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hidePivotFieldList="1" defaultThemeVersion="166925"/>
  <mc:AlternateContent xmlns:mc="http://schemas.openxmlformats.org/markup-compatibility/2006">
    <mc:Choice Requires="x15">
      <x15ac:absPath xmlns:x15ac="http://schemas.microsoft.com/office/spreadsheetml/2010/11/ac" url="/Users/jorgelopez/Desktop/Projects/Castro Landscaping/"/>
    </mc:Choice>
  </mc:AlternateContent>
  <xr:revisionPtr revIDLastSave="0" documentId="13_ncr:1_{3F37D5D5-BC9F-EC41-B95F-69E256DE7A21}" xr6:coauthVersionLast="47" xr6:coauthVersionMax="47" xr10:uidLastSave="{00000000-0000-0000-0000-000000000000}"/>
  <bookViews>
    <workbookView xWindow="980" yWindow="500" windowWidth="27480" windowHeight="16940" xr2:uid="{93282F78-CB45-994E-AB93-DF068CD0A11E}"/>
  </bookViews>
  <sheets>
    <sheet name="Leads Dashboard" sheetId="8" r:id="rId1"/>
    <sheet name="Data Dump" sheetId="2" state="hidden" r:id="rId2"/>
    <sheet name="Number of Leads" sheetId="15" state="hidden" r:id="rId3"/>
    <sheet name="Leads by Source" sheetId="11" state="hidden" r:id="rId4"/>
    <sheet name="Yearly Leads by Month" sheetId="12" state="hidden" r:id="rId5"/>
    <sheet name="Leads by Week" sheetId="13" state="hidden" r:id="rId6"/>
  </sheets>
  <definedNames>
    <definedName name="_xlnm._FilterDatabase" localSheetId="1" hidden="1">'Data Dump'!$C$4:$AF$1047</definedName>
    <definedName name="Slicer_Month">#N/A</definedName>
    <definedName name="Slicer_Week">#N/A</definedName>
    <definedName name="Slicer_Year">#N/A</definedName>
  </definedNames>
  <calcPr calcId="191029"/>
  <pivotCaches>
    <pivotCache cacheId="7"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48" i="2" l="1"/>
  <c r="P1048" i="2" s="1"/>
  <c r="O1049" i="2"/>
  <c r="O1050" i="2"/>
  <c r="O1051" i="2"/>
  <c r="O1052" i="2"/>
  <c r="P1049" i="2"/>
  <c r="P1050" i="2"/>
  <c r="P1051" i="2"/>
  <c r="P1052" i="2"/>
  <c r="Q1048" i="2"/>
  <c r="Q1049" i="2"/>
  <c r="Q1050" i="2"/>
  <c r="Q1051" i="2"/>
  <c r="Q1052" i="2"/>
  <c r="R1048" i="2"/>
  <c r="R1049" i="2"/>
  <c r="R1050" i="2"/>
  <c r="R1051" i="2"/>
  <c r="R1052" i="2"/>
  <c r="S1048" i="2" a="1"/>
  <c r="S1048" i="2" s="1"/>
  <c r="S1049" i="2" a="1"/>
  <c r="S1049" i="2" s="1"/>
  <c r="S1050" i="2" a="1"/>
  <c r="S1050" i="2" s="1"/>
  <c r="S1051" i="2" a="1"/>
  <c r="S1051" i="2" s="1"/>
  <c r="S1052" i="2" a="1"/>
  <c r="S1052" i="2" s="1"/>
  <c r="T1048" i="2"/>
  <c r="T1049" i="2"/>
  <c r="T1050" i="2"/>
  <c r="T1051" i="2"/>
  <c r="T1052" i="2"/>
  <c r="U1048" i="2"/>
  <c r="U1049" i="2"/>
  <c r="U1050" i="2"/>
  <c r="U1051" i="2"/>
  <c r="U1052" i="2"/>
  <c r="V1048" i="2"/>
  <c r="W1048" i="2" s="1"/>
  <c r="V1049" i="2"/>
  <c r="V1050" i="2"/>
  <c r="V1051" i="2"/>
  <c r="V1052" i="2"/>
  <c r="W1052" i="2" s="1"/>
  <c r="W1051" i="2"/>
  <c r="X1048" i="2"/>
  <c r="X1049" i="2"/>
  <c r="X1050" i="2"/>
  <c r="X1051" i="2"/>
  <c r="X1052" i="2"/>
  <c r="Y1048" i="2"/>
  <c r="Y1049" i="2"/>
  <c r="Y1050" i="2"/>
  <c r="Y1051" i="2"/>
  <c r="Y1052" i="2"/>
  <c r="Z1048" i="2"/>
  <c r="Z1049" i="2"/>
  <c r="Z1050" i="2"/>
  <c r="Z1051" i="2"/>
  <c r="Z1052" i="2"/>
  <c r="AA1052" i="2" s="1"/>
  <c r="AA1049" i="2"/>
  <c r="AB1048" i="2" a="1"/>
  <c r="AB1048" i="2" s="1"/>
  <c r="AB1049" i="2" a="1"/>
  <c r="AB1049" i="2" s="1"/>
  <c r="AB1050" i="2" a="1"/>
  <c r="AB1050" i="2" s="1"/>
  <c r="AB1051" i="2" a="1"/>
  <c r="AB1051" i="2" s="1"/>
  <c r="AB1052" i="2" a="1"/>
  <c r="AB1052" i="2" s="1"/>
  <c r="B2" i="2"/>
  <c r="C2" i="2" s="1"/>
  <c r="AB5" i="2" a="1"/>
  <c r="AB5" i="2" s="1"/>
  <c r="AB6" i="2" a="1"/>
  <c r="AB6" i="2" s="1"/>
  <c r="AB7" i="2" a="1"/>
  <c r="AB7" i="2" s="1"/>
  <c r="AB8" i="2" a="1"/>
  <c r="AB8" i="2" s="1"/>
  <c r="AB9" i="2" a="1"/>
  <c r="AB9" i="2" s="1"/>
  <c r="AB10" i="2" a="1"/>
  <c r="AB10" i="2" s="1"/>
  <c r="AB11" i="2" a="1"/>
  <c r="AB11" i="2" s="1"/>
  <c r="AB12" i="2" a="1"/>
  <c r="AB12" i="2" s="1"/>
  <c r="AB13" i="2" a="1"/>
  <c r="AB13" i="2" s="1"/>
  <c r="AB14" i="2" a="1"/>
  <c r="AB14" i="2" s="1"/>
  <c r="AB15" i="2" a="1"/>
  <c r="AB15" i="2" s="1"/>
  <c r="AB16" i="2" a="1"/>
  <c r="AB16" i="2" s="1"/>
  <c r="AB17" i="2" a="1"/>
  <c r="AB17" i="2" s="1"/>
  <c r="AB18" i="2" a="1"/>
  <c r="AB18" i="2" s="1"/>
  <c r="AB19" i="2" a="1"/>
  <c r="AB19" i="2" s="1"/>
  <c r="AB20" i="2" a="1"/>
  <c r="AB20" i="2" s="1"/>
  <c r="AB21" i="2" a="1"/>
  <c r="AB21" i="2" s="1"/>
  <c r="AB22" i="2" a="1"/>
  <c r="AB22" i="2" s="1"/>
  <c r="AB23" i="2" a="1"/>
  <c r="AB23" i="2" s="1"/>
  <c r="AB24" i="2" a="1"/>
  <c r="AB24" i="2" s="1"/>
  <c r="AB25" i="2" a="1"/>
  <c r="AB25" i="2" s="1"/>
  <c r="AB26" i="2" a="1"/>
  <c r="AB26" i="2" s="1"/>
  <c r="AB27" i="2" a="1"/>
  <c r="AB27" i="2" s="1"/>
  <c r="AB28" i="2" a="1"/>
  <c r="AB28" i="2" s="1"/>
  <c r="AB29" i="2" a="1"/>
  <c r="AB29" i="2" s="1"/>
  <c r="AB30" i="2" a="1"/>
  <c r="AB30" i="2" s="1"/>
  <c r="AB31" i="2" a="1"/>
  <c r="AB31" i="2" s="1"/>
  <c r="AB32" i="2" a="1"/>
  <c r="AB32" i="2" s="1"/>
  <c r="AB33" i="2" a="1"/>
  <c r="AB33" i="2" s="1"/>
  <c r="AB34" i="2" a="1"/>
  <c r="AB34" i="2" s="1"/>
  <c r="AB35" i="2" a="1"/>
  <c r="AB35" i="2" s="1"/>
  <c r="AB36" i="2" a="1"/>
  <c r="AB36" i="2" s="1"/>
  <c r="AB37" i="2" a="1"/>
  <c r="AB37" i="2" s="1"/>
  <c r="AB38" i="2" a="1"/>
  <c r="AB38" i="2" s="1"/>
  <c r="AB39" i="2" a="1"/>
  <c r="AB39" i="2" s="1"/>
  <c r="AB40" i="2" a="1"/>
  <c r="AB40" i="2" s="1"/>
  <c r="AB41" i="2" a="1"/>
  <c r="AB41" i="2" s="1"/>
  <c r="AB42" i="2" a="1"/>
  <c r="AB42" i="2" s="1"/>
  <c r="AB43" i="2" a="1"/>
  <c r="AB43" i="2" s="1"/>
  <c r="AB44" i="2" a="1"/>
  <c r="AB44" i="2" s="1"/>
  <c r="AB45" i="2" a="1"/>
  <c r="AB45" i="2" s="1"/>
  <c r="AB46" i="2" a="1"/>
  <c r="AB46" i="2" s="1"/>
  <c r="AB47" i="2" a="1"/>
  <c r="AB47" i="2" s="1"/>
  <c r="AB48" i="2" a="1"/>
  <c r="AB48" i="2" s="1"/>
  <c r="AB49" i="2" a="1"/>
  <c r="AB49" i="2" s="1"/>
  <c r="AB50" i="2" a="1"/>
  <c r="AB50" i="2" s="1"/>
  <c r="AB51" i="2" a="1"/>
  <c r="AB51" i="2" s="1"/>
  <c r="AB52" i="2" a="1"/>
  <c r="AB52" i="2" s="1"/>
  <c r="AB53" i="2" a="1"/>
  <c r="AB53" i="2" s="1"/>
  <c r="AB54" i="2" a="1"/>
  <c r="AB54" i="2" s="1"/>
  <c r="AB55" i="2" a="1"/>
  <c r="AB55" i="2" s="1"/>
  <c r="AB56" i="2" a="1"/>
  <c r="AB56" i="2" s="1"/>
  <c r="AB57" i="2" a="1"/>
  <c r="AB57" i="2" s="1"/>
  <c r="AB58" i="2" a="1"/>
  <c r="AB58" i="2" s="1"/>
  <c r="AB59" i="2" a="1"/>
  <c r="AB59" i="2" s="1"/>
  <c r="AB60" i="2" a="1"/>
  <c r="AB60" i="2" s="1"/>
  <c r="AB61" i="2" a="1"/>
  <c r="AB61" i="2" s="1"/>
  <c r="AB62" i="2" a="1"/>
  <c r="AB62" i="2" s="1"/>
  <c r="AB63" i="2" a="1"/>
  <c r="AB63" i="2" s="1"/>
  <c r="AB64" i="2" a="1"/>
  <c r="AB64" i="2" s="1"/>
  <c r="AB65" i="2" a="1"/>
  <c r="AB65" i="2" s="1"/>
  <c r="AB66" i="2" a="1"/>
  <c r="AB66" i="2" s="1"/>
  <c r="AB67" i="2" a="1"/>
  <c r="AB67" i="2" s="1"/>
  <c r="AB68" i="2" a="1"/>
  <c r="AB68" i="2" s="1"/>
  <c r="AB69" i="2" a="1"/>
  <c r="AB69" i="2" s="1"/>
  <c r="AB70" i="2" a="1"/>
  <c r="AB70" i="2" s="1"/>
  <c r="AB71" i="2" a="1"/>
  <c r="AB71" i="2" s="1"/>
  <c r="AB72" i="2" a="1"/>
  <c r="AB72" i="2" s="1"/>
  <c r="AB73" i="2" a="1"/>
  <c r="AB73" i="2" s="1"/>
  <c r="AB74" i="2" a="1"/>
  <c r="AB74" i="2" s="1"/>
  <c r="AB75" i="2" a="1"/>
  <c r="AB75" i="2" s="1"/>
  <c r="AB76" i="2" a="1"/>
  <c r="AB76" i="2" s="1"/>
  <c r="AB77" i="2" a="1"/>
  <c r="AB77" i="2" s="1"/>
  <c r="AB78" i="2" a="1"/>
  <c r="AB78" i="2" s="1"/>
  <c r="AB79" i="2" a="1"/>
  <c r="AB79" i="2" s="1"/>
  <c r="AB80" i="2" a="1"/>
  <c r="AB80" i="2" s="1"/>
  <c r="AB81" i="2" a="1"/>
  <c r="AB81" i="2" s="1"/>
  <c r="AB82" i="2" a="1"/>
  <c r="AB82" i="2" s="1"/>
  <c r="AB83" i="2" a="1"/>
  <c r="AB83" i="2" s="1"/>
  <c r="AB84" i="2" a="1"/>
  <c r="AB84" i="2" s="1"/>
  <c r="AB85" i="2" a="1"/>
  <c r="AB85" i="2" s="1"/>
  <c r="AB86" i="2" a="1"/>
  <c r="AB86" i="2" s="1"/>
  <c r="AB87" i="2" a="1"/>
  <c r="AB87" i="2" s="1"/>
  <c r="AB88" i="2" a="1"/>
  <c r="AB88" i="2" s="1"/>
  <c r="AB89" i="2" a="1"/>
  <c r="AB89" i="2" s="1"/>
  <c r="AB90" i="2" a="1"/>
  <c r="AB90" i="2" s="1"/>
  <c r="AB91" i="2" a="1"/>
  <c r="AB91" i="2" s="1"/>
  <c r="AB92" i="2" a="1"/>
  <c r="AB92" i="2" s="1"/>
  <c r="AB93" i="2" a="1"/>
  <c r="AB93" i="2" s="1"/>
  <c r="AB94" i="2" a="1"/>
  <c r="AB94" i="2" s="1"/>
  <c r="AB95" i="2" a="1"/>
  <c r="AB95" i="2" s="1"/>
  <c r="AB96" i="2" a="1"/>
  <c r="AB96" i="2" s="1"/>
  <c r="AB97" i="2" a="1"/>
  <c r="AB97" i="2" s="1"/>
  <c r="AB98" i="2" a="1"/>
  <c r="AB98" i="2" s="1"/>
  <c r="AB99" i="2" a="1"/>
  <c r="AB99" i="2" s="1"/>
  <c r="AB100" i="2" a="1"/>
  <c r="AB100" i="2" s="1"/>
  <c r="AB101" i="2" a="1"/>
  <c r="AB101" i="2" s="1"/>
  <c r="AB102" i="2" a="1"/>
  <c r="AB102" i="2" s="1"/>
  <c r="AB103" i="2" a="1"/>
  <c r="AB103" i="2" s="1"/>
  <c r="AB104" i="2" a="1"/>
  <c r="AB104" i="2" s="1"/>
  <c r="AB105" i="2" a="1"/>
  <c r="AB105" i="2" s="1"/>
  <c r="AB106" i="2" a="1"/>
  <c r="AB106" i="2" s="1"/>
  <c r="AB107" i="2" a="1"/>
  <c r="AB107" i="2" s="1"/>
  <c r="AB108" i="2" a="1"/>
  <c r="AB108" i="2" s="1"/>
  <c r="AB109" i="2" a="1"/>
  <c r="AB109" i="2" s="1"/>
  <c r="AB110" i="2" a="1"/>
  <c r="AB110" i="2" s="1"/>
  <c r="AB111" i="2" a="1"/>
  <c r="AB111" i="2" s="1"/>
  <c r="AB112" i="2" a="1"/>
  <c r="AB112" i="2" s="1"/>
  <c r="AB113" i="2" a="1"/>
  <c r="AB113" i="2" s="1"/>
  <c r="AB114" i="2" a="1"/>
  <c r="AB114" i="2" s="1"/>
  <c r="AB115" i="2" a="1"/>
  <c r="AB115" i="2" s="1"/>
  <c r="AB116" i="2" a="1"/>
  <c r="AB116" i="2" s="1"/>
  <c r="AB117" i="2" a="1"/>
  <c r="AB117" i="2" s="1"/>
  <c r="AB118" i="2" a="1"/>
  <c r="AB118" i="2" s="1"/>
  <c r="AB119" i="2" a="1"/>
  <c r="AB119" i="2" s="1"/>
  <c r="AB120" i="2" a="1"/>
  <c r="AB120" i="2" s="1"/>
  <c r="AB121" i="2" a="1"/>
  <c r="AB121" i="2" s="1"/>
  <c r="AB122" i="2" a="1"/>
  <c r="AB122" i="2" s="1"/>
  <c r="AB123" i="2" a="1"/>
  <c r="AB123" i="2" s="1"/>
  <c r="AB124" i="2" a="1"/>
  <c r="AB124" i="2" s="1"/>
  <c r="AB125" i="2" a="1"/>
  <c r="AB125" i="2" s="1"/>
  <c r="AB126" i="2" a="1"/>
  <c r="AB126" i="2" s="1"/>
  <c r="AB127" i="2" a="1"/>
  <c r="AB127" i="2" s="1"/>
  <c r="AB128" i="2" a="1"/>
  <c r="AB128" i="2" s="1"/>
  <c r="AB129" i="2" a="1"/>
  <c r="AB129" i="2" s="1"/>
  <c r="AB130" i="2" a="1"/>
  <c r="AB130" i="2" s="1"/>
  <c r="AB131" i="2" a="1"/>
  <c r="AB131" i="2" s="1"/>
  <c r="AB132" i="2" a="1"/>
  <c r="AB132" i="2" s="1"/>
  <c r="AB133" i="2" a="1"/>
  <c r="AB133" i="2" s="1"/>
  <c r="AB134" i="2" a="1"/>
  <c r="AB134" i="2" s="1"/>
  <c r="AB135" i="2" a="1"/>
  <c r="AB135" i="2" s="1"/>
  <c r="AB136" i="2" a="1"/>
  <c r="AB136" i="2" s="1"/>
  <c r="AB137" i="2" a="1"/>
  <c r="AB137" i="2" s="1"/>
  <c r="AB138" i="2" a="1"/>
  <c r="AB138" i="2" s="1"/>
  <c r="AB139" i="2" a="1"/>
  <c r="AB139" i="2" s="1"/>
  <c r="AB140" i="2" a="1"/>
  <c r="AB140" i="2" s="1"/>
  <c r="AB141" i="2" a="1"/>
  <c r="AB141" i="2" s="1"/>
  <c r="AB142" i="2" a="1"/>
  <c r="AB142" i="2" s="1"/>
  <c r="AB143" i="2" a="1"/>
  <c r="AB143" i="2" s="1"/>
  <c r="AB144" i="2" a="1"/>
  <c r="AB144" i="2" s="1"/>
  <c r="AB145" i="2" a="1"/>
  <c r="AB145" i="2" s="1"/>
  <c r="AB146" i="2" a="1"/>
  <c r="AB146" i="2" s="1"/>
  <c r="AB147" i="2" a="1"/>
  <c r="AB147" i="2" s="1"/>
  <c r="AB148" i="2" a="1"/>
  <c r="AB148" i="2" s="1"/>
  <c r="AB149" i="2" a="1"/>
  <c r="AB149" i="2" s="1"/>
  <c r="AB150" i="2" a="1"/>
  <c r="AB150" i="2" s="1"/>
  <c r="AB151" i="2" a="1"/>
  <c r="AB151" i="2" s="1"/>
  <c r="AB152" i="2" a="1"/>
  <c r="AB152" i="2" s="1"/>
  <c r="AB153" i="2" a="1"/>
  <c r="AB153" i="2" s="1"/>
  <c r="AB154" i="2" a="1"/>
  <c r="AB154" i="2" s="1"/>
  <c r="AB155" i="2" a="1"/>
  <c r="AB155" i="2" s="1"/>
  <c r="AB156" i="2" a="1"/>
  <c r="AB156" i="2" s="1"/>
  <c r="AB157" i="2" a="1"/>
  <c r="AB157" i="2" s="1"/>
  <c r="AB158" i="2" a="1"/>
  <c r="AB158" i="2" s="1"/>
  <c r="AB159" i="2" a="1"/>
  <c r="AB159" i="2" s="1"/>
  <c r="AB160" i="2" a="1"/>
  <c r="AB160" i="2" s="1"/>
  <c r="AB161" i="2" a="1"/>
  <c r="AB161" i="2" s="1"/>
  <c r="AB162" i="2" a="1"/>
  <c r="AB162" i="2" s="1"/>
  <c r="AB163" i="2" a="1"/>
  <c r="AB163" i="2" s="1"/>
  <c r="AB164" i="2" a="1"/>
  <c r="AB164" i="2" s="1"/>
  <c r="AB165" i="2" a="1"/>
  <c r="AB165" i="2" s="1"/>
  <c r="AB166" i="2" a="1"/>
  <c r="AB166" i="2" s="1"/>
  <c r="AB167" i="2" a="1"/>
  <c r="AB167" i="2" s="1"/>
  <c r="AB168" i="2" a="1"/>
  <c r="AB168" i="2" s="1"/>
  <c r="AB169" i="2" a="1"/>
  <c r="AB169" i="2" s="1"/>
  <c r="AB170" i="2" a="1"/>
  <c r="AB170" i="2" s="1"/>
  <c r="AB171" i="2" a="1"/>
  <c r="AB171" i="2" s="1"/>
  <c r="AB172" i="2" a="1"/>
  <c r="AB172" i="2" s="1"/>
  <c r="AB173" i="2" a="1"/>
  <c r="AB173" i="2" s="1"/>
  <c r="AB174" i="2" a="1"/>
  <c r="AB174" i="2" s="1"/>
  <c r="AB175" i="2" a="1"/>
  <c r="AB175" i="2" s="1"/>
  <c r="AB176" i="2" a="1"/>
  <c r="AB176" i="2" s="1"/>
  <c r="AB177" i="2" a="1"/>
  <c r="AB177" i="2" s="1"/>
  <c r="AB178" i="2" a="1"/>
  <c r="AB178" i="2" s="1"/>
  <c r="AB179" i="2" a="1"/>
  <c r="AB179" i="2" s="1"/>
  <c r="AB180" i="2" a="1"/>
  <c r="AB180" i="2" s="1"/>
  <c r="AB181" i="2" a="1"/>
  <c r="AB181" i="2" s="1"/>
  <c r="AB182" i="2" a="1"/>
  <c r="AB182" i="2" s="1"/>
  <c r="AB183" i="2" a="1"/>
  <c r="AB183" i="2" s="1"/>
  <c r="AB184" i="2" a="1"/>
  <c r="AB184" i="2" s="1"/>
  <c r="AB185" i="2" a="1"/>
  <c r="AB185" i="2" s="1"/>
  <c r="AB186" i="2" a="1"/>
  <c r="AB186" i="2" s="1"/>
  <c r="AB187" i="2" a="1"/>
  <c r="AB187" i="2" s="1"/>
  <c r="AB188" i="2" a="1"/>
  <c r="AB188" i="2" s="1"/>
  <c r="AB189" i="2" a="1"/>
  <c r="AB189" i="2" s="1"/>
  <c r="AB190" i="2" a="1"/>
  <c r="AB190" i="2" s="1"/>
  <c r="AB191" i="2" a="1"/>
  <c r="AB191" i="2" s="1"/>
  <c r="AB192" i="2" a="1"/>
  <c r="AB192" i="2" s="1"/>
  <c r="AB193" i="2" a="1"/>
  <c r="AB193" i="2" s="1"/>
  <c r="AB194" i="2" a="1"/>
  <c r="AB194" i="2" s="1"/>
  <c r="AB195" i="2" a="1"/>
  <c r="AB195" i="2" s="1"/>
  <c r="AB196" i="2" a="1"/>
  <c r="AB196" i="2" s="1"/>
  <c r="AB197" i="2" a="1"/>
  <c r="AB197" i="2" s="1"/>
  <c r="AB198" i="2" a="1"/>
  <c r="AB198" i="2" s="1"/>
  <c r="AB199" i="2" a="1"/>
  <c r="AB199" i="2" s="1"/>
  <c r="AB200" i="2" a="1"/>
  <c r="AB200" i="2" s="1"/>
  <c r="AB201" i="2" a="1"/>
  <c r="AB201" i="2" s="1"/>
  <c r="AB202" i="2" a="1"/>
  <c r="AB202" i="2" s="1"/>
  <c r="AB203" i="2" a="1"/>
  <c r="AB203" i="2" s="1"/>
  <c r="AB204" i="2" a="1"/>
  <c r="AB204" i="2" s="1"/>
  <c r="AB205" i="2" a="1"/>
  <c r="AB205" i="2" s="1"/>
  <c r="AB206" i="2" a="1"/>
  <c r="AB206" i="2" s="1"/>
  <c r="AB207" i="2" a="1"/>
  <c r="AB207" i="2" s="1"/>
  <c r="AB208" i="2" a="1"/>
  <c r="AB208" i="2" s="1"/>
  <c r="AB209" i="2" a="1"/>
  <c r="AB209" i="2" s="1"/>
  <c r="AB210" i="2" a="1"/>
  <c r="AB210" i="2" s="1"/>
  <c r="AB211" i="2" a="1"/>
  <c r="AB211" i="2" s="1"/>
  <c r="AB212" i="2" a="1"/>
  <c r="AB212" i="2" s="1"/>
  <c r="AB213" i="2" a="1"/>
  <c r="AB213" i="2" s="1"/>
  <c r="AB214" i="2" a="1"/>
  <c r="AB214" i="2" s="1"/>
  <c r="AB215" i="2" a="1"/>
  <c r="AB215" i="2" s="1"/>
  <c r="AB216" i="2" a="1"/>
  <c r="AB216" i="2" s="1"/>
  <c r="AB217" i="2" a="1"/>
  <c r="AB217" i="2" s="1"/>
  <c r="AB218" i="2" a="1"/>
  <c r="AB218" i="2" s="1"/>
  <c r="AB219" i="2" a="1"/>
  <c r="AB219" i="2" s="1"/>
  <c r="AB220" i="2" a="1"/>
  <c r="AB220" i="2" s="1"/>
  <c r="AB221" i="2" a="1"/>
  <c r="AB221" i="2" s="1"/>
  <c r="AB222" i="2" a="1"/>
  <c r="AB222" i="2" s="1"/>
  <c r="AB223" i="2" a="1"/>
  <c r="AB223" i="2" s="1"/>
  <c r="AB224" i="2" a="1"/>
  <c r="AB224" i="2" s="1"/>
  <c r="AB225" i="2" a="1"/>
  <c r="AB225" i="2" s="1"/>
  <c r="AB226" i="2" a="1"/>
  <c r="AB226" i="2" s="1"/>
  <c r="AB227" i="2" a="1"/>
  <c r="AB227" i="2" s="1"/>
  <c r="AB228" i="2" a="1"/>
  <c r="AB228" i="2" s="1"/>
  <c r="AB229" i="2" a="1"/>
  <c r="AB229" i="2" s="1"/>
  <c r="AB230" i="2" a="1"/>
  <c r="AB230" i="2" s="1"/>
  <c r="AB231" i="2" a="1"/>
  <c r="AB231" i="2" s="1"/>
  <c r="AB232" i="2" a="1"/>
  <c r="AB232" i="2" s="1"/>
  <c r="AB233" i="2" a="1"/>
  <c r="AB233" i="2" s="1"/>
  <c r="AB234" i="2" a="1"/>
  <c r="AB234" i="2" s="1"/>
  <c r="AB235" i="2" a="1"/>
  <c r="AB235" i="2" s="1"/>
  <c r="AB236" i="2" a="1"/>
  <c r="AB236" i="2" s="1"/>
  <c r="AB237" i="2" a="1"/>
  <c r="AB237" i="2" s="1"/>
  <c r="AB238" i="2" a="1"/>
  <c r="AB238" i="2" s="1"/>
  <c r="AB239" i="2" a="1"/>
  <c r="AB239" i="2" s="1"/>
  <c r="AB240" i="2" a="1"/>
  <c r="AB240" i="2" s="1"/>
  <c r="AB241" i="2" a="1"/>
  <c r="AB241" i="2" s="1"/>
  <c r="AB242" i="2" a="1"/>
  <c r="AB242" i="2" s="1"/>
  <c r="AB243" i="2" a="1"/>
  <c r="AB243" i="2" s="1"/>
  <c r="AB244" i="2" a="1"/>
  <c r="AB244" i="2" s="1"/>
  <c r="AB245" i="2" a="1"/>
  <c r="AB245" i="2" s="1"/>
  <c r="AB246" i="2" a="1"/>
  <c r="AB246" i="2" s="1"/>
  <c r="AB247" i="2" a="1"/>
  <c r="AB247" i="2" s="1"/>
  <c r="AB248" i="2" a="1"/>
  <c r="AB248" i="2" s="1"/>
  <c r="AB249" i="2" a="1"/>
  <c r="AB249" i="2" s="1"/>
  <c r="AB250" i="2" a="1"/>
  <c r="AB250" i="2" s="1"/>
  <c r="AB251" i="2" a="1"/>
  <c r="AB251" i="2" s="1"/>
  <c r="AB252" i="2" a="1"/>
  <c r="AB252" i="2" s="1"/>
  <c r="AB253" i="2" a="1"/>
  <c r="AB253" i="2" s="1"/>
  <c r="AB254" i="2" a="1"/>
  <c r="AB254" i="2" s="1"/>
  <c r="AB255" i="2" a="1"/>
  <c r="AB255" i="2" s="1"/>
  <c r="AB256" i="2" a="1"/>
  <c r="AB256" i="2" s="1"/>
  <c r="AB257" i="2" a="1"/>
  <c r="AB257" i="2" s="1"/>
  <c r="AB258" i="2" a="1"/>
  <c r="AB258" i="2" s="1"/>
  <c r="AB259" i="2" a="1"/>
  <c r="AB259" i="2" s="1"/>
  <c r="AB260" i="2" a="1"/>
  <c r="AB260" i="2" s="1"/>
  <c r="AB261" i="2" a="1"/>
  <c r="AB261" i="2" s="1"/>
  <c r="AB262" i="2" a="1"/>
  <c r="AB262" i="2" s="1"/>
  <c r="AB263" i="2" a="1"/>
  <c r="AB263" i="2" s="1"/>
  <c r="AB264" i="2" a="1"/>
  <c r="AB264" i="2" s="1"/>
  <c r="AB265" i="2" a="1"/>
  <c r="AB265" i="2" s="1"/>
  <c r="AB266" i="2" a="1"/>
  <c r="AB266" i="2" s="1"/>
  <c r="AB267" i="2" a="1"/>
  <c r="AB267" i="2" s="1"/>
  <c r="AB268" i="2" a="1"/>
  <c r="AB268" i="2" s="1"/>
  <c r="AB269" i="2" a="1"/>
  <c r="AB269" i="2" s="1"/>
  <c r="AB270" i="2" a="1"/>
  <c r="AB270" i="2" s="1"/>
  <c r="AB271" i="2" a="1"/>
  <c r="AB271" i="2" s="1"/>
  <c r="AB272" i="2" a="1"/>
  <c r="AB272" i="2" s="1"/>
  <c r="AB273" i="2" a="1"/>
  <c r="AB273" i="2" s="1"/>
  <c r="AB274" i="2" a="1"/>
  <c r="AB274" i="2" s="1"/>
  <c r="AB275" i="2" a="1"/>
  <c r="AB275" i="2" s="1"/>
  <c r="AB276" i="2" a="1"/>
  <c r="AB276" i="2" s="1"/>
  <c r="AB277" i="2" a="1"/>
  <c r="AB277" i="2" s="1"/>
  <c r="AB278" i="2" a="1"/>
  <c r="AB278" i="2" s="1"/>
  <c r="AB279" i="2" a="1"/>
  <c r="AB279" i="2" s="1"/>
  <c r="AB280" i="2" a="1"/>
  <c r="AB280" i="2" s="1"/>
  <c r="AB281" i="2" a="1"/>
  <c r="AB281" i="2" s="1"/>
  <c r="AB282" i="2" a="1"/>
  <c r="AB282" i="2" s="1"/>
  <c r="AB283" i="2" a="1"/>
  <c r="AB283" i="2" s="1"/>
  <c r="AB284" i="2" a="1"/>
  <c r="AB284" i="2" s="1"/>
  <c r="AB285" i="2" a="1"/>
  <c r="AB285" i="2" s="1"/>
  <c r="AB286" i="2" a="1"/>
  <c r="AB286" i="2" s="1"/>
  <c r="AB287" i="2" a="1"/>
  <c r="AB287" i="2" s="1"/>
  <c r="AB288" i="2" a="1"/>
  <c r="AB288" i="2" s="1"/>
  <c r="AB289" i="2" a="1"/>
  <c r="AB289" i="2" s="1"/>
  <c r="AB290" i="2" a="1"/>
  <c r="AB290" i="2" s="1"/>
  <c r="AB291" i="2" a="1"/>
  <c r="AB291" i="2" s="1"/>
  <c r="AB292" i="2" a="1"/>
  <c r="AB292" i="2" s="1"/>
  <c r="AB293" i="2" a="1"/>
  <c r="AB293" i="2" s="1"/>
  <c r="AB294" i="2" a="1"/>
  <c r="AB294" i="2" s="1"/>
  <c r="AB295" i="2" a="1"/>
  <c r="AB295" i="2" s="1"/>
  <c r="AB296" i="2" a="1"/>
  <c r="AB296" i="2" s="1"/>
  <c r="AB297" i="2" a="1"/>
  <c r="AB297" i="2" s="1"/>
  <c r="AB298" i="2" a="1"/>
  <c r="AB298" i="2" s="1"/>
  <c r="AB299" i="2" a="1"/>
  <c r="AB299" i="2" s="1"/>
  <c r="AB300" i="2" a="1"/>
  <c r="AB300" i="2" s="1"/>
  <c r="AB301" i="2" a="1"/>
  <c r="AB301" i="2" s="1"/>
  <c r="AB302" i="2" a="1"/>
  <c r="AB302" i="2" s="1"/>
  <c r="AB303" i="2" a="1"/>
  <c r="AB303" i="2" s="1"/>
  <c r="AB304" i="2" a="1"/>
  <c r="AB304" i="2" s="1"/>
  <c r="AB305" i="2" a="1"/>
  <c r="AB305" i="2" s="1"/>
  <c r="AB306" i="2" a="1"/>
  <c r="AB306" i="2" s="1"/>
  <c r="AB307" i="2" a="1"/>
  <c r="AB307" i="2" s="1"/>
  <c r="AB308" i="2" a="1"/>
  <c r="AB308" i="2" s="1"/>
  <c r="AB309" i="2" a="1"/>
  <c r="AB309" i="2" s="1"/>
  <c r="AB310" i="2" a="1"/>
  <c r="AB310" i="2" s="1"/>
  <c r="AB311" i="2" a="1"/>
  <c r="AB311" i="2" s="1"/>
  <c r="AB312" i="2" a="1"/>
  <c r="AB312" i="2" s="1"/>
  <c r="AB313" i="2" a="1"/>
  <c r="AB313" i="2" s="1"/>
  <c r="AB314" i="2" a="1"/>
  <c r="AB314" i="2" s="1"/>
  <c r="AB315" i="2" a="1"/>
  <c r="AB315" i="2" s="1"/>
  <c r="AB316" i="2" a="1"/>
  <c r="AB316" i="2" s="1"/>
  <c r="AB317" i="2" a="1"/>
  <c r="AB317" i="2" s="1"/>
  <c r="AB318" i="2" a="1"/>
  <c r="AB318" i="2" s="1"/>
  <c r="AB319" i="2" a="1"/>
  <c r="AB319" i="2" s="1"/>
  <c r="AB320" i="2" a="1"/>
  <c r="AB320" i="2" s="1"/>
  <c r="AB321" i="2" a="1"/>
  <c r="AB321" i="2" s="1"/>
  <c r="AB322" i="2" a="1"/>
  <c r="AB322" i="2" s="1"/>
  <c r="AB323" i="2" a="1"/>
  <c r="AB323" i="2" s="1"/>
  <c r="AB324" i="2" a="1"/>
  <c r="AB324" i="2" s="1"/>
  <c r="AB325" i="2" a="1"/>
  <c r="AB325" i="2" s="1"/>
  <c r="AB326" i="2" a="1"/>
  <c r="AB326" i="2" s="1"/>
  <c r="AB327" i="2" a="1"/>
  <c r="AB327" i="2" s="1"/>
  <c r="AB328" i="2" a="1"/>
  <c r="AB328" i="2" s="1"/>
  <c r="AB329" i="2" a="1"/>
  <c r="AB329" i="2" s="1"/>
  <c r="AB330" i="2" a="1"/>
  <c r="AB330" i="2" s="1"/>
  <c r="AB331" i="2" a="1"/>
  <c r="AB331" i="2" s="1"/>
  <c r="AB332" i="2" a="1"/>
  <c r="AB332" i="2" s="1"/>
  <c r="AB333" i="2" a="1"/>
  <c r="AB333" i="2" s="1"/>
  <c r="AB334" i="2" a="1"/>
  <c r="AB334" i="2" s="1"/>
  <c r="AB335" i="2" a="1"/>
  <c r="AB335" i="2" s="1"/>
  <c r="AB336" i="2" a="1"/>
  <c r="AB336" i="2" s="1"/>
  <c r="AB337" i="2" a="1"/>
  <c r="AB337" i="2" s="1"/>
  <c r="AB338" i="2" a="1"/>
  <c r="AB338" i="2" s="1"/>
  <c r="AB339" i="2" a="1"/>
  <c r="AB339" i="2" s="1"/>
  <c r="AB340" i="2" a="1"/>
  <c r="AB340" i="2" s="1"/>
  <c r="AB341" i="2" a="1"/>
  <c r="AB341" i="2" s="1"/>
  <c r="AB342" i="2" a="1"/>
  <c r="AB342" i="2" s="1"/>
  <c r="AB343" i="2" a="1"/>
  <c r="AB343" i="2" s="1"/>
  <c r="AB344" i="2" a="1"/>
  <c r="AB344" i="2" s="1"/>
  <c r="AB345" i="2" a="1"/>
  <c r="AB345" i="2" s="1"/>
  <c r="AB346" i="2" a="1"/>
  <c r="AB346" i="2" s="1"/>
  <c r="AB347" i="2" a="1"/>
  <c r="AB347" i="2" s="1"/>
  <c r="AB348" i="2" a="1"/>
  <c r="AB348" i="2" s="1"/>
  <c r="AB349" i="2" a="1"/>
  <c r="AB349" i="2" s="1"/>
  <c r="AB350" i="2" a="1"/>
  <c r="AB350" i="2" s="1"/>
  <c r="AB351" i="2" a="1"/>
  <c r="AB351" i="2" s="1"/>
  <c r="AB352" i="2" a="1"/>
  <c r="AB352" i="2" s="1"/>
  <c r="AB353" i="2" a="1"/>
  <c r="AB353" i="2" s="1"/>
  <c r="AB354" i="2" a="1"/>
  <c r="AB354" i="2" s="1"/>
  <c r="AB355" i="2" a="1"/>
  <c r="AB355" i="2" s="1"/>
  <c r="AB356" i="2" a="1"/>
  <c r="AB356" i="2" s="1"/>
  <c r="AB357" i="2" a="1"/>
  <c r="AB357" i="2" s="1"/>
  <c r="AB358" i="2" a="1"/>
  <c r="AB358" i="2" s="1"/>
  <c r="AB359" i="2" a="1"/>
  <c r="AB359" i="2" s="1"/>
  <c r="AB360" i="2" a="1"/>
  <c r="AB360" i="2" s="1"/>
  <c r="AB361" i="2" a="1"/>
  <c r="AB361" i="2" s="1"/>
  <c r="AB362" i="2" a="1"/>
  <c r="AB362" i="2" s="1"/>
  <c r="AB363" i="2" a="1"/>
  <c r="AB363" i="2" s="1"/>
  <c r="AB364" i="2" a="1"/>
  <c r="AB364" i="2" s="1"/>
  <c r="AB365" i="2" a="1"/>
  <c r="AB365" i="2" s="1"/>
  <c r="AB366" i="2" a="1"/>
  <c r="AB366" i="2" s="1"/>
  <c r="AB367" i="2" a="1"/>
  <c r="AB367" i="2" s="1"/>
  <c r="AB368" i="2" a="1"/>
  <c r="AB368" i="2" s="1"/>
  <c r="AB369" i="2" a="1"/>
  <c r="AB369" i="2" s="1"/>
  <c r="AB370" i="2" a="1"/>
  <c r="AB370" i="2" s="1"/>
  <c r="AB371" i="2" a="1"/>
  <c r="AB371" i="2" s="1"/>
  <c r="AB372" i="2" a="1"/>
  <c r="AB372" i="2" s="1"/>
  <c r="AB373" i="2" a="1"/>
  <c r="AB373" i="2" s="1"/>
  <c r="AB374" i="2" a="1"/>
  <c r="AB374" i="2" s="1"/>
  <c r="AB375" i="2" a="1"/>
  <c r="AB375" i="2" s="1"/>
  <c r="AB376" i="2" a="1"/>
  <c r="AB376" i="2" s="1"/>
  <c r="AB377" i="2" a="1"/>
  <c r="AB377" i="2" s="1"/>
  <c r="AB378" i="2" a="1"/>
  <c r="AB378" i="2" s="1"/>
  <c r="AB379" i="2" a="1"/>
  <c r="AB379" i="2" s="1"/>
  <c r="AB380" i="2" a="1"/>
  <c r="AB380" i="2" s="1"/>
  <c r="AB381" i="2" a="1"/>
  <c r="AB381" i="2" s="1"/>
  <c r="AB382" i="2" a="1"/>
  <c r="AB382" i="2" s="1"/>
  <c r="AB383" i="2" a="1"/>
  <c r="AB383" i="2" s="1"/>
  <c r="AB384" i="2" a="1"/>
  <c r="AB384" i="2" s="1"/>
  <c r="AB385" i="2" a="1"/>
  <c r="AB385" i="2" s="1"/>
  <c r="AB386" i="2" a="1"/>
  <c r="AB386" i="2" s="1"/>
  <c r="AB387" i="2" a="1"/>
  <c r="AB387" i="2" s="1"/>
  <c r="AB388" i="2" a="1"/>
  <c r="AB388" i="2" s="1"/>
  <c r="AB389" i="2" a="1"/>
  <c r="AB389" i="2" s="1"/>
  <c r="AB390" i="2" a="1"/>
  <c r="AB390" i="2" s="1"/>
  <c r="AB391" i="2" a="1"/>
  <c r="AB391" i="2" s="1"/>
  <c r="AB392" i="2" a="1"/>
  <c r="AB392" i="2" s="1"/>
  <c r="AB393" i="2" a="1"/>
  <c r="AB393" i="2" s="1"/>
  <c r="AB394" i="2" a="1"/>
  <c r="AB394" i="2" s="1"/>
  <c r="AB395" i="2" a="1"/>
  <c r="AB395" i="2" s="1"/>
  <c r="AB396" i="2" a="1"/>
  <c r="AB396" i="2" s="1"/>
  <c r="AB397" i="2" a="1"/>
  <c r="AB397" i="2" s="1"/>
  <c r="AB398" i="2" a="1"/>
  <c r="AB398" i="2" s="1"/>
  <c r="AB399" i="2" a="1"/>
  <c r="AB399" i="2" s="1"/>
  <c r="AB400" i="2" a="1"/>
  <c r="AB400" i="2" s="1"/>
  <c r="AB401" i="2" a="1"/>
  <c r="AB401" i="2" s="1"/>
  <c r="AB402" i="2" a="1"/>
  <c r="AB402" i="2" s="1"/>
  <c r="AB403" i="2" a="1"/>
  <c r="AB403" i="2" s="1"/>
  <c r="AB404" i="2" a="1"/>
  <c r="AB404" i="2" s="1"/>
  <c r="AB405" i="2" a="1"/>
  <c r="AB405" i="2" s="1"/>
  <c r="AB406" i="2" a="1"/>
  <c r="AB406" i="2" s="1"/>
  <c r="AB407" i="2" a="1"/>
  <c r="AB407" i="2" s="1"/>
  <c r="AB408" i="2" a="1"/>
  <c r="AB408" i="2" s="1"/>
  <c r="AB409" i="2" a="1"/>
  <c r="AB409" i="2" s="1"/>
  <c r="AB410" i="2" a="1"/>
  <c r="AB410" i="2" s="1"/>
  <c r="AB411" i="2" a="1"/>
  <c r="AB411" i="2" s="1"/>
  <c r="AB412" i="2" a="1"/>
  <c r="AB412" i="2" s="1"/>
  <c r="AB413" i="2" a="1"/>
  <c r="AB413" i="2" s="1"/>
  <c r="AB414" i="2" a="1"/>
  <c r="AB414" i="2" s="1"/>
  <c r="AB415" i="2" a="1"/>
  <c r="AB415" i="2" s="1"/>
  <c r="AB416" i="2" a="1"/>
  <c r="AB416" i="2" s="1"/>
  <c r="AB417" i="2" a="1"/>
  <c r="AB417" i="2" s="1"/>
  <c r="AB418" i="2" a="1"/>
  <c r="AB418" i="2" s="1"/>
  <c r="AB419" i="2" a="1"/>
  <c r="AB419" i="2" s="1"/>
  <c r="AB420" i="2" a="1"/>
  <c r="AB420" i="2" s="1"/>
  <c r="AB421" i="2" a="1"/>
  <c r="AB421" i="2" s="1"/>
  <c r="AB422" i="2" a="1"/>
  <c r="AB422" i="2" s="1"/>
  <c r="AB423" i="2" a="1"/>
  <c r="AB423" i="2" s="1"/>
  <c r="AB424" i="2" a="1"/>
  <c r="AB424" i="2" s="1"/>
  <c r="AB425" i="2" a="1"/>
  <c r="AB425" i="2" s="1"/>
  <c r="AB426" i="2" a="1"/>
  <c r="AB426" i="2" s="1"/>
  <c r="AB427" i="2" a="1"/>
  <c r="AB427" i="2" s="1"/>
  <c r="AB428" i="2" a="1"/>
  <c r="AB428" i="2" s="1"/>
  <c r="AB429" i="2" a="1"/>
  <c r="AB429" i="2" s="1"/>
  <c r="AB430" i="2" a="1"/>
  <c r="AB430" i="2" s="1"/>
  <c r="AB431" i="2" a="1"/>
  <c r="AB431" i="2" s="1"/>
  <c r="AB432" i="2" a="1"/>
  <c r="AB432" i="2" s="1"/>
  <c r="AB433" i="2" a="1"/>
  <c r="AB433" i="2" s="1"/>
  <c r="AB434" i="2" a="1"/>
  <c r="AB434" i="2" s="1"/>
  <c r="AB435" i="2" a="1"/>
  <c r="AB435" i="2" s="1"/>
  <c r="AB436" i="2" a="1"/>
  <c r="AB436" i="2" s="1"/>
  <c r="AB437" i="2" a="1"/>
  <c r="AB437" i="2" s="1"/>
  <c r="AB438" i="2" a="1"/>
  <c r="AB438" i="2" s="1"/>
  <c r="AB439" i="2" a="1"/>
  <c r="AB439" i="2" s="1"/>
  <c r="AB440" i="2" a="1"/>
  <c r="AB440" i="2" s="1"/>
  <c r="AB441" i="2" a="1"/>
  <c r="AB441" i="2" s="1"/>
  <c r="AB442" i="2" a="1"/>
  <c r="AB442" i="2" s="1"/>
  <c r="AB443" i="2" a="1"/>
  <c r="AB443" i="2" s="1"/>
  <c r="AB444" i="2" a="1"/>
  <c r="AB444" i="2" s="1"/>
  <c r="AB445" i="2" a="1"/>
  <c r="AB445" i="2" s="1"/>
  <c r="AB446" i="2" a="1"/>
  <c r="AB446" i="2" s="1"/>
  <c r="AB447" i="2" a="1"/>
  <c r="AB447" i="2" s="1"/>
  <c r="AB448" i="2" a="1"/>
  <c r="AB448" i="2" s="1"/>
  <c r="AB449" i="2" a="1"/>
  <c r="AB449" i="2" s="1"/>
  <c r="AB450" i="2" a="1"/>
  <c r="AB450" i="2" s="1"/>
  <c r="AB451" i="2" a="1"/>
  <c r="AB451" i="2" s="1"/>
  <c r="AB452" i="2" a="1"/>
  <c r="AB452" i="2" s="1"/>
  <c r="AB453" i="2" a="1"/>
  <c r="AB453" i="2" s="1"/>
  <c r="AB454" i="2" a="1"/>
  <c r="AB454" i="2" s="1"/>
  <c r="AB455" i="2" a="1"/>
  <c r="AB455" i="2" s="1"/>
  <c r="AB456" i="2" a="1"/>
  <c r="AB456" i="2" s="1"/>
  <c r="AB457" i="2" a="1"/>
  <c r="AB457" i="2" s="1"/>
  <c r="AB458" i="2" a="1"/>
  <c r="AB458" i="2" s="1"/>
  <c r="AB459" i="2" a="1"/>
  <c r="AB459" i="2" s="1"/>
  <c r="AB460" i="2" a="1"/>
  <c r="AB460" i="2" s="1"/>
  <c r="AB461" i="2" a="1"/>
  <c r="AB461" i="2" s="1"/>
  <c r="AB462" i="2" a="1"/>
  <c r="AB462" i="2" s="1"/>
  <c r="AB463" i="2" a="1"/>
  <c r="AB463" i="2" s="1"/>
  <c r="AB464" i="2" a="1"/>
  <c r="AB464" i="2" s="1"/>
  <c r="AB465" i="2" a="1"/>
  <c r="AB465" i="2" s="1"/>
  <c r="AB466" i="2" a="1"/>
  <c r="AB466" i="2" s="1"/>
  <c r="AB467" i="2" a="1"/>
  <c r="AB467" i="2" s="1"/>
  <c r="AB468" i="2" a="1"/>
  <c r="AB468" i="2" s="1"/>
  <c r="AB469" i="2" a="1"/>
  <c r="AB469" i="2" s="1"/>
  <c r="AB470" i="2" a="1"/>
  <c r="AB470" i="2" s="1"/>
  <c r="AB471" i="2" a="1"/>
  <c r="AB471" i="2" s="1"/>
  <c r="AB472" i="2" a="1"/>
  <c r="AB472" i="2" s="1"/>
  <c r="AB473" i="2" a="1"/>
  <c r="AB473" i="2" s="1"/>
  <c r="AB474" i="2" a="1"/>
  <c r="AB474" i="2" s="1"/>
  <c r="AB475" i="2" a="1"/>
  <c r="AB475" i="2" s="1"/>
  <c r="AB476" i="2" a="1"/>
  <c r="AB476" i="2" s="1"/>
  <c r="AB477" i="2" a="1"/>
  <c r="AB477" i="2" s="1"/>
  <c r="AB478" i="2" a="1"/>
  <c r="AB478" i="2" s="1"/>
  <c r="AB479" i="2" a="1"/>
  <c r="AB479" i="2" s="1"/>
  <c r="AB480" i="2" a="1"/>
  <c r="AB480" i="2" s="1"/>
  <c r="AB481" i="2" a="1"/>
  <c r="AB481" i="2" s="1"/>
  <c r="AB482" i="2" a="1"/>
  <c r="AB482" i="2" s="1"/>
  <c r="AB483" i="2" a="1"/>
  <c r="AB483" i="2" s="1"/>
  <c r="AB484" i="2" a="1"/>
  <c r="AB484" i="2" s="1"/>
  <c r="AB485" i="2" a="1"/>
  <c r="AB485" i="2" s="1"/>
  <c r="AB486" i="2" a="1"/>
  <c r="AB486" i="2" s="1"/>
  <c r="AB487" i="2" a="1"/>
  <c r="AB487" i="2" s="1"/>
  <c r="AB488" i="2" a="1"/>
  <c r="AB488" i="2" s="1"/>
  <c r="AB489" i="2" a="1"/>
  <c r="AB489" i="2" s="1"/>
  <c r="AB490" i="2" a="1"/>
  <c r="AB490" i="2" s="1"/>
  <c r="AB491" i="2" a="1"/>
  <c r="AB491" i="2" s="1"/>
  <c r="AB492" i="2" a="1"/>
  <c r="AB492" i="2" s="1"/>
  <c r="AB493" i="2" a="1"/>
  <c r="AB493" i="2" s="1"/>
  <c r="AB494" i="2" a="1"/>
  <c r="AB494" i="2" s="1"/>
  <c r="AB495" i="2" a="1"/>
  <c r="AB495" i="2" s="1"/>
  <c r="AB496" i="2" a="1"/>
  <c r="AB496" i="2" s="1"/>
  <c r="AB497" i="2" a="1"/>
  <c r="AB497" i="2" s="1"/>
  <c r="AB498" i="2" a="1"/>
  <c r="AB498" i="2" s="1"/>
  <c r="AB499" i="2" a="1"/>
  <c r="AB499" i="2" s="1"/>
  <c r="AB500" i="2" a="1"/>
  <c r="AB500" i="2" s="1"/>
  <c r="AB501" i="2" a="1"/>
  <c r="AB501" i="2" s="1"/>
  <c r="AB502" i="2" a="1"/>
  <c r="AB502" i="2" s="1"/>
  <c r="AB503" i="2" a="1"/>
  <c r="AB503" i="2" s="1"/>
  <c r="AB504" i="2" a="1"/>
  <c r="AB504" i="2" s="1"/>
  <c r="AB505" i="2" a="1"/>
  <c r="AB505" i="2" s="1"/>
  <c r="AB506" i="2" a="1"/>
  <c r="AB506" i="2" s="1"/>
  <c r="AB507" i="2" a="1"/>
  <c r="AB507" i="2" s="1"/>
  <c r="AB508" i="2" a="1"/>
  <c r="AB508" i="2" s="1"/>
  <c r="AB509" i="2" a="1"/>
  <c r="AB509" i="2" s="1"/>
  <c r="AB510" i="2" a="1"/>
  <c r="AB510" i="2" s="1"/>
  <c r="AB511" i="2" a="1"/>
  <c r="AB511" i="2" s="1"/>
  <c r="AB512" i="2" a="1"/>
  <c r="AB512" i="2" s="1"/>
  <c r="AB513" i="2" a="1"/>
  <c r="AB513" i="2" s="1"/>
  <c r="AB514" i="2" a="1"/>
  <c r="AB514" i="2" s="1"/>
  <c r="AB515" i="2" a="1"/>
  <c r="AB515" i="2" s="1"/>
  <c r="AB516" i="2" a="1"/>
  <c r="AB516" i="2" s="1"/>
  <c r="AB517" i="2" a="1"/>
  <c r="AB517" i="2" s="1"/>
  <c r="AB518" i="2" a="1"/>
  <c r="AB518" i="2" s="1"/>
  <c r="AB519" i="2" a="1"/>
  <c r="AB519" i="2" s="1"/>
  <c r="AB520" i="2" a="1"/>
  <c r="AB520" i="2" s="1"/>
  <c r="AB521" i="2" a="1"/>
  <c r="AB521" i="2" s="1"/>
  <c r="AB522" i="2" a="1"/>
  <c r="AB522" i="2" s="1"/>
  <c r="AB523" i="2" a="1"/>
  <c r="AB523" i="2" s="1"/>
  <c r="AB524" i="2" a="1"/>
  <c r="AB524" i="2" s="1"/>
  <c r="AB525" i="2" a="1"/>
  <c r="AB525" i="2" s="1"/>
  <c r="AB526" i="2" a="1"/>
  <c r="AB526" i="2" s="1"/>
  <c r="AB527" i="2" a="1"/>
  <c r="AB527" i="2" s="1"/>
  <c r="AB528" i="2" a="1"/>
  <c r="AB528" i="2" s="1"/>
  <c r="AB529" i="2" a="1"/>
  <c r="AB529" i="2" s="1"/>
  <c r="AB530" i="2" a="1"/>
  <c r="AB530" i="2" s="1"/>
  <c r="AB531" i="2" a="1"/>
  <c r="AB531" i="2" s="1"/>
  <c r="AB532" i="2" a="1"/>
  <c r="AB532" i="2" s="1"/>
  <c r="AB533" i="2" a="1"/>
  <c r="AB533" i="2" s="1"/>
  <c r="AB534" i="2" a="1"/>
  <c r="AB534" i="2" s="1"/>
  <c r="AB535" i="2" a="1"/>
  <c r="AB535" i="2" s="1"/>
  <c r="AB536" i="2" a="1"/>
  <c r="AB536" i="2" s="1"/>
  <c r="AB537" i="2" a="1"/>
  <c r="AB537" i="2" s="1"/>
  <c r="AB538" i="2" a="1"/>
  <c r="AB538" i="2" s="1"/>
  <c r="AB539" i="2" a="1"/>
  <c r="AB539" i="2" s="1"/>
  <c r="AB540" i="2" a="1"/>
  <c r="AB540" i="2" s="1"/>
  <c r="AB541" i="2" a="1"/>
  <c r="AB541" i="2" s="1"/>
  <c r="AB542" i="2" a="1"/>
  <c r="AB542" i="2" s="1"/>
  <c r="AB543" i="2" a="1"/>
  <c r="AB543" i="2" s="1"/>
  <c r="AB544" i="2" a="1"/>
  <c r="AB544" i="2" s="1"/>
  <c r="AB545" i="2" a="1"/>
  <c r="AB545" i="2" s="1"/>
  <c r="AB546" i="2" a="1"/>
  <c r="AB546" i="2" s="1"/>
  <c r="AB547" i="2" a="1"/>
  <c r="AB547" i="2" s="1"/>
  <c r="AB548" i="2" a="1"/>
  <c r="AB548" i="2" s="1"/>
  <c r="AB549" i="2" a="1"/>
  <c r="AB549" i="2" s="1"/>
  <c r="AB550" i="2" a="1"/>
  <c r="AB550" i="2" s="1"/>
  <c r="AB551" i="2" a="1"/>
  <c r="AB551" i="2" s="1"/>
  <c r="AB552" i="2" a="1"/>
  <c r="AB552" i="2" s="1"/>
  <c r="AB553" i="2" a="1"/>
  <c r="AB553" i="2" s="1"/>
  <c r="AB554" i="2" a="1"/>
  <c r="AB554" i="2" s="1"/>
  <c r="AB555" i="2" a="1"/>
  <c r="AB555" i="2" s="1"/>
  <c r="AB556" i="2" a="1"/>
  <c r="AB556" i="2" s="1"/>
  <c r="AB557" i="2" a="1"/>
  <c r="AB557" i="2" s="1"/>
  <c r="AB558" i="2" a="1"/>
  <c r="AB558" i="2" s="1"/>
  <c r="AB559" i="2" a="1"/>
  <c r="AB559" i="2" s="1"/>
  <c r="AB560" i="2" a="1"/>
  <c r="AB560" i="2" s="1"/>
  <c r="AB561" i="2" a="1"/>
  <c r="AB561" i="2" s="1"/>
  <c r="AB562" i="2" a="1"/>
  <c r="AB562" i="2" s="1"/>
  <c r="AB563" i="2" a="1"/>
  <c r="AB563" i="2" s="1"/>
  <c r="AB564" i="2" a="1"/>
  <c r="AB564" i="2" s="1"/>
  <c r="AB565" i="2" a="1"/>
  <c r="AB565" i="2" s="1"/>
  <c r="AB566" i="2" a="1"/>
  <c r="AB566" i="2" s="1"/>
  <c r="AB567" i="2" a="1"/>
  <c r="AB567" i="2" s="1"/>
  <c r="AB568" i="2" a="1"/>
  <c r="AB568" i="2" s="1"/>
  <c r="AB569" i="2" a="1"/>
  <c r="AB569" i="2" s="1"/>
  <c r="AB570" i="2" a="1"/>
  <c r="AB570" i="2" s="1"/>
  <c r="AB571" i="2" a="1"/>
  <c r="AB571" i="2" s="1"/>
  <c r="AB572" i="2" a="1"/>
  <c r="AB572" i="2" s="1"/>
  <c r="AB573" i="2" a="1"/>
  <c r="AB573" i="2" s="1"/>
  <c r="AB574" i="2" a="1"/>
  <c r="AB574" i="2" s="1"/>
  <c r="AB575" i="2" a="1"/>
  <c r="AB575" i="2" s="1"/>
  <c r="AB576" i="2" a="1"/>
  <c r="AB576" i="2" s="1"/>
  <c r="AB577" i="2" a="1"/>
  <c r="AB577" i="2" s="1"/>
  <c r="AB578" i="2" a="1"/>
  <c r="AB578" i="2" s="1"/>
  <c r="AB579" i="2" a="1"/>
  <c r="AB579" i="2" s="1"/>
  <c r="AB580" i="2" a="1"/>
  <c r="AB580" i="2" s="1"/>
  <c r="AB581" i="2" a="1"/>
  <c r="AB581" i="2" s="1"/>
  <c r="AB582" i="2" a="1"/>
  <c r="AB582" i="2" s="1"/>
  <c r="AB583" i="2" a="1"/>
  <c r="AB583" i="2" s="1"/>
  <c r="AB584" i="2" a="1"/>
  <c r="AB584" i="2" s="1"/>
  <c r="AB585" i="2" a="1"/>
  <c r="AB585" i="2" s="1"/>
  <c r="AB586" i="2" a="1"/>
  <c r="AB586" i="2" s="1"/>
  <c r="AB587" i="2" a="1"/>
  <c r="AB587" i="2" s="1"/>
  <c r="AB588" i="2" a="1"/>
  <c r="AB588" i="2" s="1"/>
  <c r="AB589" i="2" a="1"/>
  <c r="AB589" i="2" s="1"/>
  <c r="AB590" i="2" a="1"/>
  <c r="AB590" i="2" s="1"/>
  <c r="AB591" i="2" a="1"/>
  <c r="AB591" i="2" s="1"/>
  <c r="AB592" i="2" a="1"/>
  <c r="AB592" i="2" s="1"/>
  <c r="AB593" i="2" a="1"/>
  <c r="AB593" i="2" s="1"/>
  <c r="AB594" i="2" a="1"/>
  <c r="AB594" i="2" s="1"/>
  <c r="AB595" i="2" a="1"/>
  <c r="AB595" i="2" s="1"/>
  <c r="AB596" i="2" a="1"/>
  <c r="AB596" i="2" s="1"/>
  <c r="AB597" i="2" a="1"/>
  <c r="AB597" i="2" s="1"/>
  <c r="AB598" i="2" a="1"/>
  <c r="AB598" i="2" s="1"/>
  <c r="AB599" i="2" a="1"/>
  <c r="AB599" i="2" s="1"/>
  <c r="AB600" i="2" a="1"/>
  <c r="AB600" i="2" s="1"/>
  <c r="AB601" i="2" a="1"/>
  <c r="AB601" i="2" s="1"/>
  <c r="AB602" i="2" a="1"/>
  <c r="AB602" i="2" s="1"/>
  <c r="AB603" i="2" a="1"/>
  <c r="AB603" i="2" s="1"/>
  <c r="AB604" i="2" a="1"/>
  <c r="AB604" i="2" s="1"/>
  <c r="AB605" i="2" a="1"/>
  <c r="AB605" i="2" s="1"/>
  <c r="AB606" i="2" a="1"/>
  <c r="AB606" i="2" s="1"/>
  <c r="AB607" i="2" a="1"/>
  <c r="AB607" i="2" s="1"/>
  <c r="AB608" i="2" a="1"/>
  <c r="AB608" i="2" s="1"/>
  <c r="AB609" i="2" a="1"/>
  <c r="AB609" i="2" s="1"/>
  <c r="AB610" i="2" a="1"/>
  <c r="AB610" i="2" s="1"/>
  <c r="AB611" i="2" a="1"/>
  <c r="AB611" i="2" s="1"/>
  <c r="AB612" i="2" a="1"/>
  <c r="AB612" i="2" s="1"/>
  <c r="AB613" i="2" a="1"/>
  <c r="AB613" i="2" s="1"/>
  <c r="AB614" i="2" a="1"/>
  <c r="AB614" i="2" s="1"/>
  <c r="AB615" i="2" a="1"/>
  <c r="AB615" i="2" s="1"/>
  <c r="AB616" i="2" a="1"/>
  <c r="AB616" i="2" s="1"/>
  <c r="AB617" i="2" a="1"/>
  <c r="AB617" i="2" s="1"/>
  <c r="AB618" i="2" a="1"/>
  <c r="AB618" i="2" s="1"/>
  <c r="AB619" i="2" a="1"/>
  <c r="AB619" i="2" s="1"/>
  <c r="AB620" i="2" a="1"/>
  <c r="AB620" i="2" s="1"/>
  <c r="AB621" i="2" a="1"/>
  <c r="AB621" i="2" s="1"/>
  <c r="AB622" i="2" a="1"/>
  <c r="AB622" i="2" s="1"/>
  <c r="AB623" i="2" a="1"/>
  <c r="AB623" i="2" s="1"/>
  <c r="AB624" i="2" a="1"/>
  <c r="AB624" i="2" s="1"/>
  <c r="AB625" i="2" a="1"/>
  <c r="AB625" i="2" s="1"/>
  <c r="AB626" i="2" a="1"/>
  <c r="AB626" i="2" s="1"/>
  <c r="AB627" i="2" a="1"/>
  <c r="AB627" i="2" s="1"/>
  <c r="AB628" i="2" a="1"/>
  <c r="AB628" i="2" s="1"/>
  <c r="AB629" i="2" a="1"/>
  <c r="AB629" i="2" s="1"/>
  <c r="AB630" i="2" a="1"/>
  <c r="AB630" i="2" s="1"/>
  <c r="AB631" i="2" a="1"/>
  <c r="AB631" i="2" s="1"/>
  <c r="AB632" i="2" a="1"/>
  <c r="AB632" i="2" s="1"/>
  <c r="AB633" i="2" a="1"/>
  <c r="AB633" i="2" s="1"/>
  <c r="AB634" i="2" a="1"/>
  <c r="AB634" i="2" s="1"/>
  <c r="AB635" i="2" a="1"/>
  <c r="AB635" i="2" s="1"/>
  <c r="AB636" i="2" a="1"/>
  <c r="AB636" i="2" s="1"/>
  <c r="AB637" i="2" a="1"/>
  <c r="AB637" i="2" s="1"/>
  <c r="AB638" i="2" a="1"/>
  <c r="AB638" i="2" s="1"/>
  <c r="AB639" i="2" a="1"/>
  <c r="AB639" i="2" s="1"/>
  <c r="AB640" i="2" a="1"/>
  <c r="AB640" i="2" s="1"/>
  <c r="AB641" i="2" a="1"/>
  <c r="AB641" i="2" s="1"/>
  <c r="AB642" i="2" a="1"/>
  <c r="AB642" i="2" s="1"/>
  <c r="AB643" i="2" a="1"/>
  <c r="AB643" i="2" s="1"/>
  <c r="AB644" i="2" a="1"/>
  <c r="AB644" i="2" s="1"/>
  <c r="AB645" i="2" a="1"/>
  <c r="AB645" i="2" s="1"/>
  <c r="AB646" i="2" a="1"/>
  <c r="AB646" i="2" s="1"/>
  <c r="AB647" i="2" a="1"/>
  <c r="AB647" i="2" s="1"/>
  <c r="AB648" i="2" a="1"/>
  <c r="AB648" i="2" s="1"/>
  <c r="AB649" i="2" a="1"/>
  <c r="AB649" i="2" s="1"/>
  <c r="AB650" i="2" a="1"/>
  <c r="AB650" i="2" s="1"/>
  <c r="AB651" i="2" a="1"/>
  <c r="AB651" i="2" s="1"/>
  <c r="AB652" i="2" a="1"/>
  <c r="AB652" i="2" s="1"/>
  <c r="AB653" i="2" a="1"/>
  <c r="AB653" i="2" s="1"/>
  <c r="AB654" i="2" a="1"/>
  <c r="AB654" i="2" s="1"/>
  <c r="AB655" i="2" a="1"/>
  <c r="AB655" i="2" s="1"/>
  <c r="AB656" i="2" a="1"/>
  <c r="AB656" i="2" s="1"/>
  <c r="AB657" i="2" a="1"/>
  <c r="AB657" i="2" s="1"/>
  <c r="AB658" i="2" a="1"/>
  <c r="AB658" i="2" s="1"/>
  <c r="AB659" i="2" a="1"/>
  <c r="AB659" i="2" s="1"/>
  <c r="AB660" i="2" a="1"/>
  <c r="AB660" i="2" s="1"/>
  <c r="AB661" i="2" a="1"/>
  <c r="AB661" i="2" s="1"/>
  <c r="AB662" i="2" a="1"/>
  <c r="AB662" i="2" s="1"/>
  <c r="AB663" i="2" a="1"/>
  <c r="AB663" i="2" s="1"/>
  <c r="AB664" i="2" a="1"/>
  <c r="AB664" i="2" s="1"/>
  <c r="AB665" i="2" a="1"/>
  <c r="AB665" i="2" s="1"/>
  <c r="AB666" i="2" a="1"/>
  <c r="AB666" i="2" s="1"/>
  <c r="AB667" i="2" a="1"/>
  <c r="AB667" i="2" s="1"/>
  <c r="AB668" i="2" a="1"/>
  <c r="AB668" i="2" s="1"/>
  <c r="AB669" i="2" a="1"/>
  <c r="AB669" i="2" s="1"/>
  <c r="AB670" i="2" a="1"/>
  <c r="AB670" i="2" s="1"/>
  <c r="AB671" i="2" a="1"/>
  <c r="AB671" i="2" s="1"/>
  <c r="AB672" i="2" a="1"/>
  <c r="AB672" i="2" s="1"/>
  <c r="AB673" i="2" a="1"/>
  <c r="AB673" i="2" s="1"/>
  <c r="AB674" i="2" a="1"/>
  <c r="AB674" i="2" s="1"/>
  <c r="AB675" i="2" a="1"/>
  <c r="AB675" i="2" s="1"/>
  <c r="AB676" i="2" a="1"/>
  <c r="AB676" i="2" s="1"/>
  <c r="AB677" i="2" a="1"/>
  <c r="AB677" i="2" s="1"/>
  <c r="AB678" i="2" a="1"/>
  <c r="AB678" i="2" s="1"/>
  <c r="AB679" i="2" a="1"/>
  <c r="AB679" i="2" s="1"/>
  <c r="AB680" i="2" a="1"/>
  <c r="AB680" i="2" s="1"/>
  <c r="AB681" i="2" a="1"/>
  <c r="AB681" i="2" s="1"/>
  <c r="AB682" i="2" a="1"/>
  <c r="AB682" i="2" s="1"/>
  <c r="AB683" i="2" a="1"/>
  <c r="AB683" i="2" s="1"/>
  <c r="AB684" i="2" a="1"/>
  <c r="AB684" i="2" s="1"/>
  <c r="AB685" i="2" a="1"/>
  <c r="AB685" i="2" s="1"/>
  <c r="AB686" i="2" a="1"/>
  <c r="AB686" i="2" s="1"/>
  <c r="AB687" i="2" a="1"/>
  <c r="AB687" i="2" s="1"/>
  <c r="AB688" i="2" a="1"/>
  <c r="AB688" i="2" s="1"/>
  <c r="AB689" i="2" a="1"/>
  <c r="AB689" i="2" s="1"/>
  <c r="AB690" i="2" a="1"/>
  <c r="AB690" i="2" s="1"/>
  <c r="AB691" i="2" a="1"/>
  <c r="AB691" i="2" s="1"/>
  <c r="AB692" i="2" a="1"/>
  <c r="AB692" i="2" s="1"/>
  <c r="AB693" i="2" a="1"/>
  <c r="AB693" i="2" s="1"/>
  <c r="AB694" i="2" a="1"/>
  <c r="AB694" i="2" s="1"/>
  <c r="AB695" i="2" a="1"/>
  <c r="AB695" i="2" s="1"/>
  <c r="AB696" i="2" a="1"/>
  <c r="AB696" i="2" s="1"/>
  <c r="AB697" i="2" a="1"/>
  <c r="AB697" i="2" s="1"/>
  <c r="AB698" i="2" a="1"/>
  <c r="AB698" i="2" s="1"/>
  <c r="AB699" i="2" a="1"/>
  <c r="AB699" i="2" s="1"/>
  <c r="AB700" i="2" a="1"/>
  <c r="AB700" i="2" s="1"/>
  <c r="AB701" i="2" a="1"/>
  <c r="AB701" i="2" s="1"/>
  <c r="AB702" i="2" a="1"/>
  <c r="AB702" i="2" s="1"/>
  <c r="AB703" i="2" a="1"/>
  <c r="AB703" i="2" s="1"/>
  <c r="AB704" i="2" a="1"/>
  <c r="AB704" i="2" s="1"/>
  <c r="AB705" i="2" a="1"/>
  <c r="AB705" i="2" s="1"/>
  <c r="AB706" i="2" a="1"/>
  <c r="AB706" i="2" s="1"/>
  <c r="AB707" i="2" a="1"/>
  <c r="AB707" i="2" s="1"/>
  <c r="AB708" i="2" a="1"/>
  <c r="AB708" i="2" s="1"/>
  <c r="AB709" i="2" a="1"/>
  <c r="AB709" i="2" s="1"/>
  <c r="AB710" i="2" a="1"/>
  <c r="AB710" i="2" s="1"/>
  <c r="AB711" i="2" a="1"/>
  <c r="AB711" i="2" s="1"/>
  <c r="AB712" i="2" a="1"/>
  <c r="AB712" i="2" s="1"/>
  <c r="AB713" i="2" a="1"/>
  <c r="AB713" i="2" s="1"/>
  <c r="AB714" i="2" a="1"/>
  <c r="AB714" i="2" s="1"/>
  <c r="AB715" i="2" a="1"/>
  <c r="AB715" i="2" s="1"/>
  <c r="AB716" i="2" a="1"/>
  <c r="AB716" i="2" s="1"/>
  <c r="AB717" i="2" a="1"/>
  <c r="AB717" i="2" s="1"/>
  <c r="AB718" i="2" a="1"/>
  <c r="AB718" i="2" s="1"/>
  <c r="AB719" i="2" a="1"/>
  <c r="AB719" i="2" s="1"/>
  <c r="AB720" i="2" a="1"/>
  <c r="AB720" i="2" s="1"/>
  <c r="AB721" i="2" a="1"/>
  <c r="AB721" i="2" s="1"/>
  <c r="AB722" i="2" a="1"/>
  <c r="AB722" i="2" s="1"/>
  <c r="AB723" i="2" a="1"/>
  <c r="AB723" i="2" s="1"/>
  <c r="AB724" i="2" a="1"/>
  <c r="AB724" i="2" s="1"/>
  <c r="AB725" i="2" a="1"/>
  <c r="AB725" i="2" s="1"/>
  <c r="AB726" i="2" a="1"/>
  <c r="AB726" i="2" s="1"/>
  <c r="AB727" i="2" a="1"/>
  <c r="AB727" i="2" s="1"/>
  <c r="AB728" i="2" a="1"/>
  <c r="AB728" i="2" s="1"/>
  <c r="AB729" i="2" a="1"/>
  <c r="AB729" i="2" s="1"/>
  <c r="AB730" i="2" a="1"/>
  <c r="AB730" i="2" s="1"/>
  <c r="AB731" i="2" a="1"/>
  <c r="AB731" i="2" s="1"/>
  <c r="AB732" i="2" a="1"/>
  <c r="AB732" i="2" s="1"/>
  <c r="AB733" i="2" a="1"/>
  <c r="AB733" i="2" s="1"/>
  <c r="AB734" i="2" a="1"/>
  <c r="AB734" i="2" s="1"/>
  <c r="AB735" i="2" a="1"/>
  <c r="AB735" i="2" s="1"/>
  <c r="AB736" i="2" a="1"/>
  <c r="AB736" i="2" s="1"/>
  <c r="AB737" i="2" a="1"/>
  <c r="AB737" i="2" s="1"/>
  <c r="AB738" i="2" a="1"/>
  <c r="AB738" i="2" s="1"/>
  <c r="AB739" i="2" a="1"/>
  <c r="AB739" i="2" s="1"/>
  <c r="AB740" i="2" a="1"/>
  <c r="AB740" i="2" s="1"/>
  <c r="AB741" i="2" a="1"/>
  <c r="AB741" i="2" s="1"/>
  <c r="AB742" i="2" a="1"/>
  <c r="AB742" i="2" s="1"/>
  <c r="AB743" i="2" a="1"/>
  <c r="AB743" i="2" s="1"/>
  <c r="AB744" i="2" a="1"/>
  <c r="AB744" i="2" s="1"/>
  <c r="AB745" i="2" a="1"/>
  <c r="AB745" i="2" s="1"/>
  <c r="AB746" i="2" a="1"/>
  <c r="AB746" i="2" s="1"/>
  <c r="AB747" i="2" a="1"/>
  <c r="AB747" i="2" s="1"/>
  <c r="AB748" i="2" a="1"/>
  <c r="AB748" i="2" s="1"/>
  <c r="AB749" i="2" a="1"/>
  <c r="AB749" i="2" s="1"/>
  <c r="AB750" i="2" a="1"/>
  <c r="AB750" i="2" s="1"/>
  <c r="AB751" i="2" a="1"/>
  <c r="AB751" i="2" s="1"/>
  <c r="AB752" i="2" a="1"/>
  <c r="AB752" i="2" s="1"/>
  <c r="AB753" i="2" a="1"/>
  <c r="AB753" i="2" s="1"/>
  <c r="AB754" i="2" a="1"/>
  <c r="AB754" i="2" s="1"/>
  <c r="AB755" i="2" a="1"/>
  <c r="AB755" i="2" s="1"/>
  <c r="AB756" i="2" a="1"/>
  <c r="AB756" i="2" s="1"/>
  <c r="AB757" i="2" a="1"/>
  <c r="AB757" i="2" s="1"/>
  <c r="AB758" i="2" a="1"/>
  <c r="AB758" i="2" s="1"/>
  <c r="AB759" i="2" a="1"/>
  <c r="AB759" i="2" s="1"/>
  <c r="AB760" i="2" a="1"/>
  <c r="AB760" i="2" s="1"/>
  <c r="AB761" i="2" a="1"/>
  <c r="AB761" i="2" s="1"/>
  <c r="AB762" i="2" a="1"/>
  <c r="AB762" i="2" s="1"/>
  <c r="AB763" i="2" a="1"/>
  <c r="AB763" i="2" s="1"/>
  <c r="AB764" i="2" a="1"/>
  <c r="AB764" i="2" s="1"/>
  <c r="AB765" i="2" a="1"/>
  <c r="AB765" i="2" s="1"/>
  <c r="AB766" i="2" a="1"/>
  <c r="AB766" i="2" s="1"/>
  <c r="AB767" i="2" a="1"/>
  <c r="AB767" i="2" s="1"/>
  <c r="AB768" i="2" a="1"/>
  <c r="AB768" i="2" s="1"/>
  <c r="AB769" i="2" a="1"/>
  <c r="AB769" i="2" s="1"/>
  <c r="AB770" i="2" a="1"/>
  <c r="AB770" i="2" s="1"/>
  <c r="AB771" i="2" a="1"/>
  <c r="AB771" i="2" s="1"/>
  <c r="AB772" i="2" a="1"/>
  <c r="AB772" i="2" s="1"/>
  <c r="AB773" i="2" a="1"/>
  <c r="AB773" i="2" s="1"/>
  <c r="AB774" i="2" a="1"/>
  <c r="AB774" i="2" s="1"/>
  <c r="AB775" i="2" a="1"/>
  <c r="AB775" i="2" s="1"/>
  <c r="AB776" i="2" a="1"/>
  <c r="AB776" i="2" s="1"/>
  <c r="AB777" i="2" a="1"/>
  <c r="AB777" i="2" s="1"/>
  <c r="AB778" i="2" a="1"/>
  <c r="AB778" i="2" s="1"/>
  <c r="AB779" i="2" a="1"/>
  <c r="AB779" i="2" s="1"/>
  <c r="AB780" i="2" a="1"/>
  <c r="AB780" i="2" s="1"/>
  <c r="AB781" i="2" a="1"/>
  <c r="AB781" i="2" s="1"/>
  <c r="AB782" i="2" a="1"/>
  <c r="AB782" i="2" s="1"/>
  <c r="AB783" i="2" a="1"/>
  <c r="AB783" i="2" s="1"/>
  <c r="AB784" i="2" a="1"/>
  <c r="AB784" i="2" s="1"/>
  <c r="AB785" i="2" a="1"/>
  <c r="AB785" i="2" s="1"/>
  <c r="AB786" i="2" a="1"/>
  <c r="AB786" i="2" s="1"/>
  <c r="AB787" i="2" a="1"/>
  <c r="AB787" i="2" s="1"/>
  <c r="AB788" i="2" a="1"/>
  <c r="AB788" i="2" s="1"/>
  <c r="AB789" i="2" a="1"/>
  <c r="AB789" i="2" s="1"/>
  <c r="AB790" i="2" a="1"/>
  <c r="AB790" i="2" s="1"/>
  <c r="AB791" i="2" a="1"/>
  <c r="AB791" i="2" s="1"/>
  <c r="AB792" i="2" a="1"/>
  <c r="AB792" i="2" s="1"/>
  <c r="AB793" i="2" a="1"/>
  <c r="AB793" i="2" s="1"/>
  <c r="AB794" i="2" a="1"/>
  <c r="AB794" i="2" s="1"/>
  <c r="AB795" i="2" a="1"/>
  <c r="AB795" i="2" s="1"/>
  <c r="AB796" i="2" a="1"/>
  <c r="AB796" i="2" s="1"/>
  <c r="AB797" i="2" a="1"/>
  <c r="AB797" i="2" s="1"/>
  <c r="AB798" i="2" a="1"/>
  <c r="AB798" i="2" s="1"/>
  <c r="AB799" i="2" a="1"/>
  <c r="AB799" i="2" s="1"/>
  <c r="AB800" i="2" a="1"/>
  <c r="AB800" i="2" s="1"/>
  <c r="AB801" i="2" a="1"/>
  <c r="AB801" i="2" s="1"/>
  <c r="AB802" i="2" a="1"/>
  <c r="AB802" i="2" s="1"/>
  <c r="AB803" i="2" a="1"/>
  <c r="AB803" i="2" s="1"/>
  <c r="AB804" i="2" a="1"/>
  <c r="AB804" i="2" s="1"/>
  <c r="AB805" i="2" a="1"/>
  <c r="AB805" i="2" s="1"/>
  <c r="AB806" i="2" a="1"/>
  <c r="AB806" i="2" s="1"/>
  <c r="AB807" i="2" a="1"/>
  <c r="AB807" i="2" s="1"/>
  <c r="AB808" i="2" a="1"/>
  <c r="AB808" i="2" s="1"/>
  <c r="AB809" i="2" a="1"/>
  <c r="AB809" i="2" s="1"/>
  <c r="AB810" i="2" a="1"/>
  <c r="AB810" i="2" s="1"/>
  <c r="AB811" i="2" a="1"/>
  <c r="AB811" i="2" s="1"/>
  <c r="AB812" i="2" a="1"/>
  <c r="AB812" i="2" s="1"/>
  <c r="AB813" i="2" a="1"/>
  <c r="AB813" i="2" s="1"/>
  <c r="AB814" i="2" a="1"/>
  <c r="AB814" i="2" s="1"/>
  <c r="AB815" i="2" a="1"/>
  <c r="AB815" i="2" s="1"/>
  <c r="AB816" i="2" a="1"/>
  <c r="AB816" i="2" s="1"/>
  <c r="AB817" i="2" a="1"/>
  <c r="AB817" i="2" s="1"/>
  <c r="AB818" i="2" a="1"/>
  <c r="AB818" i="2" s="1"/>
  <c r="AB819" i="2" a="1"/>
  <c r="AB819" i="2" s="1"/>
  <c r="AB820" i="2" a="1"/>
  <c r="AB820" i="2" s="1"/>
  <c r="AB821" i="2" a="1"/>
  <c r="AB821" i="2" s="1"/>
  <c r="AB822" i="2" a="1"/>
  <c r="AB822" i="2" s="1"/>
  <c r="AB823" i="2" a="1"/>
  <c r="AB823" i="2" s="1"/>
  <c r="AB824" i="2" a="1"/>
  <c r="AB824" i="2" s="1"/>
  <c r="AB825" i="2" a="1"/>
  <c r="AB825" i="2" s="1"/>
  <c r="AB826" i="2" a="1"/>
  <c r="AB826" i="2" s="1"/>
  <c r="AB827" i="2" a="1"/>
  <c r="AB827" i="2" s="1"/>
  <c r="AB828" i="2" a="1"/>
  <c r="AB828" i="2" s="1"/>
  <c r="AB829" i="2" a="1"/>
  <c r="AB829" i="2" s="1"/>
  <c r="AB830" i="2" a="1"/>
  <c r="AB830" i="2" s="1"/>
  <c r="AB831" i="2" a="1"/>
  <c r="AB831" i="2" s="1"/>
  <c r="AB832" i="2" a="1"/>
  <c r="AB832" i="2" s="1"/>
  <c r="AB833" i="2" a="1"/>
  <c r="AB833" i="2" s="1"/>
  <c r="AB834" i="2" a="1"/>
  <c r="AB834" i="2" s="1"/>
  <c r="AB835" i="2" a="1"/>
  <c r="AB835" i="2" s="1"/>
  <c r="AB836" i="2" a="1"/>
  <c r="AB836" i="2" s="1"/>
  <c r="AB837" i="2" a="1"/>
  <c r="AB837" i="2" s="1"/>
  <c r="AB838" i="2" a="1"/>
  <c r="AB838" i="2" s="1"/>
  <c r="AB839" i="2" a="1"/>
  <c r="AB839" i="2" s="1"/>
  <c r="AB840" i="2" a="1"/>
  <c r="AB840" i="2" s="1"/>
  <c r="AB841" i="2" a="1"/>
  <c r="AB841" i="2" s="1"/>
  <c r="AB842" i="2" a="1"/>
  <c r="AB842" i="2" s="1"/>
  <c r="AB843" i="2" a="1"/>
  <c r="AB843" i="2" s="1"/>
  <c r="AB844" i="2" a="1"/>
  <c r="AB844" i="2" s="1"/>
  <c r="AB845" i="2" a="1"/>
  <c r="AB845" i="2" s="1"/>
  <c r="AB846" i="2" a="1"/>
  <c r="AB846" i="2" s="1"/>
  <c r="AB847" i="2" a="1"/>
  <c r="AB847" i="2" s="1"/>
  <c r="AB848" i="2" a="1"/>
  <c r="AB848" i="2" s="1"/>
  <c r="AB849" i="2" a="1"/>
  <c r="AB849" i="2" s="1"/>
  <c r="AB850" i="2" a="1"/>
  <c r="AB850" i="2" s="1"/>
  <c r="AB851" i="2" a="1"/>
  <c r="AB851" i="2" s="1"/>
  <c r="AB852" i="2" a="1"/>
  <c r="AB852" i="2" s="1"/>
  <c r="AB853" i="2" a="1"/>
  <c r="AB853" i="2" s="1"/>
  <c r="AB854" i="2" a="1"/>
  <c r="AB854" i="2" s="1"/>
  <c r="AB855" i="2" a="1"/>
  <c r="AB855" i="2" s="1"/>
  <c r="AB856" i="2" a="1"/>
  <c r="AB856" i="2" s="1"/>
  <c r="AB857" i="2" a="1"/>
  <c r="AB857" i="2" s="1"/>
  <c r="AB858" i="2" a="1"/>
  <c r="AB858" i="2" s="1"/>
  <c r="AB859" i="2" a="1"/>
  <c r="AB859" i="2" s="1"/>
  <c r="AB860" i="2" a="1"/>
  <c r="AB860" i="2" s="1"/>
  <c r="AB861" i="2" a="1"/>
  <c r="AB861" i="2" s="1"/>
  <c r="AB862" i="2" a="1"/>
  <c r="AB862" i="2" s="1"/>
  <c r="AB863" i="2" a="1"/>
  <c r="AB863" i="2" s="1"/>
  <c r="AB864" i="2" a="1"/>
  <c r="AB864" i="2" s="1"/>
  <c r="AB865" i="2" a="1"/>
  <c r="AB865" i="2" s="1"/>
  <c r="AB866" i="2" a="1"/>
  <c r="AB866" i="2" s="1"/>
  <c r="AB867" i="2" a="1"/>
  <c r="AB867" i="2" s="1"/>
  <c r="AB868" i="2" a="1"/>
  <c r="AB868" i="2" s="1"/>
  <c r="AB869" i="2" a="1"/>
  <c r="AB869" i="2" s="1"/>
  <c r="AB870" i="2" a="1"/>
  <c r="AB870" i="2" s="1"/>
  <c r="AB871" i="2" a="1"/>
  <c r="AB871" i="2" s="1"/>
  <c r="AB872" i="2" a="1"/>
  <c r="AB872" i="2" s="1"/>
  <c r="AB873" i="2" a="1"/>
  <c r="AB873" i="2" s="1"/>
  <c r="AB874" i="2" a="1"/>
  <c r="AB874" i="2" s="1"/>
  <c r="AB875" i="2" a="1"/>
  <c r="AB875" i="2" s="1"/>
  <c r="AB876" i="2" a="1"/>
  <c r="AB876" i="2" s="1"/>
  <c r="AB877" i="2" a="1"/>
  <c r="AB877" i="2" s="1"/>
  <c r="AB878" i="2" a="1"/>
  <c r="AB878" i="2" s="1"/>
  <c r="AB879" i="2" a="1"/>
  <c r="AB879" i="2" s="1"/>
  <c r="AB880" i="2" a="1"/>
  <c r="AB880" i="2" s="1"/>
  <c r="AB881" i="2" a="1"/>
  <c r="AB881" i="2" s="1"/>
  <c r="AB882" i="2" a="1"/>
  <c r="AB882" i="2" s="1"/>
  <c r="AB883" i="2" a="1"/>
  <c r="AB883" i="2" s="1"/>
  <c r="AB884" i="2" a="1"/>
  <c r="AB884" i="2" s="1"/>
  <c r="AB885" i="2" a="1"/>
  <c r="AB885" i="2" s="1"/>
  <c r="AB886" i="2" a="1"/>
  <c r="AB886" i="2" s="1"/>
  <c r="AB887" i="2" a="1"/>
  <c r="AB887" i="2" s="1"/>
  <c r="AB888" i="2" a="1"/>
  <c r="AB888" i="2" s="1"/>
  <c r="AB889" i="2" a="1"/>
  <c r="AB889" i="2" s="1"/>
  <c r="AB890" i="2" a="1"/>
  <c r="AB890" i="2" s="1"/>
  <c r="AB891" i="2" a="1"/>
  <c r="AB891" i="2" s="1"/>
  <c r="AB892" i="2" a="1"/>
  <c r="AB892" i="2" s="1"/>
  <c r="AB893" i="2" a="1"/>
  <c r="AB893" i="2" s="1"/>
  <c r="AB894" i="2" a="1"/>
  <c r="AB894" i="2" s="1"/>
  <c r="AB895" i="2" a="1"/>
  <c r="AB895" i="2" s="1"/>
  <c r="AB896" i="2" a="1"/>
  <c r="AB896" i="2" s="1"/>
  <c r="AB897" i="2" a="1"/>
  <c r="AB897" i="2" s="1"/>
  <c r="AB898" i="2" a="1"/>
  <c r="AB898" i="2" s="1"/>
  <c r="AB899" i="2" a="1"/>
  <c r="AB899" i="2" s="1"/>
  <c r="AB900" i="2" a="1"/>
  <c r="AB900" i="2" s="1"/>
  <c r="AB901" i="2" a="1"/>
  <c r="AB901" i="2" s="1"/>
  <c r="AB902" i="2" a="1"/>
  <c r="AB902" i="2" s="1"/>
  <c r="AB903" i="2" a="1"/>
  <c r="AB903" i="2" s="1"/>
  <c r="AB904" i="2" a="1"/>
  <c r="AB904" i="2" s="1"/>
  <c r="AB905" i="2" a="1"/>
  <c r="AB905" i="2" s="1"/>
  <c r="AB906" i="2" a="1"/>
  <c r="AB906" i="2" s="1"/>
  <c r="AB907" i="2" a="1"/>
  <c r="AB907" i="2" s="1"/>
  <c r="AB908" i="2" a="1"/>
  <c r="AB908" i="2" s="1"/>
  <c r="AB909" i="2" a="1"/>
  <c r="AB909" i="2" s="1"/>
  <c r="AB910" i="2" a="1"/>
  <c r="AB910" i="2" s="1"/>
  <c r="AB911" i="2" a="1"/>
  <c r="AB911" i="2" s="1"/>
  <c r="AB912" i="2" a="1"/>
  <c r="AB912" i="2" s="1"/>
  <c r="AB913" i="2" a="1"/>
  <c r="AB913" i="2" s="1"/>
  <c r="AB914" i="2" a="1"/>
  <c r="AB914" i="2" s="1"/>
  <c r="AB915" i="2" a="1"/>
  <c r="AB915" i="2" s="1"/>
  <c r="AB916" i="2" a="1"/>
  <c r="AB916" i="2" s="1"/>
  <c r="AB917" i="2" a="1"/>
  <c r="AB917" i="2" s="1"/>
  <c r="AB918" i="2" a="1"/>
  <c r="AB918" i="2" s="1"/>
  <c r="AB919" i="2" a="1"/>
  <c r="AB919" i="2" s="1"/>
  <c r="AB920" i="2" a="1"/>
  <c r="AB920" i="2" s="1"/>
  <c r="AB921" i="2" a="1"/>
  <c r="AB921" i="2" s="1"/>
  <c r="AB922" i="2" a="1"/>
  <c r="AB922" i="2" s="1"/>
  <c r="AB923" i="2" a="1"/>
  <c r="AB923" i="2" s="1"/>
  <c r="AB924" i="2" a="1"/>
  <c r="AB924" i="2" s="1"/>
  <c r="AB925" i="2" a="1"/>
  <c r="AB925" i="2" s="1"/>
  <c r="AB926" i="2" a="1"/>
  <c r="AB926" i="2" s="1"/>
  <c r="AB927" i="2" a="1"/>
  <c r="AB927" i="2" s="1"/>
  <c r="AB928" i="2" a="1"/>
  <c r="AB928" i="2" s="1"/>
  <c r="AB929" i="2" a="1"/>
  <c r="AB929" i="2" s="1"/>
  <c r="AB930" i="2" a="1"/>
  <c r="AB930" i="2" s="1"/>
  <c r="AB931" i="2" a="1"/>
  <c r="AB931" i="2" s="1"/>
  <c r="AB932" i="2" a="1"/>
  <c r="AB932" i="2" s="1"/>
  <c r="AB933" i="2" a="1"/>
  <c r="AB933" i="2" s="1"/>
  <c r="AB934" i="2" a="1"/>
  <c r="AB934" i="2" s="1"/>
  <c r="AB935" i="2" a="1"/>
  <c r="AB935" i="2" s="1"/>
  <c r="AB936" i="2" a="1"/>
  <c r="AB936" i="2" s="1"/>
  <c r="AB937" i="2" a="1"/>
  <c r="AB937" i="2" s="1"/>
  <c r="AB938" i="2" a="1"/>
  <c r="AB938" i="2" s="1"/>
  <c r="AB939" i="2" a="1"/>
  <c r="AB939" i="2" s="1"/>
  <c r="AB940" i="2" a="1"/>
  <c r="AB940" i="2" s="1"/>
  <c r="AB941" i="2" a="1"/>
  <c r="AB941" i="2" s="1"/>
  <c r="AB942" i="2" a="1"/>
  <c r="AB942" i="2" s="1"/>
  <c r="AB943" i="2" a="1"/>
  <c r="AB943" i="2" s="1"/>
  <c r="AB944" i="2" a="1"/>
  <c r="AB944" i="2" s="1"/>
  <c r="AB945" i="2" a="1"/>
  <c r="AB945" i="2" s="1"/>
  <c r="AB946" i="2" a="1"/>
  <c r="AB946" i="2" s="1"/>
  <c r="AB947" i="2" a="1"/>
  <c r="AB947" i="2" s="1"/>
  <c r="AB948" i="2" a="1"/>
  <c r="AB948" i="2" s="1"/>
  <c r="AB949" i="2" a="1"/>
  <c r="AB949" i="2" s="1"/>
  <c r="AB950" i="2" a="1"/>
  <c r="AB950" i="2" s="1"/>
  <c r="AB951" i="2" a="1"/>
  <c r="AB951" i="2" s="1"/>
  <c r="AB952" i="2" a="1"/>
  <c r="AB952" i="2" s="1"/>
  <c r="AB953" i="2" a="1"/>
  <c r="AB953" i="2" s="1"/>
  <c r="AB954" i="2" a="1"/>
  <c r="AB954" i="2" s="1"/>
  <c r="AB955" i="2" a="1"/>
  <c r="AB955" i="2" s="1"/>
  <c r="AB956" i="2" a="1"/>
  <c r="AB956" i="2" s="1"/>
  <c r="AB957" i="2" a="1"/>
  <c r="AB957" i="2" s="1"/>
  <c r="AB958" i="2" a="1"/>
  <c r="AB958" i="2" s="1"/>
  <c r="AB959" i="2" a="1"/>
  <c r="AB959" i="2" s="1"/>
  <c r="AB960" i="2" a="1"/>
  <c r="AB960" i="2" s="1"/>
  <c r="AB961" i="2" a="1"/>
  <c r="AB961" i="2" s="1"/>
  <c r="AB962" i="2" a="1"/>
  <c r="AB962" i="2" s="1"/>
  <c r="AB963" i="2" a="1"/>
  <c r="AB963" i="2" s="1"/>
  <c r="AB964" i="2" a="1"/>
  <c r="AB964" i="2" s="1"/>
  <c r="AB965" i="2" a="1"/>
  <c r="AB965" i="2" s="1"/>
  <c r="AB966" i="2" a="1"/>
  <c r="AB966" i="2" s="1"/>
  <c r="AB967" i="2" a="1"/>
  <c r="AB967" i="2" s="1"/>
  <c r="AB968" i="2" a="1"/>
  <c r="AB968" i="2" s="1"/>
  <c r="AB969" i="2" a="1"/>
  <c r="AB969" i="2" s="1"/>
  <c r="AB970" i="2" a="1"/>
  <c r="AB970" i="2" s="1"/>
  <c r="AB971" i="2" a="1"/>
  <c r="AB971" i="2" s="1"/>
  <c r="AB972" i="2" a="1"/>
  <c r="AB972" i="2" s="1"/>
  <c r="AB973" i="2" a="1"/>
  <c r="AB973" i="2" s="1"/>
  <c r="AB974" i="2" a="1"/>
  <c r="AB974" i="2" s="1"/>
  <c r="AB975" i="2" a="1"/>
  <c r="AB975" i="2" s="1"/>
  <c r="AB976" i="2" a="1"/>
  <c r="AB976" i="2" s="1"/>
  <c r="AB977" i="2" a="1"/>
  <c r="AB977" i="2" s="1"/>
  <c r="AB978" i="2" a="1"/>
  <c r="AB978" i="2" s="1"/>
  <c r="AB979" i="2" a="1"/>
  <c r="AB979" i="2" s="1"/>
  <c r="AB980" i="2" a="1"/>
  <c r="AB980" i="2" s="1"/>
  <c r="AB981" i="2" a="1"/>
  <c r="AB981" i="2" s="1"/>
  <c r="AB982" i="2" a="1"/>
  <c r="AB982" i="2" s="1"/>
  <c r="AB983" i="2" a="1"/>
  <c r="AB983" i="2" s="1"/>
  <c r="AB984" i="2" a="1"/>
  <c r="AB984" i="2" s="1"/>
  <c r="AB985" i="2" a="1"/>
  <c r="AB985" i="2" s="1"/>
  <c r="AB986" i="2" a="1"/>
  <c r="AB986" i="2" s="1"/>
  <c r="AB987" i="2" a="1"/>
  <c r="AB987" i="2" s="1"/>
  <c r="AB988" i="2" a="1"/>
  <c r="AB988" i="2" s="1"/>
  <c r="AB989" i="2" a="1"/>
  <c r="AB989" i="2" s="1"/>
  <c r="AB990" i="2" a="1"/>
  <c r="AB990" i="2" s="1"/>
  <c r="AB991" i="2" a="1"/>
  <c r="AB991" i="2" s="1"/>
  <c r="AB992" i="2" a="1"/>
  <c r="AB992" i="2" s="1"/>
  <c r="AB993" i="2" a="1"/>
  <c r="AB993" i="2" s="1"/>
  <c r="AB994" i="2" a="1"/>
  <c r="AB994" i="2" s="1"/>
  <c r="AB995" i="2" a="1"/>
  <c r="AB995" i="2" s="1"/>
  <c r="AB996" i="2" a="1"/>
  <c r="AB996" i="2" s="1"/>
  <c r="AB997" i="2" a="1"/>
  <c r="AB997" i="2" s="1"/>
  <c r="AB998" i="2" a="1"/>
  <c r="AB998" i="2" s="1"/>
  <c r="AB999" i="2" a="1"/>
  <c r="AB999" i="2" s="1"/>
  <c r="AB1000" i="2" a="1"/>
  <c r="AB1000" i="2" s="1"/>
  <c r="AB1001" i="2" a="1"/>
  <c r="AB1001" i="2" s="1"/>
  <c r="AB1002" i="2" a="1"/>
  <c r="AB1002" i="2" s="1"/>
  <c r="AB1003" i="2" a="1"/>
  <c r="AB1003" i="2" s="1"/>
  <c r="AB1004" i="2" a="1"/>
  <c r="AB1004" i="2" s="1"/>
  <c r="AB1005" i="2" a="1"/>
  <c r="AB1005" i="2" s="1"/>
  <c r="AB1006" i="2" a="1"/>
  <c r="AB1006" i="2" s="1"/>
  <c r="AB1007" i="2" a="1"/>
  <c r="AB1007" i="2" s="1"/>
  <c r="AB1008" i="2" a="1"/>
  <c r="AB1008" i="2" s="1"/>
  <c r="AB1009" i="2" a="1"/>
  <c r="AB1009" i="2" s="1"/>
  <c r="AB1010" i="2" a="1"/>
  <c r="AB1010" i="2" s="1"/>
  <c r="AB1011" i="2" a="1"/>
  <c r="AB1011" i="2" s="1"/>
  <c r="AB1012" i="2" a="1"/>
  <c r="AB1012" i="2" s="1"/>
  <c r="AB1013" i="2" a="1"/>
  <c r="AB1013" i="2" s="1"/>
  <c r="AB1014" i="2" a="1"/>
  <c r="AB1014" i="2" s="1"/>
  <c r="AB1015" i="2" a="1"/>
  <c r="AB1015" i="2" s="1"/>
  <c r="AB1016" i="2" a="1"/>
  <c r="AB1016" i="2" s="1"/>
  <c r="AB1017" i="2" a="1"/>
  <c r="AB1017" i="2" s="1"/>
  <c r="AB1018" i="2" a="1"/>
  <c r="AB1018" i="2" s="1"/>
  <c r="AB1019" i="2" a="1"/>
  <c r="AB1019" i="2" s="1"/>
  <c r="AB1020" i="2" a="1"/>
  <c r="AB1020" i="2" s="1"/>
  <c r="AB1021" i="2" a="1"/>
  <c r="AB1021" i="2" s="1"/>
  <c r="AB1022" i="2" a="1"/>
  <c r="AB1022" i="2" s="1"/>
  <c r="AB1023" i="2" a="1"/>
  <c r="AB1023" i="2" s="1"/>
  <c r="AB1024" i="2" a="1"/>
  <c r="AB1024" i="2" s="1"/>
  <c r="AB1025" i="2" a="1"/>
  <c r="AB1025" i="2" s="1"/>
  <c r="AB1026" i="2" a="1"/>
  <c r="AB1026" i="2" s="1"/>
  <c r="AB1027" i="2" a="1"/>
  <c r="AB1027" i="2" s="1"/>
  <c r="AB1028" i="2" a="1"/>
  <c r="AB1028" i="2" s="1"/>
  <c r="AB1029" i="2" a="1"/>
  <c r="AB1029" i="2" s="1"/>
  <c r="AB1030" i="2" a="1"/>
  <c r="AB1030" i="2" s="1"/>
  <c r="AB1031" i="2" a="1"/>
  <c r="AB1031" i="2" s="1"/>
  <c r="AB1032" i="2" a="1"/>
  <c r="AB1032" i="2" s="1"/>
  <c r="AB1033" i="2" a="1"/>
  <c r="AB1033" i="2" s="1"/>
  <c r="AB1034" i="2" a="1"/>
  <c r="AB1034" i="2" s="1"/>
  <c r="AB1035" i="2" a="1"/>
  <c r="AB1035" i="2" s="1"/>
  <c r="AB1036" i="2" a="1"/>
  <c r="AB1036" i="2" s="1"/>
  <c r="AB1037" i="2" a="1"/>
  <c r="AB1037" i="2" s="1"/>
  <c r="AB1038" i="2" a="1"/>
  <c r="AB1038" i="2" s="1"/>
  <c r="AB1039" i="2" a="1"/>
  <c r="AB1039" i="2" s="1"/>
  <c r="AB1040" i="2" a="1"/>
  <c r="AB1040" i="2" s="1"/>
  <c r="AB1041" i="2" a="1"/>
  <c r="AB1041" i="2" s="1"/>
  <c r="AB1042" i="2" a="1"/>
  <c r="AB1042" i="2" s="1"/>
  <c r="AB1043" i="2" a="1"/>
  <c r="AB1043" i="2" s="1"/>
  <c r="AB1044" i="2" a="1"/>
  <c r="AB1044" i="2" s="1"/>
  <c r="AB1045" i="2" a="1"/>
  <c r="AB1045" i="2" s="1"/>
  <c r="AB1046" i="2" a="1"/>
  <c r="AB1046" i="2" s="1"/>
  <c r="AB1047" i="2" a="1"/>
  <c r="AB1047" i="2" s="1"/>
  <c r="S5" i="2" a="1"/>
  <c r="S5" i="2" s="1"/>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252" i="2"/>
  <c r="V253" i="2"/>
  <c r="V254" i="2"/>
  <c r="V255" i="2"/>
  <c r="V256" i="2"/>
  <c r="V257" i="2"/>
  <c r="V258" i="2"/>
  <c r="V259" i="2"/>
  <c r="V260" i="2"/>
  <c r="V261" i="2"/>
  <c r="V262" i="2"/>
  <c r="V263" i="2"/>
  <c r="V264" i="2"/>
  <c r="V265" i="2"/>
  <c r="V266" i="2"/>
  <c r="V267" i="2"/>
  <c r="V268" i="2"/>
  <c r="V269" i="2"/>
  <c r="V270" i="2"/>
  <c r="V271" i="2"/>
  <c r="V272" i="2"/>
  <c r="V273" i="2"/>
  <c r="V274" i="2"/>
  <c r="V275" i="2"/>
  <c r="V276" i="2"/>
  <c r="V277" i="2"/>
  <c r="V278" i="2"/>
  <c r="V279" i="2"/>
  <c r="V280" i="2"/>
  <c r="V281" i="2"/>
  <c r="V282" i="2"/>
  <c r="V283" i="2"/>
  <c r="V284" i="2"/>
  <c r="V285" i="2"/>
  <c r="V286" i="2"/>
  <c r="V287" i="2"/>
  <c r="V288" i="2"/>
  <c r="V289" i="2"/>
  <c r="V290" i="2"/>
  <c r="V291" i="2"/>
  <c r="V292" i="2"/>
  <c r="V293" i="2"/>
  <c r="V294" i="2"/>
  <c r="V295" i="2"/>
  <c r="V296" i="2"/>
  <c r="V297" i="2"/>
  <c r="V298" i="2"/>
  <c r="V299" i="2"/>
  <c r="V300" i="2"/>
  <c r="V301" i="2"/>
  <c r="V302" i="2"/>
  <c r="V303" i="2"/>
  <c r="V304" i="2"/>
  <c r="V305" i="2"/>
  <c r="V306" i="2"/>
  <c r="V307" i="2"/>
  <c r="V308" i="2"/>
  <c r="V309" i="2"/>
  <c r="V310" i="2"/>
  <c r="V311" i="2"/>
  <c r="V312" i="2"/>
  <c r="V313" i="2"/>
  <c r="V314" i="2"/>
  <c r="V315" i="2"/>
  <c r="V316" i="2"/>
  <c r="V317" i="2"/>
  <c r="V318" i="2"/>
  <c r="V319" i="2"/>
  <c r="V320" i="2"/>
  <c r="V321" i="2"/>
  <c r="V322" i="2"/>
  <c r="V323" i="2"/>
  <c r="V324" i="2"/>
  <c r="V325" i="2"/>
  <c r="V326" i="2"/>
  <c r="V327" i="2"/>
  <c r="V328" i="2"/>
  <c r="V329" i="2"/>
  <c r="V330" i="2"/>
  <c r="V331" i="2"/>
  <c r="V332" i="2"/>
  <c r="V333" i="2"/>
  <c r="V334" i="2"/>
  <c r="V335" i="2"/>
  <c r="V336" i="2"/>
  <c r="V337" i="2"/>
  <c r="V338" i="2"/>
  <c r="V339" i="2"/>
  <c r="V340" i="2"/>
  <c r="V341" i="2"/>
  <c r="V342" i="2"/>
  <c r="V343" i="2"/>
  <c r="V344" i="2"/>
  <c r="V345" i="2"/>
  <c r="V346" i="2"/>
  <c r="V347" i="2"/>
  <c r="V348" i="2"/>
  <c r="V349" i="2"/>
  <c r="V350" i="2"/>
  <c r="V351" i="2"/>
  <c r="V352" i="2"/>
  <c r="V353" i="2"/>
  <c r="V354" i="2"/>
  <c r="V355" i="2"/>
  <c r="V356" i="2"/>
  <c r="V357" i="2"/>
  <c r="V358" i="2"/>
  <c r="V359" i="2"/>
  <c r="V360" i="2"/>
  <c r="V361" i="2"/>
  <c r="V362" i="2"/>
  <c r="V363" i="2"/>
  <c r="V364" i="2"/>
  <c r="V365" i="2"/>
  <c r="V366" i="2"/>
  <c r="V367" i="2"/>
  <c r="V368" i="2"/>
  <c r="V369" i="2"/>
  <c r="V370" i="2"/>
  <c r="V371" i="2"/>
  <c r="V372" i="2"/>
  <c r="V373" i="2"/>
  <c r="V374" i="2"/>
  <c r="V375" i="2"/>
  <c r="V376" i="2"/>
  <c r="V377" i="2"/>
  <c r="V378" i="2"/>
  <c r="V379" i="2"/>
  <c r="V380" i="2"/>
  <c r="V381" i="2"/>
  <c r="V382" i="2"/>
  <c r="V383" i="2"/>
  <c r="V384" i="2"/>
  <c r="V385" i="2"/>
  <c r="V386" i="2"/>
  <c r="V387" i="2"/>
  <c r="V388" i="2"/>
  <c r="V389" i="2"/>
  <c r="V390" i="2"/>
  <c r="V391" i="2"/>
  <c r="V392" i="2"/>
  <c r="V393" i="2"/>
  <c r="V394" i="2"/>
  <c r="V395" i="2"/>
  <c r="V396" i="2"/>
  <c r="V397" i="2"/>
  <c r="V398" i="2"/>
  <c r="V399" i="2"/>
  <c r="V400" i="2"/>
  <c r="V401" i="2"/>
  <c r="V402" i="2"/>
  <c r="V403" i="2"/>
  <c r="V404" i="2"/>
  <c r="V405" i="2"/>
  <c r="V406" i="2"/>
  <c r="V407" i="2"/>
  <c r="V408" i="2"/>
  <c r="V409" i="2"/>
  <c r="V410" i="2"/>
  <c r="V411" i="2"/>
  <c r="V412" i="2"/>
  <c r="V413" i="2"/>
  <c r="V414" i="2"/>
  <c r="V415" i="2"/>
  <c r="V416" i="2"/>
  <c r="V417" i="2"/>
  <c r="V418" i="2"/>
  <c r="V419" i="2"/>
  <c r="V420" i="2"/>
  <c r="V421" i="2"/>
  <c r="V422" i="2"/>
  <c r="V423" i="2"/>
  <c r="V424" i="2"/>
  <c r="V425" i="2"/>
  <c r="V426" i="2"/>
  <c r="V427" i="2"/>
  <c r="V428" i="2"/>
  <c r="V429" i="2"/>
  <c r="V430" i="2"/>
  <c r="V431" i="2"/>
  <c r="V432" i="2"/>
  <c r="V433" i="2"/>
  <c r="V434" i="2"/>
  <c r="V435" i="2"/>
  <c r="V436" i="2"/>
  <c r="V437" i="2"/>
  <c r="V438" i="2"/>
  <c r="V439" i="2"/>
  <c r="V440" i="2"/>
  <c r="V441" i="2"/>
  <c r="V442" i="2"/>
  <c r="V443" i="2"/>
  <c r="V444" i="2"/>
  <c r="V445" i="2"/>
  <c r="V446" i="2"/>
  <c r="V447" i="2"/>
  <c r="V448" i="2"/>
  <c r="V449" i="2"/>
  <c r="V450" i="2"/>
  <c r="V451" i="2"/>
  <c r="V452" i="2"/>
  <c r="V453" i="2"/>
  <c r="V454" i="2"/>
  <c r="V455" i="2"/>
  <c r="V456" i="2"/>
  <c r="V457" i="2"/>
  <c r="V458" i="2"/>
  <c r="V459" i="2"/>
  <c r="V460" i="2"/>
  <c r="V461" i="2"/>
  <c r="V462" i="2"/>
  <c r="V463" i="2"/>
  <c r="V464" i="2"/>
  <c r="V465" i="2"/>
  <c r="V466" i="2"/>
  <c r="V467" i="2"/>
  <c r="V468" i="2"/>
  <c r="V469" i="2"/>
  <c r="V470" i="2"/>
  <c r="V471" i="2"/>
  <c r="V472" i="2"/>
  <c r="V473" i="2"/>
  <c r="V474" i="2"/>
  <c r="V475" i="2"/>
  <c r="V476" i="2"/>
  <c r="V477" i="2"/>
  <c r="V478" i="2"/>
  <c r="V479" i="2"/>
  <c r="V480" i="2"/>
  <c r="V481" i="2"/>
  <c r="V482" i="2"/>
  <c r="V483" i="2"/>
  <c r="V484" i="2"/>
  <c r="V485" i="2"/>
  <c r="V486" i="2"/>
  <c r="V487" i="2"/>
  <c r="V488" i="2"/>
  <c r="V489" i="2"/>
  <c r="V490" i="2"/>
  <c r="V491" i="2"/>
  <c r="V492" i="2"/>
  <c r="V493" i="2"/>
  <c r="V494" i="2"/>
  <c r="V495" i="2"/>
  <c r="V496" i="2"/>
  <c r="V497" i="2"/>
  <c r="V498" i="2"/>
  <c r="V499" i="2"/>
  <c r="V500" i="2"/>
  <c r="V501" i="2"/>
  <c r="V502" i="2"/>
  <c r="V503" i="2"/>
  <c r="V504" i="2"/>
  <c r="V505" i="2"/>
  <c r="V506" i="2"/>
  <c r="V507" i="2"/>
  <c r="V508" i="2"/>
  <c r="V509" i="2"/>
  <c r="V510" i="2"/>
  <c r="V511" i="2"/>
  <c r="V512" i="2"/>
  <c r="V513" i="2"/>
  <c r="V514" i="2"/>
  <c r="V515" i="2"/>
  <c r="V516" i="2"/>
  <c r="V517" i="2"/>
  <c r="V518" i="2"/>
  <c r="V519" i="2"/>
  <c r="V520" i="2"/>
  <c r="V521" i="2"/>
  <c r="V522" i="2"/>
  <c r="V523" i="2"/>
  <c r="V524" i="2"/>
  <c r="V525" i="2"/>
  <c r="V526" i="2"/>
  <c r="V527" i="2"/>
  <c r="V528" i="2"/>
  <c r="V529" i="2"/>
  <c r="V530" i="2"/>
  <c r="V531" i="2"/>
  <c r="V532" i="2"/>
  <c r="V533" i="2"/>
  <c r="V534" i="2"/>
  <c r="V535" i="2"/>
  <c r="V536" i="2"/>
  <c r="V537" i="2"/>
  <c r="V538" i="2"/>
  <c r="V539" i="2"/>
  <c r="V540" i="2"/>
  <c r="V541" i="2"/>
  <c r="V542" i="2"/>
  <c r="V543" i="2"/>
  <c r="V544" i="2"/>
  <c r="V545" i="2"/>
  <c r="V546" i="2"/>
  <c r="V547" i="2"/>
  <c r="V548" i="2"/>
  <c r="V549" i="2"/>
  <c r="V550" i="2"/>
  <c r="V551" i="2"/>
  <c r="V552" i="2"/>
  <c r="V553" i="2"/>
  <c r="V554" i="2"/>
  <c r="V555" i="2"/>
  <c r="V556" i="2"/>
  <c r="V557" i="2"/>
  <c r="V558" i="2"/>
  <c r="V559" i="2"/>
  <c r="V560" i="2"/>
  <c r="V561" i="2"/>
  <c r="V562" i="2"/>
  <c r="V563" i="2"/>
  <c r="V564" i="2"/>
  <c r="V565" i="2"/>
  <c r="V566" i="2"/>
  <c r="V567" i="2"/>
  <c r="V568" i="2"/>
  <c r="V569" i="2"/>
  <c r="V570" i="2"/>
  <c r="V571" i="2"/>
  <c r="V572" i="2"/>
  <c r="V573" i="2"/>
  <c r="V574" i="2"/>
  <c r="V575" i="2"/>
  <c r="V576" i="2"/>
  <c r="V577" i="2"/>
  <c r="V578" i="2"/>
  <c r="V579" i="2"/>
  <c r="V580" i="2"/>
  <c r="V581" i="2"/>
  <c r="V582" i="2"/>
  <c r="V583" i="2"/>
  <c r="V584" i="2"/>
  <c r="V585" i="2"/>
  <c r="V586" i="2"/>
  <c r="V587" i="2"/>
  <c r="V588" i="2"/>
  <c r="V589" i="2"/>
  <c r="V590" i="2"/>
  <c r="V591" i="2"/>
  <c r="V592" i="2"/>
  <c r="V593" i="2"/>
  <c r="V594" i="2"/>
  <c r="V595" i="2"/>
  <c r="V596" i="2"/>
  <c r="V597" i="2"/>
  <c r="V598" i="2"/>
  <c r="V599" i="2"/>
  <c r="V600" i="2"/>
  <c r="V601" i="2"/>
  <c r="V602" i="2"/>
  <c r="V603" i="2"/>
  <c r="V604" i="2"/>
  <c r="V605" i="2"/>
  <c r="V606" i="2"/>
  <c r="V607" i="2"/>
  <c r="V608" i="2"/>
  <c r="V609" i="2"/>
  <c r="V610" i="2"/>
  <c r="V611" i="2"/>
  <c r="V612" i="2"/>
  <c r="V613" i="2"/>
  <c r="V614" i="2"/>
  <c r="V615" i="2"/>
  <c r="V616" i="2"/>
  <c r="V617" i="2"/>
  <c r="V618" i="2"/>
  <c r="V619" i="2"/>
  <c r="V620" i="2"/>
  <c r="V621" i="2"/>
  <c r="V622" i="2"/>
  <c r="V623" i="2"/>
  <c r="V624" i="2"/>
  <c r="V625" i="2"/>
  <c r="V626" i="2"/>
  <c r="V627" i="2"/>
  <c r="V628" i="2"/>
  <c r="V629" i="2"/>
  <c r="V630" i="2"/>
  <c r="V631" i="2"/>
  <c r="V632" i="2"/>
  <c r="V633" i="2"/>
  <c r="V634" i="2"/>
  <c r="V635" i="2"/>
  <c r="V636" i="2"/>
  <c r="V637" i="2"/>
  <c r="V638" i="2"/>
  <c r="V639" i="2"/>
  <c r="V640" i="2"/>
  <c r="V641" i="2"/>
  <c r="V642" i="2"/>
  <c r="V643" i="2"/>
  <c r="V644" i="2"/>
  <c r="V645" i="2"/>
  <c r="V646" i="2"/>
  <c r="V647" i="2"/>
  <c r="V648" i="2"/>
  <c r="V649" i="2"/>
  <c r="V650" i="2"/>
  <c r="V651" i="2"/>
  <c r="V652" i="2"/>
  <c r="V653" i="2"/>
  <c r="V654" i="2"/>
  <c r="V655" i="2"/>
  <c r="V656" i="2"/>
  <c r="V657" i="2"/>
  <c r="V658" i="2"/>
  <c r="V659" i="2"/>
  <c r="V660" i="2"/>
  <c r="V661" i="2"/>
  <c r="V662" i="2"/>
  <c r="V663" i="2"/>
  <c r="V664" i="2"/>
  <c r="V665" i="2"/>
  <c r="V666" i="2"/>
  <c r="V667" i="2"/>
  <c r="V668" i="2"/>
  <c r="V669" i="2"/>
  <c r="V670" i="2"/>
  <c r="V671" i="2"/>
  <c r="V672" i="2"/>
  <c r="V673" i="2"/>
  <c r="V674" i="2"/>
  <c r="V675" i="2"/>
  <c r="V676" i="2"/>
  <c r="V677" i="2"/>
  <c r="V678" i="2"/>
  <c r="V679" i="2"/>
  <c r="V680" i="2"/>
  <c r="V681" i="2"/>
  <c r="V682" i="2"/>
  <c r="V683" i="2"/>
  <c r="V684" i="2"/>
  <c r="V685" i="2"/>
  <c r="V686" i="2"/>
  <c r="V687" i="2"/>
  <c r="V688" i="2"/>
  <c r="V689" i="2"/>
  <c r="V690" i="2"/>
  <c r="V691" i="2"/>
  <c r="V692" i="2"/>
  <c r="V693" i="2"/>
  <c r="V694" i="2"/>
  <c r="V695" i="2"/>
  <c r="V696" i="2"/>
  <c r="V697" i="2"/>
  <c r="V698" i="2"/>
  <c r="V699" i="2"/>
  <c r="V700" i="2"/>
  <c r="V701" i="2"/>
  <c r="V702" i="2"/>
  <c r="V703" i="2"/>
  <c r="V704" i="2"/>
  <c r="V705" i="2"/>
  <c r="V706" i="2"/>
  <c r="V707" i="2"/>
  <c r="V708" i="2"/>
  <c r="V709" i="2"/>
  <c r="V710" i="2"/>
  <c r="V711" i="2"/>
  <c r="V712" i="2"/>
  <c r="V713" i="2"/>
  <c r="V714" i="2"/>
  <c r="V715" i="2"/>
  <c r="V716" i="2"/>
  <c r="V717" i="2"/>
  <c r="V718" i="2"/>
  <c r="V719" i="2"/>
  <c r="V720" i="2"/>
  <c r="V721" i="2"/>
  <c r="V722" i="2"/>
  <c r="V723" i="2"/>
  <c r="V724" i="2"/>
  <c r="V725" i="2"/>
  <c r="V726" i="2"/>
  <c r="V727" i="2"/>
  <c r="V728" i="2"/>
  <c r="V729" i="2"/>
  <c r="V730" i="2"/>
  <c r="V731" i="2"/>
  <c r="V732" i="2"/>
  <c r="V733" i="2"/>
  <c r="V734" i="2"/>
  <c r="V735" i="2"/>
  <c r="V736" i="2"/>
  <c r="V737" i="2"/>
  <c r="V738" i="2"/>
  <c r="V739" i="2"/>
  <c r="V740" i="2"/>
  <c r="V741" i="2"/>
  <c r="V742" i="2"/>
  <c r="V743" i="2"/>
  <c r="V744" i="2"/>
  <c r="V745" i="2"/>
  <c r="V746" i="2"/>
  <c r="V747" i="2"/>
  <c r="V748" i="2"/>
  <c r="V749" i="2"/>
  <c r="V750" i="2"/>
  <c r="V751" i="2"/>
  <c r="V752" i="2"/>
  <c r="V753" i="2"/>
  <c r="V754" i="2"/>
  <c r="V755" i="2"/>
  <c r="V756" i="2"/>
  <c r="V757" i="2"/>
  <c r="V758" i="2"/>
  <c r="V759" i="2"/>
  <c r="V760" i="2"/>
  <c r="V761" i="2"/>
  <c r="V762" i="2"/>
  <c r="V763" i="2"/>
  <c r="V764" i="2"/>
  <c r="V765" i="2"/>
  <c r="V766" i="2"/>
  <c r="V767" i="2"/>
  <c r="V768" i="2"/>
  <c r="V769" i="2"/>
  <c r="V770" i="2"/>
  <c r="V771" i="2"/>
  <c r="V772" i="2"/>
  <c r="V773" i="2"/>
  <c r="V774" i="2"/>
  <c r="V775" i="2"/>
  <c r="V776" i="2"/>
  <c r="V777" i="2"/>
  <c r="V778" i="2"/>
  <c r="V779" i="2"/>
  <c r="V780" i="2"/>
  <c r="V781" i="2"/>
  <c r="V782" i="2"/>
  <c r="V783" i="2"/>
  <c r="V784" i="2"/>
  <c r="V785" i="2"/>
  <c r="V786" i="2"/>
  <c r="V787" i="2"/>
  <c r="V788" i="2"/>
  <c r="V789" i="2"/>
  <c r="V790" i="2"/>
  <c r="V791" i="2"/>
  <c r="V792" i="2"/>
  <c r="V793" i="2"/>
  <c r="V794" i="2"/>
  <c r="V795" i="2"/>
  <c r="V796" i="2"/>
  <c r="V797" i="2"/>
  <c r="V798" i="2"/>
  <c r="V799" i="2"/>
  <c r="V800" i="2"/>
  <c r="V801" i="2"/>
  <c r="V802" i="2"/>
  <c r="V803" i="2"/>
  <c r="V804" i="2"/>
  <c r="V805" i="2"/>
  <c r="V806" i="2"/>
  <c r="V807" i="2"/>
  <c r="V808" i="2"/>
  <c r="V809" i="2"/>
  <c r="V810" i="2"/>
  <c r="V811" i="2"/>
  <c r="V812" i="2"/>
  <c r="V813" i="2"/>
  <c r="V814" i="2"/>
  <c r="V815" i="2"/>
  <c r="V816" i="2"/>
  <c r="V817" i="2"/>
  <c r="V818" i="2"/>
  <c r="V819" i="2"/>
  <c r="V820" i="2"/>
  <c r="V821" i="2"/>
  <c r="V822" i="2"/>
  <c r="V823" i="2"/>
  <c r="V824" i="2"/>
  <c r="V825" i="2"/>
  <c r="V826" i="2"/>
  <c r="V827" i="2"/>
  <c r="V828" i="2"/>
  <c r="V829" i="2"/>
  <c r="V830" i="2"/>
  <c r="V831" i="2"/>
  <c r="V832" i="2"/>
  <c r="V833" i="2"/>
  <c r="V834" i="2"/>
  <c r="V835" i="2"/>
  <c r="V836" i="2"/>
  <c r="V837" i="2"/>
  <c r="V838" i="2"/>
  <c r="V839" i="2"/>
  <c r="V840" i="2"/>
  <c r="V841" i="2"/>
  <c r="V842" i="2"/>
  <c r="V843" i="2"/>
  <c r="V844" i="2"/>
  <c r="V845" i="2"/>
  <c r="V846" i="2"/>
  <c r="V847" i="2"/>
  <c r="V848" i="2"/>
  <c r="V849" i="2"/>
  <c r="V850" i="2"/>
  <c r="V851" i="2"/>
  <c r="V852" i="2"/>
  <c r="V853" i="2"/>
  <c r="V854" i="2"/>
  <c r="V855" i="2"/>
  <c r="V856" i="2"/>
  <c r="V857" i="2"/>
  <c r="V858" i="2"/>
  <c r="V859" i="2"/>
  <c r="V860" i="2"/>
  <c r="V861" i="2"/>
  <c r="V862" i="2"/>
  <c r="V863" i="2"/>
  <c r="V864" i="2"/>
  <c r="V865" i="2"/>
  <c r="V866" i="2"/>
  <c r="V867" i="2"/>
  <c r="V868" i="2"/>
  <c r="V869" i="2"/>
  <c r="V870" i="2"/>
  <c r="V871" i="2"/>
  <c r="V872" i="2"/>
  <c r="V873" i="2"/>
  <c r="V874" i="2"/>
  <c r="V875" i="2"/>
  <c r="V876" i="2"/>
  <c r="V877" i="2"/>
  <c r="V878" i="2"/>
  <c r="V879" i="2"/>
  <c r="V880" i="2"/>
  <c r="V881" i="2"/>
  <c r="V882" i="2"/>
  <c r="V883" i="2"/>
  <c r="V884" i="2"/>
  <c r="V885" i="2"/>
  <c r="V886" i="2"/>
  <c r="V887" i="2"/>
  <c r="V888" i="2"/>
  <c r="V889" i="2"/>
  <c r="V890" i="2"/>
  <c r="V891" i="2"/>
  <c r="V892" i="2"/>
  <c r="V893" i="2"/>
  <c r="V894" i="2"/>
  <c r="V895" i="2"/>
  <c r="V896" i="2"/>
  <c r="V897" i="2"/>
  <c r="V898" i="2"/>
  <c r="V899" i="2"/>
  <c r="V900" i="2"/>
  <c r="V901" i="2"/>
  <c r="V902" i="2"/>
  <c r="V903" i="2"/>
  <c r="V904" i="2"/>
  <c r="V905" i="2"/>
  <c r="V906" i="2"/>
  <c r="V907" i="2"/>
  <c r="V908" i="2"/>
  <c r="V909" i="2"/>
  <c r="V910" i="2"/>
  <c r="V911" i="2"/>
  <c r="V912" i="2"/>
  <c r="V913" i="2"/>
  <c r="V914" i="2"/>
  <c r="V915" i="2"/>
  <c r="V916" i="2"/>
  <c r="V917" i="2"/>
  <c r="V918" i="2"/>
  <c r="V919" i="2"/>
  <c r="V920" i="2"/>
  <c r="V921" i="2"/>
  <c r="V922" i="2"/>
  <c r="V923" i="2"/>
  <c r="V924" i="2"/>
  <c r="V925" i="2"/>
  <c r="V926" i="2"/>
  <c r="V927" i="2"/>
  <c r="V928" i="2"/>
  <c r="V929" i="2"/>
  <c r="V930" i="2"/>
  <c r="V931" i="2"/>
  <c r="V932" i="2"/>
  <c r="V933" i="2"/>
  <c r="V934" i="2"/>
  <c r="V935" i="2"/>
  <c r="V936" i="2"/>
  <c r="V937" i="2"/>
  <c r="V938" i="2"/>
  <c r="V939" i="2"/>
  <c r="V940" i="2"/>
  <c r="V941" i="2"/>
  <c r="V942" i="2"/>
  <c r="V943" i="2"/>
  <c r="V944" i="2"/>
  <c r="V945" i="2"/>
  <c r="V946" i="2"/>
  <c r="V947" i="2"/>
  <c r="V948" i="2"/>
  <c r="V949" i="2"/>
  <c r="V950" i="2"/>
  <c r="V951" i="2"/>
  <c r="V952" i="2"/>
  <c r="V953" i="2"/>
  <c r="V954" i="2"/>
  <c r="V955" i="2"/>
  <c r="V956" i="2"/>
  <c r="V957" i="2"/>
  <c r="V958" i="2"/>
  <c r="V959" i="2"/>
  <c r="V960" i="2"/>
  <c r="V961" i="2"/>
  <c r="V962" i="2"/>
  <c r="V963" i="2"/>
  <c r="V964" i="2"/>
  <c r="V965" i="2"/>
  <c r="V966" i="2"/>
  <c r="V967" i="2"/>
  <c r="V968" i="2"/>
  <c r="V969" i="2"/>
  <c r="V970" i="2"/>
  <c r="V971" i="2"/>
  <c r="V972" i="2"/>
  <c r="V973" i="2"/>
  <c r="V974" i="2"/>
  <c r="V975" i="2"/>
  <c r="V976" i="2"/>
  <c r="V977" i="2"/>
  <c r="V978" i="2"/>
  <c r="V979" i="2"/>
  <c r="V980" i="2"/>
  <c r="V981" i="2"/>
  <c r="V982" i="2"/>
  <c r="V983" i="2"/>
  <c r="V984" i="2"/>
  <c r="V985" i="2"/>
  <c r="V986" i="2"/>
  <c r="V987" i="2"/>
  <c r="V988" i="2"/>
  <c r="V989" i="2"/>
  <c r="V990" i="2"/>
  <c r="V991" i="2"/>
  <c r="V992" i="2"/>
  <c r="V993" i="2"/>
  <c r="V994" i="2"/>
  <c r="V995" i="2"/>
  <c r="V996" i="2"/>
  <c r="V997" i="2"/>
  <c r="V998" i="2"/>
  <c r="V999" i="2"/>
  <c r="V1000" i="2"/>
  <c r="V1001" i="2"/>
  <c r="V1002" i="2"/>
  <c r="V1003" i="2"/>
  <c r="V1004" i="2"/>
  <c r="V1005" i="2"/>
  <c r="V1006" i="2"/>
  <c r="V1007" i="2"/>
  <c r="V1008" i="2"/>
  <c r="V1009" i="2"/>
  <c r="V1010" i="2"/>
  <c r="V1011" i="2"/>
  <c r="V1012" i="2"/>
  <c r="V1013" i="2"/>
  <c r="V1014" i="2"/>
  <c r="V1015" i="2"/>
  <c r="V1016" i="2"/>
  <c r="V1017" i="2"/>
  <c r="V1018" i="2"/>
  <c r="V1019" i="2"/>
  <c r="V1020" i="2"/>
  <c r="V1021" i="2"/>
  <c r="V1022" i="2"/>
  <c r="V1023" i="2"/>
  <c r="V1024" i="2"/>
  <c r="V1025" i="2"/>
  <c r="V1026" i="2"/>
  <c r="V1027" i="2"/>
  <c r="V1028" i="2"/>
  <c r="V1029" i="2"/>
  <c r="V1030" i="2"/>
  <c r="V1031" i="2"/>
  <c r="V1032" i="2"/>
  <c r="V1033" i="2"/>
  <c r="V1034" i="2"/>
  <c r="V1035" i="2"/>
  <c r="V1036" i="2"/>
  <c r="V1037" i="2"/>
  <c r="V1038" i="2"/>
  <c r="V1039" i="2"/>
  <c r="V1040" i="2"/>
  <c r="V1041" i="2"/>
  <c r="V1042" i="2"/>
  <c r="V1043" i="2"/>
  <c r="V1044" i="2"/>
  <c r="V1045" i="2"/>
  <c r="V1046" i="2"/>
  <c r="V1047"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U1002" i="2"/>
  <c r="U1003" i="2"/>
  <c r="U1004" i="2"/>
  <c r="U1005" i="2"/>
  <c r="U1006" i="2"/>
  <c r="U1007" i="2"/>
  <c r="U1008" i="2"/>
  <c r="U1009" i="2"/>
  <c r="U1010" i="2"/>
  <c r="U1011" i="2"/>
  <c r="U1012" i="2"/>
  <c r="U1013" i="2"/>
  <c r="U1014" i="2"/>
  <c r="U1015" i="2"/>
  <c r="U1016" i="2"/>
  <c r="U1017" i="2"/>
  <c r="U1018" i="2"/>
  <c r="U1019" i="2"/>
  <c r="U1020" i="2"/>
  <c r="U1021" i="2"/>
  <c r="U1022" i="2"/>
  <c r="U1023" i="2"/>
  <c r="U1024" i="2"/>
  <c r="U1025" i="2"/>
  <c r="U1026" i="2"/>
  <c r="U1027" i="2"/>
  <c r="U1028" i="2"/>
  <c r="U1029" i="2"/>
  <c r="U1030" i="2"/>
  <c r="U1031" i="2"/>
  <c r="U1032" i="2"/>
  <c r="U1033" i="2"/>
  <c r="U1034" i="2"/>
  <c r="U1035" i="2"/>
  <c r="U1036" i="2"/>
  <c r="U1037" i="2"/>
  <c r="U1038" i="2"/>
  <c r="U1039" i="2"/>
  <c r="U1040" i="2"/>
  <c r="U1041" i="2"/>
  <c r="U1042" i="2"/>
  <c r="U1043" i="2"/>
  <c r="U1044" i="2"/>
  <c r="U1045" i="2"/>
  <c r="U1046" i="2"/>
  <c r="U1047"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1002" i="2"/>
  <c r="T1003" i="2"/>
  <c r="T1004" i="2"/>
  <c r="T1005" i="2"/>
  <c r="T1006" i="2"/>
  <c r="T1007" i="2"/>
  <c r="T1008" i="2"/>
  <c r="T1009" i="2"/>
  <c r="T1010" i="2"/>
  <c r="T1011" i="2"/>
  <c r="T1012" i="2"/>
  <c r="T1013" i="2"/>
  <c r="T1014" i="2"/>
  <c r="T1015" i="2"/>
  <c r="T1016" i="2"/>
  <c r="T1017" i="2"/>
  <c r="T1018" i="2"/>
  <c r="T1019" i="2"/>
  <c r="T1020" i="2"/>
  <c r="T1021" i="2"/>
  <c r="T1022" i="2"/>
  <c r="T1023" i="2"/>
  <c r="T1024" i="2"/>
  <c r="T1025" i="2"/>
  <c r="T1026" i="2"/>
  <c r="T1027" i="2"/>
  <c r="T1028" i="2"/>
  <c r="T1029" i="2"/>
  <c r="T1030" i="2"/>
  <c r="T1031" i="2"/>
  <c r="T1032" i="2"/>
  <c r="T1033" i="2"/>
  <c r="T1034" i="2"/>
  <c r="T1035" i="2"/>
  <c r="T1036" i="2"/>
  <c r="T1037" i="2"/>
  <c r="T1038" i="2"/>
  <c r="T1039" i="2"/>
  <c r="T1040" i="2"/>
  <c r="T1041" i="2"/>
  <c r="T1042" i="2"/>
  <c r="T1043" i="2"/>
  <c r="T1044" i="2"/>
  <c r="T1045" i="2"/>
  <c r="T1046" i="2"/>
  <c r="T1047" i="2"/>
  <c r="U5" i="2"/>
  <c r="V5" i="2"/>
  <c r="T5" i="2"/>
  <c r="X5" i="2"/>
  <c r="Z5" i="2"/>
  <c r="Z1010" i="2"/>
  <c r="Y1010" i="2"/>
  <c r="X1010" i="2"/>
  <c r="X6" i="2"/>
  <c r="Y6" i="2"/>
  <c r="Z6" i="2"/>
  <c r="X7" i="2"/>
  <c r="Y7" i="2"/>
  <c r="Z7" i="2"/>
  <c r="X8" i="2"/>
  <c r="Y8" i="2"/>
  <c r="Z8" i="2"/>
  <c r="X9" i="2"/>
  <c r="Y9" i="2"/>
  <c r="Z9" i="2"/>
  <c r="X10" i="2"/>
  <c r="Y10" i="2"/>
  <c r="Z10" i="2"/>
  <c r="X11" i="2"/>
  <c r="Y11" i="2"/>
  <c r="Z11" i="2"/>
  <c r="X12" i="2"/>
  <c r="Y12" i="2"/>
  <c r="Z12" i="2"/>
  <c r="X13" i="2"/>
  <c r="Y13" i="2"/>
  <c r="Z13" i="2"/>
  <c r="X14" i="2"/>
  <c r="Y14" i="2"/>
  <c r="Z14" i="2"/>
  <c r="X15" i="2"/>
  <c r="Y15" i="2"/>
  <c r="Z15" i="2"/>
  <c r="X16" i="2"/>
  <c r="Y16" i="2"/>
  <c r="Z16" i="2"/>
  <c r="X17" i="2"/>
  <c r="Y17" i="2"/>
  <c r="Z17" i="2"/>
  <c r="X18" i="2"/>
  <c r="Y18" i="2"/>
  <c r="Z18" i="2"/>
  <c r="X19" i="2"/>
  <c r="Y19" i="2"/>
  <c r="Z19" i="2"/>
  <c r="X20" i="2"/>
  <c r="Y20" i="2"/>
  <c r="Z20" i="2"/>
  <c r="X21" i="2"/>
  <c r="Y21" i="2"/>
  <c r="Z21" i="2"/>
  <c r="X22" i="2"/>
  <c r="Y22" i="2"/>
  <c r="Z22" i="2"/>
  <c r="X23" i="2"/>
  <c r="Y23" i="2"/>
  <c r="Z23" i="2"/>
  <c r="X24" i="2"/>
  <c r="Y24" i="2"/>
  <c r="Z24" i="2"/>
  <c r="X25" i="2"/>
  <c r="Y25" i="2"/>
  <c r="Z25" i="2"/>
  <c r="X26" i="2"/>
  <c r="Y26" i="2"/>
  <c r="Z26" i="2"/>
  <c r="X27" i="2"/>
  <c r="Y27" i="2"/>
  <c r="Z27" i="2"/>
  <c r="X28" i="2"/>
  <c r="Y28" i="2"/>
  <c r="Z28" i="2"/>
  <c r="X29" i="2"/>
  <c r="Y29" i="2"/>
  <c r="Z29" i="2"/>
  <c r="X30" i="2"/>
  <c r="Y30" i="2"/>
  <c r="Z30" i="2"/>
  <c r="X31" i="2"/>
  <c r="Y31" i="2"/>
  <c r="Z31" i="2"/>
  <c r="X32" i="2"/>
  <c r="Y32" i="2"/>
  <c r="Z32" i="2"/>
  <c r="X33" i="2"/>
  <c r="Y33" i="2"/>
  <c r="Z33" i="2"/>
  <c r="X34" i="2"/>
  <c r="Y34" i="2"/>
  <c r="Z34" i="2"/>
  <c r="X35" i="2"/>
  <c r="Y35" i="2"/>
  <c r="Z35" i="2"/>
  <c r="X36" i="2"/>
  <c r="Y36" i="2"/>
  <c r="Z36" i="2"/>
  <c r="X37" i="2"/>
  <c r="Y37" i="2"/>
  <c r="Z37" i="2"/>
  <c r="X38" i="2"/>
  <c r="Y38" i="2"/>
  <c r="Z38" i="2"/>
  <c r="X39" i="2"/>
  <c r="Y39" i="2"/>
  <c r="Z39" i="2"/>
  <c r="X40" i="2"/>
  <c r="Y40" i="2"/>
  <c r="Z40" i="2"/>
  <c r="X41" i="2"/>
  <c r="Y41" i="2"/>
  <c r="Z41" i="2"/>
  <c r="X42" i="2"/>
  <c r="Y42" i="2"/>
  <c r="Z42" i="2"/>
  <c r="X43" i="2"/>
  <c r="Y43" i="2"/>
  <c r="Z43" i="2"/>
  <c r="X44" i="2"/>
  <c r="Y44" i="2"/>
  <c r="Z44" i="2"/>
  <c r="X45" i="2"/>
  <c r="Y45" i="2"/>
  <c r="Z45" i="2"/>
  <c r="X46" i="2"/>
  <c r="Y46" i="2"/>
  <c r="Z46" i="2"/>
  <c r="X47" i="2"/>
  <c r="Y47" i="2"/>
  <c r="Z47" i="2"/>
  <c r="X48" i="2"/>
  <c r="Y48" i="2"/>
  <c r="Z48" i="2"/>
  <c r="X49" i="2"/>
  <c r="Y49" i="2"/>
  <c r="Z49" i="2"/>
  <c r="X50" i="2"/>
  <c r="Y50" i="2"/>
  <c r="Z50" i="2"/>
  <c r="X51" i="2"/>
  <c r="Y51" i="2"/>
  <c r="Z51" i="2"/>
  <c r="X52" i="2"/>
  <c r="Y52" i="2"/>
  <c r="Z52" i="2"/>
  <c r="X53" i="2"/>
  <c r="Y53" i="2"/>
  <c r="Z53" i="2"/>
  <c r="X54" i="2"/>
  <c r="Y54" i="2"/>
  <c r="Z54" i="2"/>
  <c r="X55" i="2"/>
  <c r="Y55" i="2"/>
  <c r="Z55" i="2"/>
  <c r="X56" i="2"/>
  <c r="Y56" i="2"/>
  <c r="Z56" i="2"/>
  <c r="X57" i="2"/>
  <c r="Y57" i="2"/>
  <c r="Z57" i="2"/>
  <c r="X58" i="2"/>
  <c r="Y58" i="2"/>
  <c r="Z58" i="2"/>
  <c r="X59" i="2"/>
  <c r="Y59" i="2"/>
  <c r="Z59" i="2"/>
  <c r="X60" i="2"/>
  <c r="Y60" i="2"/>
  <c r="Z60" i="2"/>
  <c r="X61" i="2"/>
  <c r="Y61" i="2"/>
  <c r="Z61" i="2"/>
  <c r="X62" i="2"/>
  <c r="Y62" i="2"/>
  <c r="Z62" i="2"/>
  <c r="X63" i="2"/>
  <c r="Y63" i="2"/>
  <c r="Z63" i="2"/>
  <c r="X64" i="2"/>
  <c r="Y64" i="2"/>
  <c r="Z64" i="2"/>
  <c r="X65" i="2"/>
  <c r="Y65" i="2"/>
  <c r="Z65" i="2"/>
  <c r="X66" i="2"/>
  <c r="Y66" i="2"/>
  <c r="Z66" i="2"/>
  <c r="X67" i="2"/>
  <c r="Y67" i="2"/>
  <c r="Z67" i="2"/>
  <c r="X68" i="2"/>
  <c r="Y68" i="2"/>
  <c r="Z68" i="2"/>
  <c r="X69" i="2"/>
  <c r="Y69" i="2"/>
  <c r="Z69" i="2"/>
  <c r="X70" i="2"/>
  <c r="Y70" i="2"/>
  <c r="Z70" i="2"/>
  <c r="X71" i="2"/>
  <c r="Y71" i="2"/>
  <c r="Z71" i="2"/>
  <c r="X72" i="2"/>
  <c r="Y72" i="2"/>
  <c r="Z72" i="2"/>
  <c r="X73" i="2"/>
  <c r="Y73" i="2"/>
  <c r="Z73" i="2"/>
  <c r="X74" i="2"/>
  <c r="Y74" i="2"/>
  <c r="Z74" i="2"/>
  <c r="X75" i="2"/>
  <c r="Y75" i="2"/>
  <c r="Z75" i="2"/>
  <c r="X76" i="2"/>
  <c r="Y76" i="2"/>
  <c r="Z76" i="2"/>
  <c r="X77" i="2"/>
  <c r="Y77" i="2"/>
  <c r="Z77" i="2"/>
  <c r="X78" i="2"/>
  <c r="Y78" i="2"/>
  <c r="Z78" i="2"/>
  <c r="X79" i="2"/>
  <c r="Y79" i="2"/>
  <c r="Z79" i="2"/>
  <c r="X80" i="2"/>
  <c r="Y80" i="2"/>
  <c r="Z80" i="2"/>
  <c r="X81" i="2"/>
  <c r="Y81" i="2"/>
  <c r="Z81" i="2"/>
  <c r="X82" i="2"/>
  <c r="Y82" i="2"/>
  <c r="Z82" i="2"/>
  <c r="X83" i="2"/>
  <c r="Y83" i="2"/>
  <c r="Z83" i="2"/>
  <c r="X84" i="2"/>
  <c r="Y84" i="2"/>
  <c r="Z84" i="2"/>
  <c r="X85" i="2"/>
  <c r="Y85" i="2"/>
  <c r="Z85" i="2"/>
  <c r="X86" i="2"/>
  <c r="Y86" i="2"/>
  <c r="Z86" i="2"/>
  <c r="X87" i="2"/>
  <c r="Y87" i="2"/>
  <c r="Z87" i="2"/>
  <c r="X88" i="2"/>
  <c r="Y88" i="2"/>
  <c r="Z88" i="2"/>
  <c r="X89" i="2"/>
  <c r="Y89" i="2"/>
  <c r="Z89" i="2"/>
  <c r="X90" i="2"/>
  <c r="Y90" i="2"/>
  <c r="Z90" i="2"/>
  <c r="X91" i="2"/>
  <c r="Y91" i="2"/>
  <c r="Z91" i="2"/>
  <c r="X92" i="2"/>
  <c r="Y92" i="2"/>
  <c r="Z92" i="2"/>
  <c r="X93" i="2"/>
  <c r="Y93" i="2"/>
  <c r="Z93" i="2"/>
  <c r="X94" i="2"/>
  <c r="Y94" i="2"/>
  <c r="Z94" i="2"/>
  <c r="X95" i="2"/>
  <c r="Y95" i="2"/>
  <c r="Z95" i="2"/>
  <c r="X96" i="2"/>
  <c r="Y96" i="2"/>
  <c r="Z96" i="2"/>
  <c r="X97" i="2"/>
  <c r="Y97" i="2"/>
  <c r="Z97" i="2"/>
  <c r="X98" i="2"/>
  <c r="Y98" i="2"/>
  <c r="Z98" i="2"/>
  <c r="X99" i="2"/>
  <c r="Y99" i="2"/>
  <c r="Z99" i="2"/>
  <c r="X100" i="2"/>
  <c r="Y100" i="2"/>
  <c r="Z100" i="2"/>
  <c r="X101" i="2"/>
  <c r="Y101" i="2"/>
  <c r="Z101" i="2"/>
  <c r="X102" i="2"/>
  <c r="Y102" i="2"/>
  <c r="Z102" i="2"/>
  <c r="X103" i="2"/>
  <c r="Y103" i="2"/>
  <c r="Z103" i="2"/>
  <c r="X104" i="2"/>
  <c r="Y104" i="2"/>
  <c r="Z104" i="2"/>
  <c r="X105" i="2"/>
  <c r="Y105" i="2"/>
  <c r="Z105" i="2"/>
  <c r="X106" i="2"/>
  <c r="Y106" i="2"/>
  <c r="Z106" i="2"/>
  <c r="X107" i="2"/>
  <c r="Y107" i="2"/>
  <c r="Z107" i="2"/>
  <c r="X108" i="2"/>
  <c r="Y108" i="2"/>
  <c r="Z108" i="2"/>
  <c r="X109" i="2"/>
  <c r="Y109" i="2"/>
  <c r="Z109" i="2"/>
  <c r="X110" i="2"/>
  <c r="Y110" i="2"/>
  <c r="Z110" i="2"/>
  <c r="X111" i="2"/>
  <c r="Y111" i="2"/>
  <c r="Z111" i="2"/>
  <c r="X112" i="2"/>
  <c r="Y112" i="2"/>
  <c r="Z112" i="2"/>
  <c r="X113" i="2"/>
  <c r="Y113" i="2"/>
  <c r="Z113" i="2"/>
  <c r="X114" i="2"/>
  <c r="Y114" i="2"/>
  <c r="Z114" i="2"/>
  <c r="X115" i="2"/>
  <c r="Y115" i="2"/>
  <c r="Z115" i="2"/>
  <c r="X116" i="2"/>
  <c r="Y116" i="2"/>
  <c r="Z116" i="2"/>
  <c r="X117" i="2"/>
  <c r="Y117" i="2"/>
  <c r="Z117" i="2"/>
  <c r="X118" i="2"/>
  <c r="Y118" i="2"/>
  <c r="Z118" i="2"/>
  <c r="X119" i="2"/>
  <c r="Y119" i="2"/>
  <c r="Z119" i="2"/>
  <c r="X120" i="2"/>
  <c r="Y120" i="2"/>
  <c r="Z120" i="2"/>
  <c r="X121" i="2"/>
  <c r="Y121" i="2"/>
  <c r="Z121" i="2"/>
  <c r="X122" i="2"/>
  <c r="Y122" i="2"/>
  <c r="Z122" i="2"/>
  <c r="X123" i="2"/>
  <c r="Y123" i="2"/>
  <c r="Z123" i="2"/>
  <c r="X124" i="2"/>
  <c r="Y124" i="2"/>
  <c r="Z124" i="2"/>
  <c r="X125" i="2"/>
  <c r="Y125" i="2"/>
  <c r="Z125" i="2"/>
  <c r="X126" i="2"/>
  <c r="Y126" i="2"/>
  <c r="Z126" i="2"/>
  <c r="X127" i="2"/>
  <c r="Y127" i="2"/>
  <c r="Z127" i="2"/>
  <c r="X128" i="2"/>
  <c r="Y128" i="2"/>
  <c r="Z128" i="2"/>
  <c r="X129" i="2"/>
  <c r="Y129" i="2"/>
  <c r="Z129" i="2"/>
  <c r="X130" i="2"/>
  <c r="Y130" i="2"/>
  <c r="Z130" i="2"/>
  <c r="X131" i="2"/>
  <c r="Y131" i="2"/>
  <c r="Z131" i="2"/>
  <c r="X132" i="2"/>
  <c r="Y132" i="2"/>
  <c r="Z132" i="2"/>
  <c r="X133" i="2"/>
  <c r="Y133" i="2"/>
  <c r="Z133" i="2"/>
  <c r="X134" i="2"/>
  <c r="Y134" i="2"/>
  <c r="Z134" i="2"/>
  <c r="X135" i="2"/>
  <c r="Y135" i="2"/>
  <c r="Z135" i="2"/>
  <c r="X136" i="2"/>
  <c r="Y136" i="2"/>
  <c r="Z136" i="2"/>
  <c r="X137" i="2"/>
  <c r="Y137" i="2"/>
  <c r="Z137" i="2"/>
  <c r="X138" i="2"/>
  <c r="Y138" i="2"/>
  <c r="Z138" i="2"/>
  <c r="X139" i="2"/>
  <c r="Y139" i="2"/>
  <c r="Z139" i="2"/>
  <c r="X140" i="2"/>
  <c r="Y140" i="2"/>
  <c r="Z140" i="2"/>
  <c r="X141" i="2"/>
  <c r="Y141" i="2"/>
  <c r="Z141" i="2"/>
  <c r="X142" i="2"/>
  <c r="Y142" i="2"/>
  <c r="Z142" i="2"/>
  <c r="X143" i="2"/>
  <c r="Y143" i="2"/>
  <c r="Z143" i="2"/>
  <c r="X144" i="2"/>
  <c r="Y144" i="2"/>
  <c r="Z144" i="2"/>
  <c r="X145" i="2"/>
  <c r="Y145" i="2"/>
  <c r="Z145" i="2"/>
  <c r="X146" i="2"/>
  <c r="Y146" i="2"/>
  <c r="Z146" i="2"/>
  <c r="X147" i="2"/>
  <c r="Y147" i="2"/>
  <c r="Z147" i="2"/>
  <c r="X148" i="2"/>
  <c r="Y148" i="2"/>
  <c r="Z148" i="2"/>
  <c r="X149" i="2"/>
  <c r="Y149" i="2"/>
  <c r="Z149" i="2"/>
  <c r="X150" i="2"/>
  <c r="Y150" i="2"/>
  <c r="Z150" i="2"/>
  <c r="X151" i="2"/>
  <c r="Y151" i="2"/>
  <c r="Z151" i="2"/>
  <c r="X152" i="2"/>
  <c r="Y152" i="2"/>
  <c r="Z152" i="2"/>
  <c r="X153" i="2"/>
  <c r="Y153" i="2"/>
  <c r="Z153" i="2"/>
  <c r="X154" i="2"/>
  <c r="Y154" i="2"/>
  <c r="Z154" i="2"/>
  <c r="X155" i="2"/>
  <c r="Y155" i="2"/>
  <c r="Z155" i="2"/>
  <c r="X156" i="2"/>
  <c r="Y156" i="2"/>
  <c r="Z156" i="2"/>
  <c r="X157" i="2"/>
  <c r="Y157" i="2"/>
  <c r="Z157" i="2"/>
  <c r="X158" i="2"/>
  <c r="Y158" i="2"/>
  <c r="Z158" i="2"/>
  <c r="X159" i="2"/>
  <c r="Y159" i="2"/>
  <c r="Z159" i="2"/>
  <c r="X160" i="2"/>
  <c r="Y160" i="2"/>
  <c r="Z160" i="2"/>
  <c r="X161" i="2"/>
  <c r="Y161" i="2"/>
  <c r="Z161" i="2"/>
  <c r="X162" i="2"/>
  <c r="Y162" i="2"/>
  <c r="Z162" i="2"/>
  <c r="X163" i="2"/>
  <c r="Y163" i="2"/>
  <c r="Z163" i="2"/>
  <c r="X164" i="2"/>
  <c r="Y164" i="2"/>
  <c r="Z164" i="2"/>
  <c r="X165" i="2"/>
  <c r="Y165" i="2"/>
  <c r="Z165" i="2"/>
  <c r="X166" i="2"/>
  <c r="Y166" i="2"/>
  <c r="Z166" i="2"/>
  <c r="X167" i="2"/>
  <c r="Y167" i="2"/>
  <c r="Z167" i="2"/>
  <c r="X168" i="2"/>
  <c r="Y168" i="2"/>
  <c r="Z168" i="2"/>
  <c r="X169" i="2"/>
  <c r="Y169" i="2"/>
  <c r="Z169" i="2"/>
  <c r="X170" i="2"/>
  <c r="Y170" i="2"/>
  <c r="Z170" i="2"/>
  <c r="X171" i="2"/>
  <c r="Y171" i="2"/>
  <c r="Z171" i="2"/>
  <c r="X172" i="2"/>
  <c r="Y172" i="2"/>
  <c r="Z172" i="2"/>
  <c r="X173" i="2"/>
  <c r="Y173" i="2"/>
  <c r="Z173" i="2"/>
  <c r="X174" i="2"/>
  <c r="Y174" i="2"/>
  <c r="Z174" i="2"/>
  <c r="X175" i="2"/>
  <c r="Y175" i="2"/>
  <c r="Z175" i="2"/>
  <c r="X176" i="2"/>
  <c r="Y176" i="2"/>
  <c r="Z176" i="2"/>
  <c r="X177" i="2"/>
  <c r="Y177" i="2"/>
  <c r="Z177" i="2"/>
  <c r="X178" i="2"/>
  <c r="Y178" i="2"/>
  <c r="Z178" i="2"/>
  <c r="X179" i="2"/>
  <c r="Y179" i="2"/>
  <c r="Z179" i="2"/>
  <c r="X180" i="2"/>
  <c r="Y180" i="2"/>
  <c r="Z180" i="2"/>
  <c r="X181" i="2"/>
  <c r="Y181" i="2"/>
  <c r="Z181" i="2"/>
  <c r="X182" i="2"/>
  <c r="Y182" i="2"/>
  <c r="Z182" i="2"/>
  <c r="X183" i="2"/>
  <c r="Y183" i="2"/>
  <c r="Z183" i="2"/>
  <c r="X184" i="2"/>
  <c r="Y184" i="2"/>
  <c r="Z184" i="2"/>
  <c r="X185" i="2"/>
  <c r="Y185" i="2"/>
  <c r="Z185" i="2"/>
  <c r="X186" i="2"/>
  <c r="Y186" i="2"/>
  <c r="Z186" i="2"/>
  <c r="X187" i="2"/>
  <c r="Y187" i="2"/>
  <c r="Z187" i="2"/>
  <c r="X188" i="2"/>
  <c r="Y188" i="2"/>
  <c r="Z188" i="2"/>
  <c r="X189" i="2"/>
  <c r="Y189" i="2"/>
  <c r="Z189" i="2"/>
  <c r="X190" i="2"/>
  <c r="Y190" i="2"/>
  <c r="Z190" i="2"/>
  <c r="X191" i="2"/>
  <c r="Y191" i="2"/>
  <c r="Z191" i="2"/>
  <c r="X192" i="2"/>
  <c r="Y192" i="2"/>
  <c r="Z192" i="2"/>
  <c r="X193" i="2"/>
  <c r="Y193" i="2"/>
  <c r="Z193" i="2"/>
  <c r="X194" i="2"/>
  <c r="Y194" i="2"/>
  <c r="Z194" i="2"/>
  <c r="X195" i="2"/>
  <c r="Y195" i="2"/>
  <c r="Z195" i="2"/>
  <c r="X196" i="2"/>
  <c r="Y196" i="2"/>
  <c r="Z196" i="2"/>
  <c r="X197" i="2"/>
  <c r="Y197" i="2"/>
  <c r="Z197" i="2"/>
  <c r="X198" i="2"/>
  <c r="Y198" i="2"/>
  <c r="Z198" i="2"/>
  <c r="X199" i="2"/>
  <c r="Y199" i="2"/>
  <c r="Z199" i="2"/>
  <c r="X200" i="2"/>
  <c r="Y200" i="2"/>
  <c r="Z200" i="2"/>
  <c r="X201" i="2"/>
  <c r="Y201" i="2"/>
  <c r="Z201" i="2"/>
  <c r="X202" i="2"/>
  <c r="Y202" i="2"/>
  <c r="Z202" i="2"/>
  <c r="X203" i="2"/>
  <c r="Y203" i="2"/>
  <c r="Z203" i="2"/>
  <c r="X204" i="2"/>
  <c r="Y204" i="2"/>
  <c r="Z204" i="2"/>
  <c r="X205" i="2"/>
  <c r="Y205" i="2"/>
  <c r="Z205" i="2"/>
  <c r="X206" i="2"/>
  <c r="Y206" i="2"/>
  <c r="Z206" i="2"/>
  <c r="X207" i="2"/>
  <c r="Y207" i="2"/>
  <c r="Z207" i="2"/>
  <c r="X208" i="2"/>
  <c r="Y208" i="2"/>
  <c r="Z208" i="2"/>
  <c r="X209" i="2"/>
  <c r="Y209" i="2"/>
  <c r="Z209" i="2"/>
  <c r="X210" i="2"/>
  <c r="Y210" i="2"/>
  <c r="Z210" i="2"/>
  <c r="X211" i="2"/>
  <c r="Y211" i="2"/>
  <c r="Z211" i="2"/>
  <c r="X212" i="2"/>
  <c r="Y212" i="2"/>
  <c r="Z212" i="2"/>
  <c r="X213" i="2"/>
  <c r="Y213" i="2"/>
  <c r="Z213" i="2"/>
  <c r="X214" i="2"/>
  <c r="Y214" i="2"/>
  <c r="Z214" i="2"/>
  <c r="X215" i="2"/>
  <c r="Y215" i="2"/>
  <c r="Z215" i="2"/>
  <c r="X216" i="2"/>
  <c r="Y216" i="2"/>
  <c r="Z216" i="2"/>
  <c r="X217" i="2"/>
  <c r="Y217" i="2"/>
  <c r="Z217" i="2"/>
  <c r="X218" i="2"/>
  <c r="Y218" i="2"/>
  <c r="Z218" i="2"/>
  <c r="X219" i="2"/>
  <c r="Y219" i="2"/>
  <c r="Z219" i="2"/>
  <c r="X220" i="2"/>
  <c r="Y220" i="2"/>
  <c r="Z220" i="2"/>
  <c r="X221" i="2"/>
  <c r="Y221" i="2"/>
  <c r="Z221" i="2"/>
  <c r="X222" i="2"/>
  <c r="Y222" i="2"/>
  <c r="Z222" i="2"/>
  <c r="X223" i="2"/>
  <c r="Y223" i="2"/>
  <c r="Z223" i="2"/>
  <c r="X224" i="2"/>
  <c r="Y224" i="2"/>
  <c r="Z224" i="2"/>
  <c r="X225" i="2"/>
  <c r="Y225" i="2"/>
  <c r="Z225" i="2"/>
  <c r="X226" i="2"/>
  <c r="Y226" i="2"/>
  <c r="Z226" i="2"/>
  <c r="X227" i="2"/>
  <c r="Y227" i="2"/>
  <c r="Z227" i="2"/>
  <c r="X228" i="2"/>
  <c r="Y228" i="2"/>
  <c r="Z228" i="2"/>
  <c r="X229" i="2"/>
  <c r="Y229" i="2"/>
  <c r="Z229" i="2"/>
  <c r="X230" i="2"/>
  <c r="Y230" i="2"/>
  <c r="Z230" i="2"/>
  <c r="X231" i="2"/>
  <c r="Y231" i="2"/>
  <c r="Z231" i="2"/>
  <c r="X232" i="2"/>
  <c r="Y232" i="2"/>
  <c r="Z232" i="2"/>
  <c r="X233" i="2"/>
  <c r="Y233" i="2"/>
  <c r="Z233" i="2"/>
  <c r="X234" i="2"/>
  <c r="Y234" i="2"/>
  <c r="Z234" i="2"/>
  <c r="X235" i="2"/>
  <c r="Y235" i="2"/>
  <c r="Z235" i="2"/>
  <c r="X236" i="2"/>
  <c r="Y236" i="2"/>
  <c r="Z236" i="2"/>
  <c r="X237" i="2"/>
  <c r="Y237" i="2"/>
  <c r="Z237" i="2"/>
  <c r="X238" i="2"/>
  <c r="Y238" i="2"/>
  <c r="Z238" i="2"/>
  <c r="X239" i="2"/>
  <c r="Y239" i="2"/>
  <c r="Z239" i="2"/>
  <c r="X240" i="2"/>
  <c r="Y240" i="2"/>
  <c r="Z240" i="2"/>
  <c r="X241" i="2"/>
  <c r="Y241" i="2"/>
  <c r="Z241" i="2"/>
  <c r="X242" i="2"/>
  <c r="Y242" i="2"/>
  <c r="Z242" i="2"/>
  <c r="X243" i="2"/>
  <c r="Y243" i="2"/>
  <c r="Z243" i="2"/>
  <c r="X244" i="2"/>
  <c r="Y244" i="2"/>
  <c r="Z244" i="2"/>
  <c r="X245" i="2"/>
  <c r="Y245" i="2"/>
  <c r="Z245" i="2"/>
  <c r="X246" i="2"/>
  <c r="Y246" i="2"/>
  <c r="Z246" i="2"/>
  <c r="X247" i="2"/>
  <c r="Y247" i="2"/>
  <c r="Z247" i="2"/>
  <c r="X248" i="2"/>
  <c r="Y248" i="2"/>
  <c r="Z248" i="2"/>
  <c r="X249" i="2"/>
  <c r="Y249" i="2"/>
  <c r="Z249" i="2"/>
  <c r="X250" i="2"/>
  <c r="Y250" i="2"/>
  <c r="Z250" i="2"/>
  <c r="X251" i="2"/>
  <c r="Y251" i="2"/>
  <c r="Z251" i="2"/>
  <c r="X252" i="2"/>
  <c r="Y252" i="2"/>
  <c r="Z252" i="2"/>
  <c r="X253" i="2"/>
  <c r="Y253" i="2"/>
  <c r="Z253" i="2"/>
  <c r="X254" i="2"/>
  <c r="Y254" i="2"/>
  <c r="Z254" i="2"/>
  <c r="X255" i="2"/>
  <c r="Y255" i="2"/>
  <c r="Z255" i="2"/>
  <c r="X256" i="2"/>
  <c r="Y256" i="2"/>
  <c r="Z256" i="2"/>
  <c r="X257" i="2"/>
  <c r="Y257" i="2"/>
  <c r="Z257" i="2"/>
  <c r="X258" i="2"/>
  <c r="Y258" i="2"/>
  <c r="Z258" i="2"/>
  <c r="X259" i="2"/>
  <c r="Y259" i="2"/>
  <c r="Z259" i="2"/>
  <c r="X260" i="2"/>
  <c r="Y260" i="2"/>
  <c r="Z260" i="2"/>
  <c r="X261" i="2"/>
  <c r="Y261" i="2"/>
  <c r="Z261" i="2"/>
  <c r="X262" i="2"/>
  <c r="Y262" i="2"/>
  <c r="Z262" i="2"/>
  <c r="X263" i="2"/>
  <c r="Y263" i="2"/>
  <c r="Z263" i="2"/>
  <c r="X264" i="2"/>
  <c r="Y264" i="2"/>
  <c r="Z264" i="2"/>
  <c r="X265" i="2"/>
  <c r="Y265" i="2"/>
  <c r="Z265" i="2"/>
  <c r="X266" i="2"/>
  <c r="Y266" i="2"/>
  <c r="Z266" i="2"/>
  <c r="X267" i="2"/>
  <c r="Y267" i="2"/>
  <c r="Z267" i="2"/>
  <c r="X268" i="2"/>
  <c r="Y268" i="2"/>
  <c r="Z268" i="2"/>
  <c r="X269" i="2"/>
  <c r="Y269" i="2"/>
  <c r="Z269" i="2"/>
  <c r="X270" i="2"/>
  <c r="Y270" i="2"/>
  <c r="Z270" i="2"/>
  <c r="X271" i="2"/>
  <c r="Y271" i="2"/>
  <c r="Z271" i="2"/>
  <c r="X272" i="2"/>
  <c r="Y272" i="2"/>
  <c r="Z272" i="2"/>
  <c r="X273" i="2"/>
  <c r="Y273" i="2"/>
  <c r="Z273" i="2"/>
  <c r="X274" i="2"/>
  <c r="Y274" i="2"/>
  <c r="Z274" i="2"/>
  <c r="X275" i="2"/>
  <c r="Y275" i="2"/>
  <c r="Z275" i="2"/>
  <c r="X276" i="2"/>
  <c r="Y276" i="2"/>
  <c r="Z276" i="2"/>
  <c r="X277" i="2"/>
  <c r="Y277" i="2"/>
  <c r="Z277" i="2"/>
  <c r="X278" i="2"/>
  <c r="Y278" i="2"/>
  <c r="Z278" i="2"/>
  <c r="X279" i="2"/>
  <c r="Y279" i="2"/>
  <c r="Z279" i="2"/>
  <c r="X280" i="2"/>
  <c r="Y280" i="2"/>
  <c r="Z280" i="2"/>
  <c r="X281" i="2"/>
  <c r="Y281" i="2"/>
  <c r="Z281" i="2"/>
  <c r="X282" i="2"/>
  <c r="Y282" i="2"/>
  <c r="Z282" i="2"/>
  <c r="X283" i="2"/>
  <c r="Y283" i="2"/>
  <c r="Z283" i="2"/>
  <c r="X284" i="2"/>
  <c r="Y284" i="2"/>
  <c r="Z284" i="2"/>
  <c r="X285" i="2"/>
  <c r="Y285" i="2"/>
  <c r="Z285" i="2"/>
  <c r="X286" i="2"/>
  <c r="Y286" i="2"/>
  <c r="Z286" i="2"/>
  <c r="X287" i="2"/>
  <c r="Y287" i="2"/>
  <c r="Z287" i="2"/>
  <c r="X288" i="2"/>
  <c r="Y288" i="2"/>
  <c r="Z288" i="2"/>
  <c r="X289" i="2"/>
  <c r="Y289" i="2"/>
  <c r="Z289" i="2"/>
  <c r="X290" i="2"/>
  <c r="Y290" i="2"/>
  <c r="Z290" i="2"/>
  <c r="X291" i="2"/>
  <c r="Y291" i="2"/>
  <c r="Z291" i="2"/>
  <c r="X292" i="2"/>
  <c r="Y292" i="2"/>
  <c r="Z292" i="2"/>
  <c r="X293" i="2"/>
  <c r="Y293" i="2"/>
  <c r="Z293" i="2"/>
  <c r="X294" i="2"/>
  <c r="Y294" i="2"/>
  <c r="Z294" i="2"/>
  <c r="X295" i="2"/>
  <c r="Y295" i="2"/>
  <c r="Z295" i="2"/>
  <c r="X296" i="2"/>
  <c r="Y296" i="2"/>
  <c r="Z296" i="2"/>
  <c r="X297" i="2"/>
  <c r="Y297" i="2"/>
  <c r="Z297" i="2"/>
  <c r="X298" i="2"/>
  <c r="Y298" i="2"/>
  <c r="Z298" i="2"/>
  <c r="X299" i="2"/>
  <c r="Y299" i="2"/>
  <c r="Z299" i="2"/>
  <c r="X300" i="2"/>
  <c r="Y300" i="2"/>
  <c r="Z300" i="2"/>
  <c r="X301" i="2"/>
  <c r="Y301" i="2"/>
  <c r="Z301" i="2"/>
  <c r="X302" i="2"/>
  <c r="Y302" i="2"/>
  <c r="Z302" i="2"/>
  <c r="X303" i="2"/>
  <c r="Y303" i="2"/>
  <c r="Z303" i="2"/>
  <c r="X304" i="2"/>
  <c r="Y304" i="2"/>
  <c r="Z304" i="2"/>
  <c r="X305" i="2"/>
  <c r="Y305" i="2"/>
  <c r="Z305" i="2"/>
  <c r="X306" i="2"/>
  <c r="Y306" i="2"/>
  <c r="Z306" i="2"/>
  <c r="X307" i="2"/>
  <c r="Y307" i="2"/>
  <c r="Z307" i="2"/>
  <c r="X308" i="2"/>
  <c r="Y308" i="2"/>
  <c r="Z308" i="2"/>
  <c r="X309" i="2"/>
  <c r="Y309" i="2"/>
  <c r="Z309" i="2"/>
  <c r="X310" i="2"/>
  <c r="Y310" i="2"/>
  <c r="Z310" i="2"/>
  <c r="X311" i="2"/>
  <c r="Y311" i="2"/>
  <c r="Z311" i="2"/>
  <c r="X312" i="2"/>
  <c r="Y312" i="2"/>
  <c r="Z312" i="2"/>
  <c r="X313" i="2"/>
  <c r="Y313" i="2"/>
  <c r="Z313" i="2"/>
  <c r="X314" i="2"/>
  <c r="Y314" i="2"/>
  <c r="Z314" i="2"/>
  <c r="X315" i="2"/>
  <c r="Y315" i="2"/>
  <c r="Z315" i="2"/>
  <c r="X316" i="2"/>
  <c r="Y316" i="2"/>
  <c r="Z316" i="2"/>
  <c r="X317" i="2"/>
  <c r="Y317" i="2"/>
  <c r="Z317" i="2"/>
  <c r="X318" i="2"/>
  <c r="Y318" i="2"/>
  <c r="Z318" i="2"/>
  <c r="X319" i="2"/>
  <c r="Y319" i="2"/>
  <c r="Z319" i="2"/>
  <c r="X320" i="2"/>
  <c r="Y320" i="2"/>
  <c r="Z320" i="2"/>
  <c r="X321" i="2"/>
  <c r="Y321" i="2"/>
  <c r="Z321" i="2"/>
  <c r="X322" i="2"/>
  <c r="Y322" i="2"/>
  <c r="Z322" i="2"/>
  <c r="X323" i="2"/>
  <c r="Y323" i="2"/>
  <c r="Z323" i="2"/>
  <c r="X324" i="2"/>
  <c r="Y324" i="2"/>
  <c r="Z324" i="2"/>
  <c r="X325" i="2"/>
  <c r="Y325" i="2"/>
  <c r="Z325" i="2"/>
  <c r="X326" i="2"/>
  <c r="Y326" i="2"/>
  <c r="Z326" i="2"/>
  <c r="X327" i="2"/>
  <c r="Y327" i="2"/>
  <c r="Z327" i="2"/>
  <c r="X328" i="2"/>
  <c r="Y328" i="2"/>
  <c r="Z328" i="2"/>
  <c r="X329" i="2"/>
  <c r="Y329" i="2"/>
  <c r="Z329" i="2"/>
  <c r="X330" i="2"/>
  <c r="Y330" i="2"/>
  <c r="Z330" i="2"/>
  <c r="X331" i="2"/>
  <c r="Y331" i="2"/>
  <c r="Z331" i="2"/>
  <c r="X332" i="2"/>
  <c r="Y332" i="2"/>
  <c r="Z332" i="2"/>
  <c r="X333" i="2"/>
  <c r="Y333" i="2"/>
  <c r="Z333" i="2"/>
  <c r="X334" i="2"/>
  <c r="Y334" i="2"/>
  <c r="Z334" i="2"/>
  <c r="X335" i="2"/>
  <c r="Y335" i="2"/>
  <c r="Z335" i="2"/>
  <c r="X336" i="2"/>
  <c r="Y336" i="2"/>
  <c r="Z336" i="2"/>
  <c r="X337" i="2"/>
  <c r="Y337" i="2"/>
  <c r="Z337" i="2"/>
  <c r="X338" i="2"/>
  <c r="Y338" i="2"/>
  <c r="Z338" i="2"/>
  <c r="X339" i="2"/>
  <c r="Y339" i="2"/>
  <c r="Z339" i="2"/>
  <c r="X340" i="2"/>
  <c r="Y340" i="2"/>
  <c r="Z340" i="2"/>
  <c r="X341" i="2"/>
  <c r="Y341" i="2"/>
  <c r="Z341" i="2"/>
  <c r="X342" i="2"/>
  <c r="Y342" i="2"/>
  <c r="Z342" i="2"/>
  <c r="X343" i="2"/>
  <c r="Y343" i="2"/>
  <c r="Z343" i="2"/>
  <c r="X344" i="2"/>
  <c r="Y344" i="2"/>
  <c r="Z344" i="2"/>
  <c r="X345" i="2"/>
  <c r="Y345" i="2"/>
  <c r="Z345" i="2"/>
  <c r="X346" i="2"/>
  <c r="Y346" i="2"/>
  <c r="Z346" i="2"/>
  <c r="X347" i="2"/>
  <c r="Y347" i="2"/>
  <c r="Z347" i="2"/>
  <c r="X348" i="2"/>
  <c r="Y348" i="2"/>
  <c r="Z348" i="2"/>
  <c r="X349" i="2"/>
  <c r="Y349" i="2"/>
  <c r="Z349" i="2"/>
  <c r="X350" i="2"/>
  <c r="Y350" i="2"/>
  <c r="Z350" i="2"/>
  <c r="X351" i="2"/>
  <c r="Y351" i="2"/>
  <c r="Z351" i="2"/>
  <c r="X352" i="2"/>
  <c r="Y352" i="2"/>
  <c r="Z352" i="2"/>
  <c r="X353" i="2"/>
  <c r="Y353" i="2"/>
  <c r="Z353" i="2"/>
  <c r="X354" i="2"/>
  <c r="Y354" i="2"/>
  <c r="Z354" i="2"/>
  <c r="X355" i="2"/>
  <c r="Y355" i="2"/>
  <c r="Z355" i="2"/>
  <c r="X356" i="2"/>
  <c r="Y356" i="2"/>
  <c r="Z356" i="2"/>
  <c r="X357" i="2"/>
  <c r="Y357" i="2"/>
  <c r="Z357" i="2"/>
  <c r="X358" i="2"/>
  <c r="Y358" i="2"/>
  <c r="Z358" i="2"/>
  <c r="X359" i="2"/>
  <c r="Y359" i="2"/>
  <c r="Z359" i="2"/>
  <c r="X360" i="2"/>
  <c r="Y360" i="2"/>
  <c r="Z360" i="2"/>
  <c r="X361" i="2"/>
  <c r="Y361" i="2"/>
  <c r="Z361" i="2"/>
  <c r="X362" i="2"/>
  <c r="Y362" i="2"/>
  <c r="Z362" i="2"/>
  <c r="X363" i="2"/>
  <c r="Y363" i="2"/>
  <c r="Z363" i="2"/>
  <c r="X364" i="2"/>
  <c r="Y364" i="2"/>
  <c r="Z364" i="2"/>
  <c r="X365" i="2"/>
  <c r="Y365" i="2"/>
  <c r="Z365" i="2"/>
  <c r="X366" i="2"/>
  <c r="Y366" i="2"/>
  <c r="Z366" i="2"/>
  <c r="X367" i="2"/>
  <c r="Y367" i="2"/>
  <c r="Z367" i="2"/>
  <c r="X368" i="2"/>
  <c r="Y368" i="2"/>
  <c r="Z368" i="2"/>
  <c r="X369" i="2"/>
  <c r="Y369" i="2"/>
  <c r="Z369" i="2"/>
  <c r="X370" i="2"/>
  <c r="Y370" i="2"/>
  <c r="Z370" i="2"/>
  <c r="X371" i="2"/>
  <c r="Y371" i="2"/>
  <c r="Z371" i="2"/>
  <c r="X372" i="2"/>
  <c r="Y372" i="2"/>
  <c r="Z372" i="2"/>
  <c r="X373" i="2"/>
  <c r="Y373" i="2"/>
  <c r="Z373" i="2"/>
  <c r="X374" i="2"/>
  <c r="Y374" i="2"/>
  <c r="Z374" i="2"/>
  <c r="X375" i="2"/>
  <c r="Y375" i="2"/>
  <c r="Z375" i="2"/>
  <c r="X376" i="2"/>
  <c r="Y376" i="2"/>
  <c r="Z376" i="2"/>
  <c r="X377" i="2"/>
  <c r="Y377" i="2"/>
  <c r="Z377" i="2"/>
  <c r="X378" i="2"/>
  <c r="Y378" i="2"/>
  <c r="Z378" i="2"/>
  <c r="X379" i="2"/>
  <c r="Y379" i="2"/>
  <c r="Z379" i="2"/>
  <c r="X380" i="2"/>
  <c r="Y380" i="2"/>
  <c r="Z380" i="2"/>
  <c r="X381" i="2"/>
  <c r="Y381" i="2"/>
  <c r="Z381" i="2"/>
  <c r="X382" i="2"/>
  <c r="Y382" i="2"/>
  <c r="Z382" i="2"/>
  <c r="X383" i="2"/>
  <c r="Y383" i="2"/>
  <c r="Z383" i="2"/>
  <c r="X384" i="2"/>
  <c r="Y384" i="2"/>
  <c r="Z384" i="2"/>
  <c r="X385" i="2"/>
  <c r="Y385" i="2"/>
  <c r="Z385" i="2"/>
  <c r="X386" i="2"/>
  <c r="Y386" i="2"/>
  <c r="Z386" i="2"/>
  <c r="X387" i="2"/>
  <c r="Y387" i="2"/>
  <c r="Z387" i="2"/>
  <c r="X388" i="2"/>
  <c r="Y388" i="2"/>
  <c r="Z388" i="2"/>
  <c r="X389" i="2"/>
  <c r="Y389" i="2"/>
  <c r="Z389" i="2"/>
  <c r="X390" i="2"/>
  <c r="Y390" i="2"/>
  <c r="Z390" i="2"/>
  <c r="X391" i="2"/>
  <c r="Y391" i="2"/>
  <c r="Z391" i="2"/>
  <c r="X392" i="2"/>
  <c r="Y392" i="2"/>
  <c r="Z392" i="2"/>
  <c r="X393" i="2"/>
  <c r="Y393" i="2"/>
  <c r="Z393" i="2"/>
  <c r="X394" i="2"/>
  <c r="Y394" i="2"/>
  <c r="Z394" i="2"/>
  <c r="X395" i="2"/>
  <c r="Y395" i="2"/>
  <c r="Z395" i="2"/>
  <c r="X396" i="2"/>
  <c r="Y396" i="2"/>
  <c r="Z396" i="2"/>
  <c r="X397" i="2"/>
  <c r="Y397" i="2"/>
  <c r="Z397" i="2"/>
  <c r="X398" i="2"/>
  <c r="Y398" i="2"/>
  <c r="Z398" i="2"/>
  <c r="X399" i="2"/>
  <c r="Y399" i="2"/>
  <c r="Z399" i="2"/>
  <c r="X400" i="2"/>
  <c r="Y400" i="2"/>
  <c r="Z400" i="2"/>
  <c r="X401" i="2"/>
  <c r="Y401" i="2"/>
  <c r="Z401" i="2"/>
  <c r="X402" i="2"/>
  <c r="Y402" i="2"/>
  <c r="Z402" i="2"/>
  <c r="X403" i="2"/>
  <c r="Y403" i="2"/>
  <c r="Z403" i="2"/>
  <c r="X404" i="2"/>
  <c r="Y404" i="2"/>
  <c r="Z404" i="2"/>
  <c r="X405" i="2"/>
  <c r="Y405" i="2"/>
  <c r="Z405" i="2"/>
  <c r="X406" i="2"/>
  <c r="Y406" i="2"/>
  <c r="Z406" i="2"/>
  <c r="X407" i="2"/>
  <c r="Y407" i="2"/>
  <c r="Z407" i="2"/>
  <c r="X408" i="2"/>
  <c r="Y408" i="2"/>
  <c r="Z408" i="2"/>
  <c r="X409" i="2"/>
  <c r="Y409" i="2"/>
  <c r="Z409" i="2"/>
  <c r="X410" i="2"/>
  <c r="Y410" i="2"/>
  <c r="Z410" i="2"/>
  <c r="X411" i="2"/>
  <c r="Y411" i="2"/>
  <c r="Z411" i="2"/>
  <c r="X412" i="2"/>
  <c r="Y412" i="2"/>
  <c r="Z412" i="2"/>
  <c r="X413" i="2"/>
  <c r="Y413" i="2"/>
  <c r="Z413" i="2"/>
  <c r="X414" i="2"/>
  <c r="Y414" i="2"/>
  <c r="Z414" i="2"/>
  <c r="X415" i="2"/>
  <c r="Y415" i="2"/>
  <c r="Z415" i="2"/>
  <c r="X416" i="2"/>
  <c r="Y416" i="2"/>
  <c r="Z416" i="2"/>
  <c r="X417" i="2"/>
  <c r="Y417" i="2"/>
  <c r="Z417" i="2"/>
  <c r="X418" i="2"/>
  <c r="Y418" i="2"/>
  <c r="Z418" i="2"/>
  <c r="X419" i="2"/>
  <c r="Y419" i="2"/>
  <c r="Z419" i="2"/>
  <c r="X420" i="2"/>
  <c r="Y420" i="2"/>
  <c r="Z420" i="2"/>
  <c r="X421" i="2"/>
  <c r="Y421" i="2"/>
  <c r="Z421" i="2"/>
  <c r="X422" i="2"/>
  <c r="Y422" i="2"/>
  <c r="Z422" i="2"/>
  <c r="X423" i="2"/>
  <c r="Y423" i="2"/>
  <c r="Z423" i="2"/>
  <c r="X424" i="2"/>
  <c r="Y424" i="2"/>
  <c r="Z424" i="2"/>
  <c r="X425" i="2"/>
  <c r="Y425" i="2"/>
  <c r="Z425" i="2"/>
  <c r="X426" i="2"/>
  <c r="Y426" i="2"/>
  <c r="Z426" i="2"/>
  <c r="X427" i="2"/>
  <c r="Y427" i="2"/>
  <c r="Z427" i="2"/>
  <c r="X428" i="2"/>
  <c r="Y428" i="2"/>
  <c r="Z428" i="2"/>
  <c r="X429" i="2"/>
  <c r="Y429" i="2"/>
  <c r="Z429" i="2"/>
  <c r="X430" i="2"/>
  <c r="Y430" i="2"/>
  <c r="Z430" i="2"/>
  <c r="X431" i="2"/>
  <c r="Y431" i="2"/>
  <c r="Z431" i="2"/>
  <c r="X432" i="2"/>
  <c r="Y432" i="2"/>
  <c r="Z432" i="2"/>
  <c r="X433" i="2"/>
  <c r="Y433" i="2"/>
  <c r="Z433" i="2"/>
  <c r="X434" i="2"/>
  <c r="Y434" i="2"/>
  <c r="Z434" i="2"/>
  <c r="X435" i="2"/>
  <c r="Y435" i="2"/>
  <c r="Z435" i="2"/>
  <c r="X436" i="2"/>
  <c r="Y436" i="2"/>
  <c r="Z436" i="2"/>
  <c r="X437" i="2"/>
  <c r="Y437" i="2"/>
  <c r="Z437" i="2"/>
  <c r="X438" i="2"/>
  <c r="Y438" i="2"/>
  <c r="Z438" i="2"/>
  <c r="X439" i="2"/>
  <c r="Y439" i="2"/>
  <c r="Z439" i="2"/>
  <c r="X440" i="2"/>
  <c r="Y440" i="2"/>
  <c r="Z440" i="2"/>
  <c r="X441" i="2"/>
  <c r="Y441" i="2"/>
  <c r="Z441" i="2"/>
  <c r="X442" i="2"/>
  <c r="Y442" i="2"/>
  <c r="Z442" i="2"/>
  <c r="X443" i="2"/>
  <c r="Y443" i="2"/>
  <c r="Z443" i="2"/>
  <c r="X444" i="2"/>
  <c r="Y444" i="2"/>
  <c r="Z444" i="2"/>
  <c r="X445" i="2"/>
  <c r="Y445" i="2"/>
  <c r="Z445" i="2"/>
  <c r="X446" i="2"/>
  <c r="Y446" i="2"/>
  <c r="Z446" i="2"/>
  <c r="X447" i="2"/>
  <c r="Y447" i="2"/>
  <c r="Z447" i="2"/>
  <c r="X448" i="2"/>
  <c r="Y448" i="2"/>
  <c r="Z448" i="2"/>
  <c r="X449" i="2"/>
  <c r="Y449" i="2"/>
  <c r="Z449" i="2"/>
  <c r="X450" i="2"/>
  <c r="Y450" i="2"/>
  <c r="Z450" i="2"/>
  <c r="X451" i="2"/>
  <c r="Y451" i="2"/>
  <c r="Z451" i="2"/>
  <c r="X452" i="2"/>
  <c r="Y452" i="2"/>
  <c r="Z452" i="2"/>
  <c r="X453" i="2"/>
  <c r="Y453" i="2"/>
  <c r="Z453" i="2"/>
  <c r="X454" i="2"/>
  <c r="Y454" i="2"/>
  <c r="Z454" i="2"/>
  <c r="X455" i="2"/>
  <c r="Y455" i="2"/>
  <c r="Z455" i="2"/>
  <c r="X456" i="2"/>
  <c r="Y456" i="2"/>
  <c r="Z456" i="2"/>
  <c r="X457" i="2"/>
  <c r="Y457" i="2"/>
  <c r="Z457" i="2"/>
  <c r="X458" i="2"/>
  <c r="Y458" i="2"/>
  <c r="Z458" i="2"/>
  <c r="X459" i="2"/>
  <c r="Y459" i="2"/>
  <c r="Z459" i="2"/>
  <c r="X460" i="2"/>
  <c r="Y460" i="2"/>
  <c r="Z460" i="2"/>
  <c r="X461" i="2"/>
  <c r="Y461" i="2"/>
  <c r="Z461" i="2"/>
  <c r="X462" i="2"/>
  <c r="Y462" i="2"/>
  <c r="Z462" i="2"/>
  <c r="X463" i="2"/>
  <c r="Y463" i="2"/>
  <c r="Z463" i="2"/>
  <c r="X464" i="2"/>
  <c r="Y464" i="2"/>
  <c r="Z464" i="2"/>
  <c r="X465" i="2"/>
  <c r="Y465" i="2"/>
  <c r="Z465" i="2"/>
  <c r="X466" i="2"/>
  <c r="Y466" i="2"/>
  <c r="Z466" i="2"/>
  <c r="X467" i="2"/>
  <c r="Y467" i="2"/>
  <c r="Z467" i="2"/>
  <c r="X468" i="2"/>
  <c r="Y468" i="2"/>
  <c r="Z468" i="2"/>
  <c r="X469" i="2"/>
  <c r="Y469" i="2"/>
  <c r="Z469" i="2"/>
  <c r="X470" i="2"/>
  <c r="Y470" i="2"/>
  <c r="Z470" i="2"/>
  <c r="X471" i="2"/>
  <c r="Y471" i="2"/>
  <c r="Z471" i="2"/>
  <c r="X472" i="2"/>
  <c r="Y472" i="2"/>
  <c r="Z472" i="2"/>
  <c r="X473" i="2"/>
  <c r="Y473" i="2"/>
  <c r="Z473" i="2"/>
  <c r="X474" i="2"/>
  <c r="Y474" i="2"/>
  <c r="Z474" i="2"/>
  <c r="X475" i="2"/>
  <c r="Y475" i="2"/>
  <c r="Z475" i="2"/>
  <c r="X476" i="2"/>
  <c r="Y476" i="2"/>
  <c r="Z476" i="2"/>
  <c r="X477" i="2"/>
  <c r="Y477" i="2"/>
  <c r="Z477" i="2"/>
  <c r="X478" i="2"/>
  <c r="Y478" i="2"/>
  <c r="Z478" i="2"/>
  <c r="X479" i="2"/>
  <c r="Y479" i="2"/>
  <c r="Z479" i="2"/>
  <c r="X480" i="2"/>
  <c r="Y480" i="2"/>
  <c r="Z480" i="2"/>
  <c r="X481" i="2"/>
  <c r="Y481" i="2"/>
  <c r="Z481" i="2"/>
  <c r="X482" i="2"/>
  <c r="Y482" i="2"/>
  <c r="Z482" i="2"/>
  <c r="X483" i="2"/>
  <c r="Y483" i="2"/>
  <c r="Z483" i="2"/>
  <c r="X484" i="2"/>
  <c r="Y484" i="2"/>
  <c r="Z484" i="2"/>
  <c r="X485" i="2"/>
  <c r="Y485" i="2"/>
  <c r="Z485" i="2"/>
  <c r="X486" i="2"/>
  <c r="Y486" i="2"/>
  <c r="Z486" i="2"/>
  <c r="X487" i="2"/>
  <c r="Y487" i="2"/>
  <c r="Z487" i="2"/>
  <c r="X488" i="2"/>
  <c r="Y488" i="2"/>
  <c r="Z488" i="2"/>
  <c r="X489" i="2"/>
  <c r="Y489" i="2"/>
  <c r="Z489" i="2"/>
  <c r="X490" i="2"/>
  <c r="Y490" i="2"/>
  <c r="Z490" i="2"/>
  <c r="X491" i="2"/>
  <c r="Y491" i="2"/>
  <c r="Z491" i="2"/>
  <c r="X492" i="2"/>
  <c r="Y492" i="2"/>
  <c r="Z492" i="2"/>
  <c r="X493" i="2"/>
  <c r="Y493" i="2"/>
  <c r="Z493" i="2"/>
  <c r="X494" i="2"/>
  <c r="Y494" i="2"/>
  <c r="Z494" i="2"/>
  <c r="X495" i="2"/>
  <c r="Y495" i="2"/>
  <c r="Z495" i="2"/>
  <c r="X496" i="2"/>
  <c r="Y496" i="2"/>
  <c r="Z496" i="2"/>
  <c r="X497" i="2"/>
  <c r="Y497" i="2"/>
  <c r="Z497" i="2"/>
  <c r="X498" i="2"/>
  <c r="Y498" i="2"/>
  <c r="Z498" i="2"/>
  <c r="X499" i="2"/>
  <c r="Y499" i="2"/>
  <c r="Z499" i="2"/>
  <c r="X500" i="2"/>
  <c r="Y500" i="2"/>
  <c r="Z500" i="2"/>
  <c r="X501" i="2"/>
  <c r="Y501" i="2"/>
  <c r="Z501" i="2"/>
  <c r="X502" i="2"/>
  <c r="Y502" i="2"/>
  <c r="Z502" i="2"/>
  <c r="X503" i="2"/>
  <c r="Y503" i="2"/>
  <c r="Z503" i="2"/>
  <c r="X504" i="2"/>
  <c r="Y504" i="2"/>
  <c r="Z504" i="2"/>
  <c r="X505" i="2"/>
  <c r="Y505" i="2"/>
  <c r="Z505" i="2"/>
  <c r="X506" i="2"/>
  <c r="Y506" i="2"/>
  <c r="Z506" i="2"/>
  <c r="X507" i="2"/>
  <c r="Y507" i="2"/>
  <c r="Z507" i="2"/>
  <c r="X508" i="2"/>
  <c r="Y508" i="2"/>
  <c r="Z508" i="2"/>
  <c r="X509" i="2"/>
  <c r="Y509" i="2"/>
  <c r="Z509" i="2"/>
  <c r="X510" i="2"/>
  <c r="Y510" i="2"/>
  <c r="Z510" i="2"/>
  <c r="X511" i="2"/>
  <c r="Y511" i="2"/>
  <c r="Z511" i="2"/>
  <c r="X512" i="2"/>
  <c r="Y512" i="2"/>
  <c r="Z512" i="2"/>
  <c r="X513" i="2"/>
  <c r="Y513" i="2"/>
  <c r="Z513" i="2"/>
  <c r="X514" i="2"/>
  <c r="Y514" i="2"/>
  <c r="Z514" i="2"/>
  <c r="X515" i="2"/>
  <c r="Y515" i="2"/>
  <c r="Z515" i="2"/>
  <c r="X516" i="2"/>
  <c r="Y516" i="2"/>
  <c r="Z516" i="2"/>
  <c r="X517" i="2"/>
  <c r="Y517" i="2"/>
  <c r="Z517" i="2"/>
  <c r="X518" i="2"/>
  <c r="Y518" i="2"/>
  <c r="Z518" i="2"/>
  <c r="X519" i="2"/>
  <c r="Y519" i="2"/>
  <c r="Z519" i="2"/>
  <c r="X520" i="2"/>
  <c r="Y520" i="2"/>
  <c r="Z520" i="2"/>
  <c r="X521" i="2"/>
  <c r="Y521" i="2"/>
  <c r="Z521" i="2"/>
  <c r="X522" i="2"/>
  <c r="Y522" i="2"/>
  <c r="Z522" i="2"/>
  <c r="X523" i="2"/>
  <c r="Y523" i="2"/>
  <c r="Z523" i="2"/>
  <c r="X524" i="2"/>
  <c r="Y524" i="2"/>
  <c r="Z524" i="2"/>
  <c r="X525" i="2"/>
  <c r="Y525" i="2"/>
  <c r="Z525" i="2"/>
  <c r="X526" i="2"/>
  <c r="Y526" i="2"/>
  <c r="Z526" i="2"/>
  <c r="X527" i="2"/>
  <c r="Y527" i="2"/>
  <c r="Z527" i="2"/>
  <c r="X528" i="2"/>
  <c r="Y528" i="2"/>
  <c r="Z528" i="2"/>
  <c r="X529" i="2"/>
  <c r="Y529" i="2"/>
  <c r="Z529" i="2"/>
  <c r="X530" i="2"/>
  <c r="Y530" i="2"/>
  <c r="Z530" i="2"/>
  <c r="X531" i="2"/>
  <c r="Y531" i="2"/>
  <c r="Z531" i="2"/>
  <c r="X532" i="2"/>
  <c r="Y532" i="2"/>
  <c r="Z532" i="2"/>
  <c r="X533" i="2"/>
  <c r="Y533" i="2"/>
  <c r="Z533" i="2"/>
  <c r="X534" i="2"/>
  <c r="Y534" i="2"/>
  <c r="Z534" i="2"/>
  <c r="X535" i="2"/>
  <c r="Y535" i="2"/>
  <c r="Z535" i="2"/>
  <c r="X536" i="2"/>
  <c r="Y536" i="2"/>
  <c r="Z536" i="2"/>
  <c r="X537" i="2"/>
  <c r="Y537" i="2"/>
  <c r="Z537" i="2"/>
  <c r="X538" i="2"/>
  <c r="Y538" i="2"/>
  <c r="Z538" i="2"/>
  <c r="X539" i="2"/>
  <c r="Y539" i="2"/>
  <c r="Z539" i="2"/>
  <c r="X540" i="2"/>
  <c r="Y540" i="2"/>
  <c r="Z540" i="2"/>
  <c r="X541" i="2"/>
  <c r="Y541" i="2"/>
  <c r="Z541" i="2"/>
  <c r="X542" i="2"/>
  <c r="Y542" i="2"/>
  <c r="Z542" i="2"/>
  <c r="X543" i="2"/>
  <c r="Y543" i="2"/>
  <c r="Z543" i="2"/>
  <c r="X544" i="2"/>
  <c r="Y544" i="2"/>
  <c r="Z544" i="2"/>
  <c r="X545" i="2"/>
  <c r="Y545" i="2"/>
  <c r="Z545" i="2"/>
  <c r="X546" i="2"/>
  <c r="Y546" i="2"/>
  <c r="Z546" i="2"/>
  <c r="X547" i="2"/>
  <c r="Y547" i="2"/>
  <c r="Z547" i="2"/>
  <c r="X548" i="2"/>
  <c r="Y548" i="2"/>
  <c r="Z548" i="2"/>
  <c r="X549" i="2"/>
  <c r="Y549" i="2"/>
  <c r="Z549" i="2"/>
  <c r="X550" i="2"/>
  <c r="Y550" i="2"/>
  <c r="Z550" i="2"/>
  <c r="X551" i="2"/>
  <c r="Y551" i="2"/>
  <c r="Z551" i="2"/>
  <c r="X552" i="2"/>
  <c r="Y552" i="2"/>
  <c r="Z552" i="2"/>
  <c r="X553" i="2"/>
  <c r="Y553" i="2"/>
  <c r="Z553" i="2"/>
  <c r="X554" i="2"/>
  <c r="Y554" i="2"/>
  <c r="Z554" i="2"/>
  <c r="X555" i="2"/>
  <c r="Y555" i="2"/>
  <c r="Z555" i="2"/>
  <c r="X556" i="2"/>
  <c r="Y556" i="2"/>
  <c r="Z556" i="2"/>
  <c r="X557" i="2"/>
  <c r="Y557" i="2"/>
  <c r="Z557" i="2"/>
  <c r="X558" i="2"/>
  <c r="Y558" i="2"/>
  <c r="Z558" i="2"/>
  <c r="X559" i="2"/>
  <c r="Y559" i="2"/>
  <c r="Z559" i="2"/>
  <c r="X560" i="2"/>
  <c r="Y560" i="2"/>
  <c r="Z560" i="2"/>
  <c r="X561" i="2"/>
  <c r="Y561" i="2"/>
  <c r="Z561" i="2"/>
  <c r="X562" i="2"/>
  <c r="Y562" i="2"/>
  <c r="Z562" i="2"/>
  <c r="X563" i="2"/>
  <c r="Y563" i="2"/>
  <c r="Z563" i="2"/>
  <c r="X564" i="2"/>
  <c r="Y564" i="2"/>
  <c r="Z564" i="2"/>
  <c r="X565" i="2"/>
  <c r="Y565" i="2"/>
  <c r="Z565" i="2"/>
  <c r="X566" i="2"/>
  <c r="Y566" i="2"/>
  <c r="Z566" i="2"/>
  <c r="X567" i="2"/>
  <c r="Y567" i="2"/>
  <c r="Z567" i="2"/>
  <c r="X568" i="2"/>
  <c r="Y568" i="2"/>
  <c r="Z568" i="2"/>
  <c r="X569" i="2"/>
  <c r="Y569" i="2"/>
  <c r="Z569" i="2"/>
  <c r="X570" i="2"/>
  <c r="Y570" i="2"/>
  <c r="Z570" i="2"/>
  <c r="X571" i="2"/>
  <c r="Y571" i="2"/>
  <c r="Z571" i="2"/>
  <c r="X572" i="2"/>
  <c r="Y572" i="2"/>
  <c r="Z572" i="2"/>
  <c r="X573" i="2"/>
  <c r="Y573" i="2"/>
  <c r="Z573" i="2"/>
  <c r="X574" i="2"/>
  <c r="Y574" i="2"/>
  <c r="Z574" i="2"/>
  <c r="X575" i="2"/>
  <c r="Y575" i="2"/>
  <c r="Z575" i="2"/>
  <c r="X576" i="2"/>
  <c r="Y576" i="2"/>
  <c r="Z576" i="2"/>
  <c r="X577" i="2"/>
  <c r="Y577" i="2"/>
  <c r="Z577" i="2"/>
  <c r="X578" i="2"/>
  <c r="Y578" i="2"/>
  <c r="Z578" i="2"/>
  <c r="X579" i="2"/>
  <c r="Y579" i="2"/>
  <c r="Z579" i="2"/>
  <c r="X580" i="2"/>
  <c r="Y580" i="2"/>
  <c r="Z580" i="2"/>
  <c r="X581" i="2"/>
  <c r="Y581" i="2"/>
  <c r="Z581" i="2"/>
  <c r="X582" i="2"/>
  <c r="Y582" i="2"/>
  <c r="Z582" i="2"/>
  <c r="X583" i="2"/>
  <c r="Y583" i="2"/>
  <c r="Z583" i="2"/>
  <c r="X584" i="2"/>
  <c r="Y584" i="2"/>
  <c r="Z584" i="2"/>
  <c r="X585" i="2"/>
  <c r="Y585" i="2"/>
  <c r="Z585" i="2"/>
  <c r="X586" i="2"/>
  <c r="Y586" i="2"/>
  <c r="Z586" i="2"/>
  <c r="X587" i="2"/>
  <c r="Y587" i="2"/>
  <c r="Z587" i="2"/>
  <c r="X588" i="2"/>
  <c r="Y588" i="2"/>
  <c r="Z588" i="2"/>
  <c r="X589" i="2"/>
  <c r="Y589" i="2"/>
  <c r="Z589" i="2"/>
  <c r="X590" i="2"/>
  <c r="Y590" i="2"/>
  <c r="Z590" i="2"/>
  <c r="X591" i="2"/>
  <c r="Y591" i="2"/>
  <c r="Z591" i="2"/>
  <c r="X592" i="2"/>
  <c r="Y592" i="2"/>
  <c r="Z592" i="2"/>
  <c r="X593" i="2"/>
  <c r="Y593" i="2"/>
  <c r="Z593" i="2"/>
  <c r="X594" i="2"/>
  <c r="Y594" i="2"/>
  <c r="Z594" i="2"/>
  <c r="X595" i="2"/>
  <c r="Y595" i="2"/>
  <c r="Z595" i="2"/>
  <c r="X596" i="2"/>
  <c r="Y596" i="2"/>
  <c r="Z596" i="2"/>
  <c r="X597" i="2"/>
  <c r="Y597" i="2"/>
  <c r="Z597" i="2"/>
  <c r="X598" i="2"/>
  <c r="Y598" i="2"/>
  <c r="Z598" i="2"/>
  <c r="X599" i="2"/>
  <c r="Y599" i="2"/>
  <c r="Z599" i="2"/>
  <c r="X600" i="2"/>
  <c r="Y600" i="2"/>
  <c r="Z600" i="2"/>
  <c r="X601" i="2"/>
  <c r="Y601" i="2"/>
  <c r="Z601" i="2"/>
  <c r="X602" i="2"/>
  <c r="Y602" i="2"/>
  <c r="Z602" i="2"/>
  <c r="X603" i="2"/>
  <c r="Y603" i="2"/>
  <c r="Z603" i="2"/>
  <c r="X604" i="2"/>
  <c r="Y604" i="2"/>
  <c r="Z604" i="2"/>
  <c r="X605" i="2"/>
  <c r="Y605" i="2"/>
  <c r="Z605" i="2"/>
  <c r="X606" i="2"/>
  <c r="Y606" i="2"/>
  <c r="Z606" i="2"/>
  <c r="X607" i="2"/>
  <c r="Y607" i="2"/>
  <c r="Z607" i="2"/>
  <c r="X608" i="2"/>
  <c r="Y608" i="2"/>
  <c r="Z608" i="2"/>
  <c r="X609" i="2"/>
  <c r="Y609" i="2"/>
  <c r="Z609" i="2"/>
  <c r="X610" i="2"/>
  <c r="Y610" i="2"/>
  <c r="Z610" i="2"/>
  <c r="X611" i="2"/>
  <c r="Y611" i="2"/>
  <c r="Z611" i="2"/>
  <c r="X612" i="2"/>
  <c r="Y612" i="2"/>
  <c r="Z612" i="2"/>
  <c r="X613" i="2"/>
  <c r="Y613" i="2"/>
  <c r="Z613" i="2"/>
  <c r="X614" i="2"/>
  <c r="Y614" i="2"/>
  <c r="Z614" i="2"/>
  <c r="X615" i="2"/>
  <c r="Y615" i="2"/>
  <c r="Z615" i="2"/>
  <c r="X616" i="2"/>
  <c r="Y616" i="2"/>
  <c r="Z616" i="2"/>
  <c r="X617" i="2"/>
  <c r="Y617" i="2"/>
  <c r="Z617" i="2"/>
  <c r="X618" i="2"/>
  <c r="Y618" i="2"/>
  <c r="Z618" i="2"/>
  <c r="X619" i="2"/>
  <c r="Y619" i="2"/>
  <c r="Z619" i="2"/>
  <c r="X620" i="2"/>
  <c r="Y620" i="2"/>
  <c r="Z620" i="2"/>
  <c r="X621" i="2"/>
  <c r="Y621" i="2"/>
  <c r="Z621" i="2"/>
  <c r="X622" i="2"/>
  <c r="Y622" i="2"/>
  <c r="Z622" i="2"/>
  <c r="X623" i="2"/>
  <c r="Y623" i="2"/>
  <c r="Z623" i="2"/>
  <c r="X624" i="2"/>
  <c r="Y624" i="2"/>
  <c r="Z624" i="2"/>
  <c r="X625" i="2"/>
  <c r="Y625" i="2"/>
  <c r="Z625" i="2"/>
  <c r="X626" i="2"/>
  <c r="Y626" i="2"/>
  <c r="Z626" i="2"/>
  <c r="X627" i="2"/>
  <c r="Y627" i="2"/>
  <c r="Z627" i="2"/>
  <c r="X628" i="2"/>
  <c r="Y628" i="2"/>
  <c r="Z628" i="2"/>
  <c r="X629" i="2"/>
  <c r="Y629" i="2"/>
  <c r="Z629" i="2"/>
  <c r="X630" i="2"/>
  <c r="Y630" i="2"/>
  <c r="Z630" i="2"/>
  <c r="X631" i="2"/>
  <c r="Y631" i="2"/>
  <c r="Z631" i="2"/>
  <c r="X632" i="2"/>
  <c r="Y632" i="2"/>
  <c r="Z632" i="2"/>
  <c r="X633" i="2"/>
  <c r="Y633" i="2"/>
  <c r="Z633" i="2"/>
  <c r="X634" i="2"/>
  <c r="Y634" i="2"/>
  <c r="Z634" i="2"/>
  <c r="X635" i="2"/>
  <c r="Y635" i="2"/>
  <c r="Z635" i="2"/>
  <c r="X636" i="2"/>
  <c r="Y636" i="2"/>
  <c r="Z636" i="2"/>
  <c r="X637" i="2"/>
  <c r="Y637" i="2"/>
  <c r="Z637" i="2"/>
  <c r="X638" i="2"/>
  <c r="Y638" i="2"/>
  <c r="Z638" i="2"/>
  <c r="X639" i="2"/>
  <c r="Y639" i="2"/>
  <c r="Z639" i="2"/>
  <c r="X640" i="2"/>
  <c r="Y640" i="2"/>
  <c r="Z640" i="2"/>
  <c r="X641" i="2"/>
  <c r="Y641" i="2"/>
  <c r="Z641" i="2"/>
  <c r="X642" i="2"/>
  <c r="Y642" i="2"/>
  <c r="Z642" i="2"/>
  <c r="X643" i="2"/>
  <c r="Y643" i="2"/>
  <c r="Z643" i="2"/>
  <c r="X644" i="2"/>
  <c r="Y644" i="2"/>
  <c r="Z644" i="2"/>
  <c r="X645" i="2"/>
  <c r="Y645" i="2"/>
  <c r="Z645" i="2"/>
  <c r="X646" i="2"/>
  <c r="Y646" i="2"/>
  <c r="Z646" i="2"/>
  <c r="X647" i="2"/>
  <c r="Y647" i="2"/>
  <c r="Z647" i="2"/>
  <c r="X648" i="2"/>
  <c r="Y648" i="2"/>
  <c r="Z648" i="2"/>
  <c r="X649" i="2"/>
  <c r="Y649" i="2"/>
  <c r="Z649" i="2"/>
  <c r="X650" i="2"/>
  <c r="Y650" i="2"/>
  <c r="Z650" i="2"/>
  <c r="X651" i="2"/>
  <c r="Y651" i="2"/>
  <c r="Z651" i="2"/>
  <c r="X652" i="2"/>
  <c r="Y652" i="2"/>
  <c r="Z652" i="2"/>
  <c r="X653" i="2"/>
  <c r="Y653" i="2"/>
  <c r="Z653" i="2"/>
  <c r="X654" i="2"/>
  <c r="Y654" i="2"/>
  <c r="Z654" i="2"/>
  <c r="X655" i="2"/>
  <c r="Y655" i="2"/>
  <c r="Z655" i="2"/>
  <c r="X656" i="2"/>
  <c r="Y656" i="2"/>
  <c r="Z656" i="2"/>
  <c r="X657" i="2"/>
  <c r="Y657" i="2"/>
  <c r="Z657" i="2"/>
  <c r="X658" i="2"/>
  <c r="Y658" i="2"/>
  <c r="Z658" i="2"/>
  <c r="X659" i="2"/>
  <c r="Y659" i="2"/>
  <c r="Z659" i="2"/>
  <c r="X660" i="2"/>
  <c r="Y660" i="2"/>
  <c r="Z660" i="2"/>
  <c r="X661" i="2"/>
  <c r="Y661" i="2"/>
  <c r="Z661" i="2"/>
  <c r="X662" i="2"/>
  <c r="Y662" i="2"/>
  <c r="Z662" i="2"/>
  <c r="X663" i="2"/>
  <c r="Y663" i="2"/>
  <c r="Z663" i="2"/>
  <c r="X664" i="2"/>
  <c r="Y664" i="2"/>
  <c r="Z664" i="2"/>
  <c r="X665" i="2"/>
  <c r="Y665" i="2"/>
  <c r="Z665" i="2"/>
  <c r="X666" i="2"/>
  <c r="Y666" i="2"/>
  <c r="Z666" i="2"/>
  <c r="X667" i="2"/>
  <c r="Y667" i="2"/>
  <c r="Z667" i="2"/>
  <c r="X668" i="2"/>
  <c r="Y668" i="2"/>
  <c r="Z668" i="2"/>
  <c r="X669" i="2"/>
  <c r="Y669" i="2"/>
  <c r="Z669" i="2"/>
  <c r="X670" i="2"/>
  <c r="Y670" i="2"/>
  <c r="Z670" i="2"/>
  <c r="X671" i="2"/>
  <c r="Y671" i="2"/>
  <c r="Z671" i="2"/>
  <c r="X672" i="2"/>
  <c r="Y672" i="2"/>
  <c r="Z672" i="2"/>
  <c r="X673" i="2"/>
  <c r="Y673" i="2"/>
  <c r="Z673" i="2"/>
  <c r="X674" i="2"/>
  <c r="Y674" i="2"/>
  <c r="Z674" i="2"/>
  <c r="X675" i="2"/>
  <c r="Y675" i="2"/>
  <c r="Z675" i="2"/>
  <c r="X676" i="2"/>
  <c r="Y676" i="2"/>
  <c r="Z676" i="2"/>
  <c r="X677" i="2"/>
  <c r="Y677" i="2"/>
  <c r="Z677" i="2"/>
  <c r="X678" i="2"/>
  <c r="Y678" i="2"/>
  <c r="Z678" i="2"/>
  <c r="X679" i="2"/>
  <c r="Y679" i="2"/>
  <c r="Z679" i="2"/>
  <c r="X680" i="2"/>
  <c r="Y680" i="2"/>
  <c r="Z680" i="2"/>
  <c r="X681" i="2"/>
  <c r="Y681" i="2"/>
  <c r="Z681" i="2"/>
  <c r="X682" i="2"/>
  <c r="Y682" i="2"/>
  <c r="Z682" i="2"/>
  <c r="X683" i="2"/>
  <c r="Y683" i="2"/>
  <c r="Z683" i="2"/>
  <c r="X684" i="2"/>
  <c r="Y684" i="2"/>
  <c r="Z684" i="2"/>
  <c r="X685" i="2"/>
  <c r="Y685" i="2"/>
  <c r="Z685" i="2"/>
  <c r="X686" i="2"/>
  <c r="Y686" i="2"/>
  <c r="Z686" i="2"/>
  <c r="X687" i="2"/>
  <c r="Y687" i="2"/>
  <c r="Z687" i="2"/>
  <c r="X688" i="2"/>
  <c r="Y688" i="2"/>
  <c r="Z688" i="2"/>
  <c r="X689" i="2"/>
  <c r="Y689" i="2"/>
  <c r="Z689" i="2"/>
  <c r="X690" i="2"/>
  <c r="Y690" i="2"/>
  <c r="Z690" i="2"/>
  <c r="X691" i="2"/>
  <c r="Y691" i="2"/>
  <c r="Z691" i="2"/>
  <c r="X692" i="2"/>
  <c r="Y692" i="2"/>
  <c r="Z692" i="2"/>
  <c r="X693" i="2"/>
  <c r="Y693" i="2"/>
  <c r="Z693" i="2"/>
  <c r="X694" i="2"/>
  <c r="Y694" i="2"/>
  <c r="Z694" i="2"/>
  <c r="X695" i="2"/>
  <c r="Y695" i="2"/>
  <c r="Z695" i="2"/>
  <c r="X696" i="2"/>
  <c r="Y696" i="2"/>
  <c r="Z696" i="2"/>
  <c r="X697" i="2"/>
  <c r="Y697" i="2"/>
  <c r="Z697" i="2"/>
  <c r="X698" i="2"/>
  <c r="Y698" i="2"/>
  <c r="Z698" i="2"/>
  <c r="X699" i="2"/>
  <c r="Y699" i="2"/>
  <c r="Z699" i="2"/>
  <c r="X700" i="2"/>
  <c r="Y700" i="2"/>
  <c r="Z700" i="2"/>
  <c r="X701" i="2"/>
  <c r="Y701" i="2"/>
  <c r="Z701" i="2"/>
  <c r="X702" i="2"/>
  <c r="Y702" i="2"/>
  <c r="Z702" i="2"/>
  <c r="X703" i="2"/>
  <c r="Y703" i="2"/>
  <c r="Z703" i="2"/>
  <c r="X704" i="2"/>
  <c r="Y704" i="2"/>
  <c r="Z704" i="2"/>
  <c r="X705" i="2"/>
  <c r="Y705" i="2"/>
  <c r="Z705" i="2"/>
  <c r="X706" i="2"/>
  <c r="Y706" i="2"/>
  <c r="Z706" i="2"/>
  <c r="X707" i="2"/>
  <c r="Y707" i="2"/>
  <c r="Z707" i="2"/>
  <c r="X708" i="2"/>
  <c r="Y708" i="2"/>
  <c r="Z708" i="2"/>
  <c r="X709" i="2"/>
  <c r="Y709" i="2"/>
  <c r="Z709" i="2"/>
  <c r="X710" i="2"/>
  <c r="Y710" i="2"/>
  <c r="Z710" i="2"/>
  <c r="X711" i="2"/>
  <c r="Y711" i="2"/>
  <c r="Z711" i="2"/>
  <c r="X712" i="2"/>
  <c r="Y712" i="2"/>
  <c r="Z712" i="2"/>
  <c r="X713" i="2"/>
  <c r="Y713" i="2"/>
  <c r="Z713" i="2"/>
  <c r="X714" i="2"/>
  <c r="Y714" i="2"/>
  <c r="Z714" i="2"/>
  <c r="X715" i="2"/>
  <c r="Y715" i="2"/>
  <c r="Z715" i="2"/>
  <c r="X716" i="2"/>
  <c r="Y716" i="2"/>
  <c r="Z716" i="2"/>
  <c r="X717" i="2"/>
  <c r="Y717" i="2"/>
  <c r="Z717" i="2"/>
  <c r="X718" i="2"/>
  <c r="Y718" i="2"/>
  <c r="Z718" i="2"/>
  <c r="X719" i="2"/>
  <c r="Y719" i="2"/>
  <c r="Z719" i="2"/>
  <c r="X720" i="2"/>
  <c r="Y720" i="2"/>
  <c r="Z720" i="2"/>
  <c r="X721" i="2"/>
  <c r="Y721" i="2"/>
  <c r="Z721" i="2"/>
  <c r="X722" i="2"/>
  <c r="Y722" i="2"/>
  <c r="Z722" i="2"/>
  <c r="X723" i="2"/>
  <c r="Y723" i="2"/>
  <c r="Z723" i="2"/>
  <c r="X724" i="2"/>
  <c r="Y724" i="2"/>
  <c r="Z724" i="2"/>
  <c r="X725" i="2"/>
  <c r="Y725" i="2"/>
  <c r="Z725" i="2"/>
  <c r="X726" i="2"/>
  <c r="Y726" i="2"/>
  <c r="Z726" i="2"/>
  <c r="X727" i="2"/>
  <c r="Y727" i="2"/>
  <c r="Z727" i="2"/>
  <c r="X728" i="2"/>
  <c r="Y728" i="2"/>
  <c r="Z728" i="2"/>
  <c r="X729" i="2"/>
  <c r="Y729" i="2"/>
  <c r="Z729" i="2"/>
  <c r="X730" i="2"/>
  <c r="Y730" i="2"/>
  <c r="Z730" i="2"/>
  <c r="X731" i="2"/>
  <c r="Y731" i="2"/>
  <c r="Z731" i="2"/>
  <c r="X732" i="2"/>
  <c r="Y732" i="2"/>
  <c r="Z732" i="2"/>
  <c r="X733" i="2"/>
  <c r="Y733" i="2"/>
  <c r="Z733" i="2"/>
  <c r="X734" i="2"/>
  <c r="Y734" i="2"/>
  <c r="Z734" i="2"/>
  <c r="X735" i="2"/>
  <c r="Y735" i="2"/>
  <c r="Z735" i="2"/>
  <c r="X736" i="2"/>
  <c r="Y736" i="2"/>
  <c r="Z736" i="2"/>
  <c r="X737" i="2"/>
  <c r="Y737" i="2"/>
  <c r="Z737" i="2"/>
  <c r="X738" i="2"/>
  <c r="Y738" i="2"/>
  <c r="Z738" i="2"/>
  <c r="X739" i="2"/>
  <c r="Y739" i="2"/>
  <c r="Z739" i="2"/>
  <c r="X740" i="2"/>
  <c r="Y740" i="2"/>
  <c r="Z740" i="2"/>
  <c r="X741" i="2"/>
  <c r="Y741" i="2"/>
  <c r="Z741" i="2"/>
  <c r="X742" i="2"/>
  <c r="Y742" i="2"/>
  <c r="Z742" i="2"/>
  <c r="X743" i="2"/>
  <c r="Y743" i="2"/>
  <c r="Z743" i="2"/>
  <c r="X744" i="2"/>
  <c r="Y744" i="2"/>
  <c r="Z744" i="2"/>
  <c r="X745" i="2"/>
  <c r="Y745" i="2"/>
  <c r="Z745" i="2"/>
  <c r="X746" i="2"/>
  <c r="Y746" i="2"/>
  <c r="Z746" i="2"/>
  <c r="X747" i="2"/>
  <c r="Y747" i="2"/>
  <c r="Z747" i="2"/>
  <c r="X748" i="2"/>
  <c r="Y748" i="2"/>
  <c r="Z748" i="2"/>
  <c r="X749" i="2"/>
  <c r="Y749" i="2"/>
  <c r="Z749" i="2"/>
  <c r="X750" i="2"/>
  <c r="Y750" i="2"/>
  <c r="Z750" i="2"/>
  <c r="X751" i="2"/>
  <c r="Y751" i="2"/>
  <c r="Z751" i="2"/>
  <c r="X752" i="2"/>
  <c r="Y752" i="2"/>
  <c r="Z752" i="2"/>
  <c r="X753" i="2"/>
  <c r="Y753" i="2"/>
  <c r="Z753" i="2"/>
  <c r="X754" i="2"/>
  <c r="Y754" i="2"/>
  <c r="Z754" i="2"/>
  <c r="X755" i="2"/>
  <c r="Y755" i="2"/>
  <c r="Z755" i="2"/>
  <c r="X756" i="2"/>
  <c r="Y756" i="2"/>
  <c r="Z756" i="2"/>
  <c r="X757" i="2"/>
  <c r="Y757" i="2"/>
  <c r="Z757" i="2"/>
  <c r="X758" i="2"/>
  <c r="Y758" i="2"/>
  <c r="Z758" i="2"/>
  <c r="X759" i="2"/>
  <c r="Y759" i="2"/>
  <c r="Z759" i="2"/>
  <c r="X760" i="2"/>
  <c r="Y760" i="2"/>
  <c r="Z760" i="2"/>
  <c r="X761" i="2"/>
  <c r="Y761" i="2"/>
  <c r="Z761" i="2"/>
  <c r="X762" i="2"/>
  <c r="Y762" i="2"/>
  <c r="Z762" i="2"/>
  <c r="X763" i="2"/>
  <c r="Y763" i="2"/>
  <c r="Z763" i="2"/>
  <c r="X764" i="2"/>
  <c r="Y764" i="2"/>
  <c r="Z764" i="2"/>
  <c r="X765" i="2"/>
  <c r="Y765" i="2"/>
  <c r="Z765" i="2"/>
  <c r="X766" i="2"/>
  <c r="Y766" i="2"/>
  <c r="Z766" i="2"/>
  <c r="X767" i="2"/>
  <c r="Y767" i="2"/>
  <c r="Z767" i="2"/>
  <c r="X768" i="2"/>
  <c r="Y768" i="2"/>
  <c r="Z768" i="2"/>
  <c r="X769" i="2"/>
  <c r="Y769" i="2"/>
  <c r="Z769" i="2"/>
  <c r="X770" i="2"/>
  <c r="Y770" i="2"/>
  <c r="Z770" i="2"/>
  <c r="X771" i="2"/>
  <c r="Y771" i="2"/>
  <c r="Z771" i="2"/>
  <c r="X772" i="2"/>
  <c r="Y772" i="2"/>
  <c r="Z772" i="2"/>
  <c r="X773" i="2"/>
  <c r="Y773" i="2"/>
  <c r="Z773" i="2"/>
  <c r="X774" i="2"/>
  <c r="Y774" i="2"/>
  <c r="Z774" i="2"/>
  <c r="X775" i="2"/>
  <c r="Y775" i="2"/>
  <c r="Z775" i="2"/>
  <c r="X776" i="2"/>
  <c r="Y776" i="2"/>
  <c r="Z776" i="2"/>
  <c r="X777" i="2"/>
  <c r="Y777" i="2"/>
  <c r="Z777" i="2"/>
  <c r="X778" i="2"/>
  <c r="Y778" i="2"/>
  <c r="Z778" i="2"/>
  <c r="X779" i="2"/>
  <c r="Y779" i="2"/>
  <c r="Z779" i="2"/>
  <c r="X780" i="2"/>
  <c r="Y780" i="2"/>
  <c r="Z780" i="2"/>
  <c r="X781" i="2"/>
  <c r="Y781" i="2"/>
  <c r="Z781" i="2"/>
  <c r="X782" i="2"/>
  <c r="Y782" i="2"/>
  <c r="Z782" i="2"/>
  <c r="X783" i="2"/>
  <c r="Y783" i="2"/>
  <c r="Z783" i="2"/>
  <c r="X784" i="2"/>
  <c r="Y784" i="2"/>
  <c r="Z784" i="2"/>
  <c r="X785" i="2"/>
  <c r="Y785" i="2"/>
  <c r="Z785" i="2"/>
  <c r="X786" i="2"/>
  <c r="Y786" i="2"/>
  <c r="Z786" i="2"/>
  <c r="X787" i="2"/>
  <c r="Y787" i="2"/>
  <c r="Z787" i="2"/>
  <c r="X788" i="2"/>
  <c r="Y788" i="2"/>
  <c r="Z788" i="2"/>
  <c r="X789" i="2"/>
  <c r="Y789" i="2"/>
  <c r="Z789" i="2"/>
  <c r="X790" i="2"/>
  <c r="Y790" i="2"/>
  <c r="Z790" i="2"/>
  <c r="X791" i="2"/>
  <c r="Y791" i="2"/>
  <c r="Z791" i="2"/>
  <c r="X792" i="2"/>
  <c r="Y792" i="2"/>
  <c r="Z792" i="2"/>
  <c r="X793" i="2"/>
  <c r="Y793" i="2"/>
  <c r="Z793" i="2"/>
  <c r="X794" i="2"/>
  <c r="Y794" i="2"/>
  <c r="Z794" i="2"/>
  <c r="X795" i="2"/>
  <c r="Y795" i="2"/>
  <c r="Z795" i="2"/>
  <c r="X796" i="2"/>
  <c r="Y796" i="2"/>
  <c r="Z796" i="2"/>
  <c r="X797" i="2"/>
  <c r="Y797" i="2"/>
  <c r="Z797" i="2"/>
  <c r="X798" i="2"/>
  <c r="Y798" i="2"/>
  <c r="Z798" i="2"/>
  <c r="X799" i="2"/>
  <c r="Y799" i="2"/>
  <c r="Z799" i="2"/>
  <c r="X800" i="2"/>
  <c r="Y800" i="2"/>
  <c r="Z800" i="2"/>
  <c r="X801" i="2"/>
  <c r="Y801" i="2"/>
  <c r="Z801" i="2"/>
  <c r="X802" i="2"/>
  <c r="Y802" i="2"/>
  <c r="Z802" i="2"/>
  <c r="X803" i="2"/>
  <c r="Y803" i="2"/>
  <c r="Z803" i="2"/>
  <c r="X804" i="2"/>
  <c r="Y804" i="2"/>
  <c r="Z804" i="2"/>
  <c r="X805" i="2"/>
  <c r="Y805" i="2"/>
  <c r="Z805" i="2"/>
  <c r="X806" i="2"/>
  <c r="Y806" i="2"/>
  <c r="Z806" i="2"/>
  <c r="X807" i="2"/>
  <c r="Y807" i="2"/>
  <c r="Z807" i="2"/>
  <c r="X808" i="2"/>
  <c r="Y808" i="2"/>
  <c r="Z808" i="2"/>
  <c r="X809" i="2"/>
  <c r="Y809" i="2"/>
  <c r="Z809" i="2"/>
  <c r="X810" i="2"/>
  <c r="Y810" i="2"/>
  <c r="Z810" i="2"/>
  <c r="X811" i="2"/>
  <c r="Y811" i="2"/>
  <c r="Z811" i="2"/>
  <c r="X812" i="2"/>
  <c r="Y812" i="2"/>
  <c r="Z812" i="2"/>
  <c r="X813" i="2"/>
  <c r="Y813" i="2"/>
  <c r="Z813" i="2"/>
  <c r="X814" i="2"/>
  <c r="Y814" i="2"/>
  <c r="Z814" i="2"/>
  <c r="X815" i="2"/>
  <c r="Y815" i="2"/>
  <c r="Z815" i="2"/>
  <c r="X816" i="2"/>
  <c r="Y816" i="2"/>
  <c r="Z816" i="2"/>
  <c r="X817" i="2"/>
  <c r="Y817" i="2"/>
  <c r="Z817" i="2"/>
  <c r="X818" i="2"/>
  <c r="Y818" i="2"/>
  <c r="Z818" i="2"/>
  <c r="X819" i="2"/>
  <c r="Y819" i="2"/>
  <c r="Z819" i="2"/>
  <c r="X820" i="2"/>
  <c r="Y820" i="2"/>
  <c r="Z820" i="2"/>
  <c r="X821" i="2"/>
  <c r="Y821" i="2"/>
  <c r="Z821" i="2"/>
  <c r="X822" i="2"/>
  <c r="Y822" i="2"/>
  <c r="Z822" i="2"/>
  <c r="X823" i="2"/>
  <c r="Y823" i="2"/>
  <c r="Z823" i="2"/>
  <c r="X824" i="2"/>
  <c r="Y824" i="2"/>
  <c r="Z824" i="2"/>
  <c r="X825" i="2"/>
  <c r="Y825" i="2"/>
  <c r="Z825" i="2"/>
  <c r="X826" i="2"/>
  <c r="Y826" i="2"/>
  <c r="Z826" i="2"/>
  <c r="X827" i="2"/>
  <c r="Y827" i="2"/>
  <c r="Z827" i="2"/>
  <c r="X828" i="2"/>
  <c r="Y828" i="2"/>
  <c r="Z828" i="2"/>
  <c r="X829" i="2"/>
  <c r="Y829" i="2"/>
  <c r="Z829" i="2"/>
  <c r="X830" i="2"/>
  <c r="Y830" i="2"/>
  <c r="Z830" i="2"/>
  <c r="X831" i="2"/>
  <c r="Y831" i="2"/>
  <c r="Z831" i="2"/>
  <c r="X832" i="2"/>
  <c r="Y832" i="2"/>
  <c r="Z832" i="2"/>
  <c r="X833" i="2"/>
  <c r="Y833" i="2"/>
  <c r="Z833" i="2"/>
  <c r="X834" i="2"/>
  <c r="Y834" i="2"/>
  <c r="Z834" i="2"/>
  <c r="X835" i="2"/>
  <c r="Y835" i="2"/>
  <c r="Z835" i="2"/>
  <c r="X836" i="2"/>
  <c r="Y836" i="2"/>
  <c r="Z836" i="2"/>
  <c r="X837" i="2"/>
  <c r="Y837" i="2"/>
  <c r="Z837" i="2"/>
  <c r="X838" i="2"/>
  <c r="Y838" i="2"/>
  <c r="Z838" i="2"/>
  <c r="X839" i="2"/>
  <c r="Y839" i="2"/>
  <c r="Z839" i="2"/>
  <c r="X840" i="2"/>
  <c r="Y840" i="2"/>
  <c r="Z840" i="2"/>
  <c r="X841" i="2"/>
  <c r="Y841" i="2"/>
  <c r="Z841" i="2"/>
  <c r="X842" i="2"/>
  <c r="Y842" i="2"/>
  <c r="Z842" i="2"/>
  <c r="X843" i="2"/>
  <c r="Y843" i="2"/>
  <c r="Z843" i="2"/>
  <c r="X844" i="2"/>
  <c r="Y844" i="2"/>
  <c r="Z844" i="2"/>
  <c r="X845" i="2"/>
  <c r="Y845" i="2"/>
  <c r="Z845" i="2"/>
  <c r="X846" i="2"/>
  <c r="Y846" i="2"/>
  <c r="Z846" i="2"/>
  <c r="X847" i="2"/>
  <c r="Y847" i="2"/>
  <c r="Z847" i="2"/>
  <c r="X848" i="2"/>
  <c r="Y848" i="2"/>
  <c r="Z848" i="2"/>
  <c r="X849" i="2"/>
  <c r="Y849" i="2"/>
  <c r="Z849" i="2"/>
  <c r="X850" i="2"/>
  <c r="Y850" i="2"/>
  <c r="Z850" i="2"/>
  <c r="X851" i="2"/>
  <c r="Y851" i="2"/>
  <c r="Z851" i="2"/>
  <c r="X852" i="2"/>
  <c r="Y852" i="2"/>
  <c r="Z852" i="2"/>
  <c r="X853" i="2"/>
  <c r="Y853" i="2"/>
  <c r="Z853" i="2"/>
  <c r="X854" i="2"/>
  <c r="Y854" i="2"/>
  <c r="Z854" i="2"/>
  <c r="X855" i="2"/>
  <c r="Y855" i="2"/>
  <c r="Z855" i="2"/>
  <c r="X856" i="2"/>
  <c r="Y856" i="2"/>
  <c r="Z856" i="2"/>
  <c r="X857" i="2"/>
  <c r="Y857" i="2"/>
  <c r="Z857" i="2"/>
  <c r="X858" i="2"/>
  <c r="Y858" i="2"/>
  <c r="Z858" i="2"/>
  <c r="X859" i="2"/>
  <c r="Y859" i="2"/>
  <c r="Z859" i="2"/>
  <c r="X860" i="2"/>
  <c r="Y860" i="2"/>
  <c r="Z860" i="2"/>
  <c r="X861" i="2"/>
  <c r="Y861" i="2"/>
  <c r="Z861" i="2"/>
  <c r="X862" i="2"/>
  <c r="Y862" i="2"/>
  <c r="Z862" i="2"/>
  <c r="X863" i="2"/>
  <c r="Y863" i="2"/>
  <c r="Z863" i="2"/>
  <c r="X864" i="2"/>
  <c r="Y864" i="2"/>
  <c r="Z864" i="2"/>
  <c r="X865" i="2"/>
  <c r="Y865" i="2"/>
  <c r="Z865" i="2"/>
  <c r="X866" i="2"/>
  <c r="Y866" i="2"/>
  <c r="Z866" i="2"/>
  <c r="X867" i="2"/>
  <c r="Y867" i="2"/>
  <c r="Z867" i="2"/>
  <c r="X868" i="2"/>
  <c r="Y868" i="2"/>
  <c r="Z868" i="2"/>
  <c r="X869" i="2"/>
  <c r="Y869" i="2"/>
  <c r="Z869" i="2"/>
  <c r="X870" i="2"/>
  <c r="Y870" i="2"/>
  <c r="Z870" i="2"/>
  <c r="X871" i="2"/>
  <c r="Y871" i="2"/>
  <c r="Z871" i="2"/>
  <c r="X872" i="2"/>
  <c r="Y872" i="2"/>
  <c r="Z872" i="2"/>
  <c r="X873" i="2"/>
  <c r="Y873" i="2"/>
  <c r="Z873" i="2"/>
  <c r="X874" i="2"/>
  <c r="Y874" i="2"/>
  <c r="Z874" i="2"/>
  <c r="X875" i="2"/>
  <c r="Y875" i="2"/>
  <c r="Z875" i="2"/>
  <c r="X876" i="2"/>
  <c r="Y876" i="2"/>
  <c r="Z876" i="2"/>
  <c r="X877" i="2"/>
  <c r="Y877" i="2"/>
  <c r="Z877" i="2"/>
  <c r="X878" i="2"/>
  <c r="Y878" i="2"/>
  <c r="Z878" i="2"/>
  <c r="X879" i="2"/>
  <c r="Y879" i="2"/>
  <c r="Z879" i="2"/>
  <c r="X880" i="2"/>
  <c r="Y880" i="2"/>
  <c r="Z880" i="2"/>
  <c r="X881" i="2"/>
  <c r="Y881" i="2"/>
  <c r="Z881" i="2"/>
  <c r="X882" i="2"/>
  <c r="Y882" i="2"/>
  <c r="Z882" i="2"/>
  <c r="X883" i="2"/>
  <c r="Y883" i="2"/>
  <c r="Z883" i="2"/>
  <c r="X884" i="2"/>
  <c r="Y884" i="2"/>
  <c r="Z884" i="2"/>
  <c r="X885" i="2"/>
  <c r="Y885" i="2"/>
  <c r="Z885" i="2"/>
  <c r="X886" i="2"/>
  <c r="Y886" i="2"/>
  <c r="Z886" i="2"/>
  <c r="X887" i="2"/>
  <c r="Y887" i="2"/>
  <c r="Z887" i="2"/>
  <c r="X888" i="2"/>
  <c r="Y888" i="2"/>
  <c r="Z888" i="2"/>
  <c r="X889" i="2"/>
  <c r="Y889" i="2"/>
  <c r="Z889" i="2"/>
  <c r="X890" i="2"/>
  <c r="Y890" i="2"/>
  <c r="Z890" i="2"/>
  <c r="X891" i="2"/>
  <c r="Y891" i="2"/>
  <c r="Z891" i="2"/>
  <c r="X892" i="2"/>
  <c r="Y892" i="2"/>
  <c r="Z892" i="2"/>
  <c r="X893" i="2"/>
  <c r="Y893" i="2"/>
  <c r="Z893" i="2"/>
  <c r="X894" i="2"/>
  <c r="Y894" i="2"/>
  <c r="Z894" i="2"/>
  <c r="X895" i="2"/>
  <c r="Y895" i="2"/>
  <c r="Z895" i="2"/>
  <c r="X896" i="2"/>
  <c r="Y896" i="2"/>
  <c r="Z896" i="2"/>
  <c r="X897" i="2"/>
  <c r="Y897" i="2"/>
  <c r="Z897" i="2"/>
  <c r="X898" i="2"/>
  <c r="Y898" i="2"/>
  <c r="Z898" i="2"/>
  <c r="X899" i="2"/>
  <c r="Y899" i="2"/>
  <c r="Z899" i="2"/>
  <c r="X900" i="2"/>
  <c r="Y900" i="2"/>
  <c r="Z900" i="2"/>
  <c r="X901" i="2"/>
  <c r="Y901" i="2"/>
  <c r="Z901" i="2"/>
  <c r="X902" i="2"/>
  <c r="Y902" i="2"/>
  <c r="Z902" i="2"/>
  <c r="X903" i="2"/>
  <c r="Y903" i="2"/>
  <c r="Z903" i="2"/>
  <c r="X904" i="2"/>
  <c r="Y904" i="2"/>
  <c r="Z904" i="2"/>
  <c r="X905" i="2"/>
  <c r="Y905" i="2"/>
  <c r="Z905" i="2"/>
  <c r="X906" i="2"/>
  <c r="Y906" i="2"/>
  <c r="Z906" i="2"/>
  <c r="X907" i="2"/>
  <c r="Y907" i="2"/>
  <c r="Z907" i="2"/>
  <c r="X908" i="2"/>
  <c r="Y908" i="2"/>
  <c r="Z908" i="2"/>
  <c r="X909" i="2"/>
  <c r="Y909" i="2"/>
  <c r="Z909" i="2"/>
  <c r="X910" i="2"/>
  <c r="Y910" i="2"/>
  <c r="Z910" i="2"/>
  <c r="X911" i="2"/>
  <c r="Y911" i="2"/>
  <c r="Z911" i="2"/>
  <c r="X912" i="2"/>
  <c r="Y912" i="2"/>
  <c r="Z912" i="2"/>
  <c r="X913" i="2"/>
  <c r="Y913" i="2"/>
  <c r="Z913" i="2"/>
  <c r="X914" i="2"/>
  <c r="Y914" i="2"/>
  <c r="Z914" i="2"/>
  <c r="X915" i="2"/>
  <c r="Y915" i="2"/>
  <c r="Z915" i="2"/>
  <c r="X916" i="2"/>
  <c r="Y916" i="2"/>
  <c r="Z916" i="2"/>
  <c r="X917" i="2"/>
  <c r="Y917" i="2"/>
  <c r="Z917" i="2"/>
  <c r="X918" i="2"/>
  <c r="Y918" i="2"/>
  <c r="Z918" i="2"/>
  <c r="X919" i="2"/>
  <c r="Y919" i="2"/>
  <c r="Z919" i="2"/>
  <c r="X920" i="2"/>
  <c r="Y920" i="2"/>
  <c r="Z920" i="2"/>
  <c r="X921" i="2"/>
  <c r="Y921" i="2"/>
  <c r="Z921" i="2"/>
  <c r="X922" i="2"/>
  <c r="Y922" i="2"/>
  <c r="Z922" i="2"/>
  <c r="X923" i="2"/>
  <c r="Y923" i="2"/>
  <c r="Z923" i="2"/>
  <c r="X924" i="2"/>
  <c r="Y924" i="2"/>
  <c r="Z924" i="2"/>
  <c r="X925" i="2"/>
  <c r="Y925" i="2"/>
  <c r="Z925" i="2"/>
  <c r="X926" i="2"/>
  <c r="Y926" i="2"/>
  <c r="Z926" i="2"/>
  <c r="X927" i="2"/>
  <c r="Y927" i="2"/>
  <c r="Z927" i="2"/>
  <c r="X928" i="2"/>
  <c r="Y928" i="2"/>
  <c r="Z928" i="2"/>
  <c r="X929" i="2"/>
  <c r="Y929" i="2"/>
  <c r="Z929" i="2"/>
  <c r="X930" i="2"/>
  <c r="Y930" i="2"/>
  <c r="Z930" i="2"/>
  <c r="X931" i="2"/>
  <c r="Y931" i="2"/>
  <c r="Z931" i="2"/>
  <c r="X932" i="2"/>
  <c r="Y932" i="2"/>
  <c r="Z932" i="2"/>
  <c r="X933" i="2"/>
  <c r="Y933" i="2"/>
  <c r="Z933" i="2"/>
  <c r="X934" i="2"/>
  <c r="Y934" i="2"/>
  <c r="Z934" i="2"/>
  <c r="X935" i="2"/>
  <c r="Y935" i="2"/>
  <c r="Z935" i="2"/>
  <c r="X936" i="2"/>
  <c r="Y936" i="2"/>
  <c r="Z936" i="2"/>
  <c r="X937" i="2"/>
  <c r="Y937" i="2"/>
  <c r="Z937" i="2"/>
  <c r="X938" i="2"/>
  <c r="Y938" i="2"/>
  <c r="Z938" i="2"/>
  <c r="X939" i="2"/>
  <c r="Y939" i="2"/>
  <c r="Z939" i="2"/>
  <c r="X940" i="2"/>
  <c r="Y940" i="2"/>
  <c r="Z940" i="2"/>
  <c r="X941" i="2"/>
  <c r="Y941" i="2"/>
  <c r="Z941" i="2"/>
  <c r="X942" i="2"/>
  <c r="Y942" i="2"/>
  <c r="Z942" i="2"/>
  <c r="X943" i="2"/>
  <c r="Y943" i="2"/>
  <c r="Z943" i="2"/>
  <c r="X944" i="2"/>
  <c r="Y944" i="2"/>
  <c r="Z944" i="2"/>
  <c r="X945" i="2"/>
  <c r="Y945" i="2"/>
  <c r="Z945" i="2"/>
  <c r="X946" i="2"/>
  <c r="Y946" i="2"/>
  <c r="Z946" i="2"/>
  <c r="X947" i="2"/>
  <c r="Y947" i="2"/>
  <c r="Z947" i="2"/>
  <c r="X948" i="2"/>
  <c r="Y948" i="2"/>
  <c r="Z948" i="2"/>
  <c r="X949" i="2"/>
  <c r="Y949" i="2"/>
  <c r="Z949" i="2"/>
  <c r="X950" i="2"/>
  <c r="Y950" i="2"/>
  <c r="Z950" i="2"/>
  <c r="X951" i="2"/>
  <c r="Y951" i="2"/>
  <c r="Z951" i="2"/>
  <c r="X952" i="2"/>
  <c r="Y952" i="2"/>
  <c r="Z952" i="2"/>
  <c r="X953" i="2"/>
  <c r="Y953" i="2"/>
  <c r="Z953" i="2"/>
  <c r="X954" i="2"/>
  <c r="Y954" i="2"/>
  <c r="Z954" i="2"/>
  <c r="X955" i="2"/>
  <c r="Y955" i="2"/>
  <c r="Z955" i="2"/>
  <c r="X956" i="2"/>
  <c r="Y956" i="2"/>
  <c r="Z956" i="2"/>
  <c r="X957" i="2"/>
  <c r="Y957" i="2"/>
  <c r="Z957" i="2"/>
  <c r="X958" i="2"/>
  <c r="Y958" i="2"/>
  <c r="Z958" i="2"/>
  <c r="X959" i="2"/>
  <c r="Y959" i="2"/>
  <c r="Z959" i="2"/>
  <c r="X960" i="2"/>
  <c r="Y960" i="2"/>
  <c r="Z960" i="2"/>
  <c r="X961" i="2"/>
  <c r="Y961" i="2"/>
  <c r="Z961" i="2"/>
  <c r="X962" i="2"/>
  <c r="Y962" i="2"/>
  <c r="Z962" i="2"/>
  <c r="X963" i="2"/>
  <c r="Y963" i="2"/>
  <c r="Z963" i="2"/>
  <c r="X964" i="2"/>
  <c r="Y964" i="2"/>
  <c r="Z964" i="2"/>
  <c r="X965" i="2"/>
  <c r="Y965" i="2"/>
  <c r="Z965" i="2"/>
  <c r="X966" i="2"/>
  <c r="Y966" i="2"/>
  <c r="Z966" i="2"/>
  <c r="X967" i="2"/>
  <c r="Y967" i="2"/>
  <c r="Z967" i="2"/>
  <c r="X968" i="2"/>
  <c r="Y968" i="2"/>
  <c r="Z968" i="2"/>
  <c r="X969" i="2"/>
  <c r="Y969" i="2"/>
  <c r="Z969" i="2"/>
  <c r="X970" i="2"/>
  <c r="Y970" i="2"/>
  <c r="Z970" i="2"/>
  <c r="X971" i="2"/>
  <c r="Y971" i="2"/>
  <c r="Z971" i="2"/>
  <c r="X972" i="2"/>
  <c r="Y972" i="2"/>
  <c r="Z972" i="2"/>
  <c r="X973" i="2"/>
  <c r="Y973" i="2"/>
  <c r="Z973" i="2"/>
  <c r="X974" i="2"/>
  <c r="Y974" i="2"/>
  <c r="Z974" i="2"/>
  <c r="X975" i="2"/>
  <c r="Y975" i="2"/>
  <c r="Z975" i="2"/>
  <c r="X976" i="2"/>
  <c r="Y976" i="2"/>
  <c r="Z976" i="2"/>
  <c r="X977" i="2"/>
  <c r="Y977" i="2"/>
  <c r="Z977" i="2"/>
  <c r="X978" i="2"/>
  <c r="Y978" i="2"/>
  <c r="Z978" i="2"/>
  <c r="X979" i="2"/>
  <c r="Y979" i="2"/>
  <c r="Z979" i="2"/>
  <c r="X980" i="2"/>
  <c r="Y980" i="2"/>
  <c r="Z980" i="2"/>
  <c r="X981" i="2"/>
  <c r="Y981" i="2"/>
  <c r="Z981" i="2"/>
  <c r="X982" i="2"/>
  <c r="Y982" i="2"/>
  <c r="Z982" i="2"/>
  <c r="X983" i="2"/>
  <c r="Y983" i="2"/>
  <c r="Z983" i="2"/>
  <c r="X984" i="2"/>
  <c r="Y984" i="2"/>
  <c r="Z984" i="2"/>
  <c r="X985" i="2"/>
  <c r="Y985" i="2"/>
  <c r="Z985" i="2"/>
  <c r="X986" i="2"/>
  <c r="Y986" i="2"/>
  <c r="Z986" i="2"/>
  <c r="X987" i="2"/>
  <c r="Y987" i="2"/>
  <c r="Z987" i="2"/>
  <c r="X988" i="2"/>
  <c r="Y988" i="2"/>
  <c r="Z988" i="2"/>
  <c r="X989" i="2"/>
  <c r="Y989" i="2"/>
  <c r="Z989" i="2"/>
  <c r="X990" i="2"/>
  <c r="Y990" i="2"/>
  <c r="Z990" i="2"/>
  <c r="X991" i="2"/>
  <c r="Y991" i="2"/>
  <c r="Z991" i="2"/>
  <c r="X992" i="2"/>
  <c r="Y992" i="2"/>
  <c r="Z992" i="2"/>
  <c r="X993" i="2"/>
  <c r="Y993" i="2"/>
  <c r="Z993" i="2"/>
  <c r="X994" i="2"/>
  <c r="Y994" i="2"/>
  <c r="Z994" i="2"/>
  <c r="X995" i="2"/>
  <c r="Y995" i="2"/>
  <c r="Z995" i="2"/>
  <c r="X996" i="2"/>
  <c r="Y996" i="2"/>
  <c r="Z996" i="2"/>
  <c r="X997" i="2"/>
  <c r="Y997" i="2"/>
  <c r="Z997" i="2"/>
  <c r="X998" i="2"/>
  <c r="Y998" i="2"/>
  <c r="Z998" i="2"/>
  <c r="X999" i="2"/>
  <c r="Y999" i="2"/>
  <c r="Z999" i="2"/>
  <c r="X1000" i="2"/>
  <c r="Y1000" i="2"/>
  <c r="Z1000" i="2"/>
  <c r="X1001" i="2"/>
  <c r="Y1001" i="2"/>
  <c r="Z1001" i="2"/>
  <c r="X1002" i="2"/>
  <c r="Y1002" i="2"/>
  <c r="Z1002" i="2"/>
  <c r="X1003" i="2"/>
  <c r="Y1003" i="2"/>
  <c r="Z1003" i="2"/>
  <c r="X1004" i="2"/>
  <c r="Y1004" i="2"/>
  <c r="Z1004" i="2"/>
  <c r="X1005" i="2"/>
  <c r="Y1005" i="2"/>
  <c r="Z1005" i="2"/>
  <c r="X1006" i="2"/>
  <c r="Y1006" i="2"/>
  <c r="Z1006" i="2"/>
  <c r="X1007" i="2"/>
  <c r="Y1007" i="2"/>
  <c r="Z1007" i="2"/>
  <c r="X1008" i="2"/>
  <c r="Y1008" i="2"/>
  <c r="Z1008" i="2"/>
  <c r="X1009" i="2"/>
  <c r="Y1009" i="2"/>
  <c r="Z1009" i="2"/>
  <c r="X1011" i="2"/>
  <c r="Y1011" i="2"/>
  <c r="Z1011" i="2"/>
  <c r="X1012" i="2"/>
  <c r="Y1012" i="2"/>
  <c r="Z1012" i="2"/>
  <c r="X1013" i="2"/>
  <c r="Y1013" i="2"/>
  <c r="Z1013" i="2"/>
  <c r="X1014" i="2"/>
  <c r="Y1014" i="2"/>
  <c r="Z1014" i="2"/>
  <c r="X1015" i="2"/>
  <c r="Y1015" i="2"/>
  <c r="Z1015" i="2"/>
  <c r="X1016" i="2"/>
  <c r="Y1016" i="2"/>
  <c r="Z1016" i="2"/>
  <c r="X1017" i="2"/>
  <c r="Y1017" i="2"/>
  <c r="Z1017" i="2"/>
  <c r="X1018" i="2"/>
  <c r="Y1018" i="2"/>
  <c r="Z1018" i="2"/>
  <c r="X1019" i="2"/>
  <c r="Y1019" i="2"/>
  <c r="Z1019" i="2"/>
  <c r="X1020" i="2"/>
  <c r="Y1020" i="2"/>
  <c r="Z1020" i="2"/>
  <c r="X1021" i="2"/>
  <c r="Y1021" i="2"/>
  <c r="Z1021" i="2"/>
  <c r="X1022" i="2"/>
  <c r="Y1022" i="2"/>
  <c r="Z1022" i="2"/>
  <c r="X1023" i="2"/>
  <c r="Y1023" i="2"/>
  <c r="Z1023" i="2"/>
  <c r="X1024" i="2"/>
  <c r="Y1024" i="2"/>
  <c r="Z1024" i="2"/>
  <c r="X1025" i="2"/>
  <c r="Y1025" i="2"/>
  <c r="Z1025" i="2"/>
  <c r="X1026" i="2"/>
  <c r="Y1026" i="2"/>
  <c r="Z1026" i="2"/>
  <c r="X1027" i="2"/>
  <c r="Y1027" i="2"/>
  <c r="Z1027" i="2"/>
  <c r="X1028" i="2"/>
  <c r="Y1028" i="2"/>
  <c r="Z1028" i="2"/>
  <c r="X1029" i="2"/>
  <c r="Y1029" i="2"/>
  <c r="Z1029" i="2"/>
  <c r="X1030" i="2"/>
  <c r="Y1030" i="2"/>
  <c r="Z1030" i="2"/>
  <c r="X1031" i="2"/>
  <c r="Y1031" i="2"/>
  <c r="Z1031" i="2"/>
  <c r="X1032" i="2"/>
  <c r="Y1032" i="2"/>
  <c r="Z1032" i="2"/>
  <c r="X1033" i="2"/>
  <c r="Y1033" i="2"/>
  <c r="Z1033" i="2"/>
  <c r="X1034" i="2"/>
  <c r="Y1034" i="2"/>
  <c r="Z1034" i="2"/>
  <c r="X1035" i="2"/>
  <c r="Y1035" i="2"/>
  <c r="Z1035" i="2"/>
  <c r="X1036" i="2"/>
  <c r="Y1036" i="2"/>
  <c r="Z1036" i="2"/>
  <c r="X1037" i="2"/>
  <c r="Y1037" i="2"/>
  <c r="Z1037" i="2"/>
  <c r="X1038" i="2"/>
  <c r="Y1038" i="2"/>
  <c r="Z1038" i="2"/>
  <c r="X1039" i="2"/>
  <c r="Y1039" i="2"/>
  <c r="Z1039" i="2"/>
  <c r="X1040" i="2"/>
  <c r="Y1040" i="2"/>
  <c r="Z1040" i="2"/>
  <c r="X1041" i="2"/>
  <c r="Y1041" i="2"/>
  <c r="Z1041" i="2"/>
  <c r="X1042" i="2"/>
  <c r="Y1042" i="2"/>
  <c r="Z1042" i="2"/>
  <c r="X1043" i="2"/>
  <c r="Y1043" i="2"/>
  <c r="Z1043" i="2"/>
  <c r="X1044" i="2"/>
  <c r="Y1044" i="2"/>
  <c r="Z1044" i="2"/>
  <c r="X1045" i="2"/>
  <c r="Y1045" i="2"/>
  <c r="Z1045" i="2"/>
  <c r="X1046" i="2"/>
  <c r="Y1046" i="2"/>
  <c r="Z1046" i="2"/>
  <c r="X1047" i="2"/>
  <c r="Y1047" i="2"/>
  <c r="Z1047" i="2"/>
  <c r="Y5" i="2"/>
  <c r="O6" i="2"/>
  <c r="P6" i="2" s="1"/>
  <c r="O7" i="2"/>
  <c r="P7" i="2" s="1"/>
  <c r="O8" i="2"/>
  <c r="P8" i="2" s="1"/>
  <c r="O9" i="2"/>
  <c r="P9" i="2" s="1"/>
  <c r="O10" i="2"/>
  <c r="P10" i="2" s="1"/>
  <c r="O11" i="2"/>
  <c r="P11" i="2" s="1"/>
  <c r="O12" i="2"/>
  <c r="P12" i="2" s="1"/>
  <c r="O13" i="2"/>
  <c r="P13" i="2" s="1"/>
  <c r="O14" i="2"/>
  <c r="P14" i="2" s="1"/>
  <c r="O15" i="2"/>
  <c r="P15" i="2" s="1"/>
  <c r="O16" i="2"/>
  <c r="P16" i="2" s="1"/>
  <c r="O17" i="2"/>
  <c r="P17" i="2" s="1"/>
  <c r="O18" i="2"/>
  <c r="P18" i="2" s="1"/>
  <c r="O19" i="2"/>
  <c r="P19" i="2" s="1"/>
  <c r="O20" i="2"/>
  <c r="P20" i="2" s="1"/>
  <c r="O21" i="2"/>
  <c r="P21" i="2" s="1"/>
  <c r="O22" i="2"/>
  <c r="P22" i="2" s="1"/>
  <c r="O23" i="2"/>
  <c r="P23" i="2" s="1"/>
  <c r="O24" i="2"/>
  <c r="P24" i="2" s="1"/>
  <c r="O25" i="2"/>
  <c r="P25" i="2" s="1"/>
  <c r="O26" i="2"/>
  <c r="P26" i="2" s="1"/>
  <c r="O27" i="2"/>
  <c r="P27" i="2" s="1"/>
  <c r="O28" i="2"/>
  <c r="P28" i="2" s="1"/>
  <c r="O29" i="2"/>
  <c r="P29" i="2" s="1"/>
  <c r="O30" i="2"/>
  <c r="P30" i="2" s="1"/>
  <c r="O31" i="2"/>
  <c r="P31" i="2" s="1"/>
  <c r="O32" i="2"/>
  <c r="P32" i="2" s="1"/>
  <c r="O33" i="2"/>
  <c r="P33" i="2" s="1"/>
  <c r="O34" i="2"/>
  <c r="P34" i="2" s="1"/>
  <c r="O35" i="2"/>
  <c r="P35" i="2" s="1"/>
  <c r="O36" i="2"/>
  <c r="P36" i="2" s="1"/>
  <c r="O37" i="2"/>
  <c r="P37" i="2" s="1"/>
  <c r="O38" i="2"/>
  <c r="P38" i="2" s="1"/>
  <c r="O39" i="2"/>
  <c r="P39" i="2" s="1"/>
  <c r="O40" i="2"/>
  <c r="P40" i="2" s="1"/>
  <c r="O41" i="2"/>
  <c r="P41" i="2" s="1"/>
  <c r="O42" i="2"/>
  <c r="P42" i="2" s="1"/>
  <c r="O43" i="2"/>
  <c r="P43" i="2" s="1"/>
  <c r="O44" i="2"/>
  <c r="P44" i="2" s="1"/>
  <c r="O45" i="2"/>
  <c r="P45" i="2" s="1"/>
  <c r="O46" i="2"/>
  <c r="P46" i="2" s="1"/>
  <c r="O47" i="2"/>
  <c r="P47" i="2" s="1"/>
  <c r="O48" i="2"/>
  <c r="P48" i="2" s="1"/>
  <c r="O49" i="2"/>
  <c r="P49" i="2" s="1"/>
  <c r="O50" i="2"/>
  <c r="P50" i="2" s="1"/>
  <c r="O51" i="2"/>
  <c r="P51" i="2" s="1"/>
  <c r="O52" i="2"/>
  <c r="P52" i="2" s="1"/>
  <c r="O53" i="2"/>
  <c r="P53" i="2" s="1"/>
  <c r="O54" i="2"/>
  <c r="P54" i="2" s="1"/>
  <c r="O55" i="2"/>
  <c r="P55" i="2" s="1"/>
  <c r="O56" i="2"/>
  <c r="P56" i="2" s="1"/>
  <c r="O57" i="2"/>
  <c r="P57" i="2" s="1"/>
  <c r="O58" i="2"/>
  <c r="P58" i="2" s="1"/>
  <c r="O59" i="2"/>
  <c r="P59" i="2" s="1"/>
  <c r="O60" i="2"/>
  <c r="P60" i="2" s="1"/>
  <c r="O61" i="2"/>
  <c r="P61" i="2" s="1"/>
  <c r="O62" i="2"/>
  <c r="P62" i="2" s="1"/>
  <c r="O63" i="2"/>
  <c r="P63" i="2" s="1"/>
  <c r="O64" i="2"/>
  <c r="P64" i="2" s="1"/>
  <c r="O65" i="2"/>
  <c r="P65" i="2" s="1"/>
  <c r="O66" i="2"/>
  <c r="P66" i="2" s="1"/>
  <c r="O67" i="2"/>
  <c r="P67" i="2" s="1"/>
  <c r="O68" i="2"/>
  <c r="P68" i="2" s="1"/>
  <c r="O69" i="2"/>
  <c r="P69" i="2" s="1"/>
  <c r="O70" i="2"/>
  <c r="P70" i="2" s="1"/>
  <c r="O71" i="2"/>
  <c r="P71" i="2" s="1"/>
  <c r="O72" i="2"/>
  <c r="P72" i="2" s="1"/>
  <c r="O73" i="2"/>
  <c r="P73" i="2" s="1"/>
  <c r="O74" i="2"/>
  <c r="P74" i="2" s="1"/>
  <c r="O75" i="2"/>
  <c r="P75" i="2" s="1"/>
  <c r="O76" i="2"/>
  <c r="P76" i="2" s="1"/>
  <c r="O77" i="2"/>
  <c r="P77" i="2" s="1"/>
  <c r="O78" i="2"/>
  <c r="P78" i="2" s="1"/>
  <c r="O79" i="2"/>
  <c r="P79" i="2" s="1"/>
  <c r="O80" i="2"/>
  <c r="P80" i="2" s="1"/>
  <c r="O81" i="2"/>
  <c r="P81" i="2" s="1"/>
  <c r="O82" i="2"/>
  <c r="P82" i="2" s="1"/>
  <c r="O83" i="2"/>
  <c r="P83" i="2" s="1"/>
  <c r="O84" i="2"/>
  <c r="P84" i="2" s="1"/>
  <c r="O85" i="2"/>
  <c r="P85" i="2" s="1"/>
  <c r="O86" i="2"/>
  <c r="P86" i="2" s="1"/>
  <c r="O87" i="2"/>
  <c r="P87" i="2" s="1"/>
  <c r="O88" i="2"/>
  <c r="P88" i="2" s="1"/>
  <c r="O89" i="2"/>
  <c r="P89" i="2" s="1"/>
  <c r="O90" i="2"/>
  <c r="P90" i="2" s="1"/>
  <c r="O91" i="2"/>
  <c r="P91" i="2" s="1"/>
  <c r="O92" i="2"/>
  <c r="P92" i="2" s="1"/>
  <c r="O93" i="2"/>
  <c r="P93" i="2" s="1"/>
  <c r="O94" i="2"/>
  <c r="P94" i="2" s="1"/>
  <c r="O95" i="2"/>
  <c r="P95" i="2" s="1"/>
  <c r="O96" i="2"/>
  <c r="P96" i="2" s="1"/>
  <c r="O97" i="2"/>
  <c r="P97" i="2" s="1"/>
  <c r="O98" i="2"/>
  <c r="P98" i="2" s="1"/>
  <c r="O99" i="2"/>
  <c r="P99" i="2" s="1"/>
  <c r="O100" i="2"/>
  <c r="P100" i="2" s="1"/>
  <c r="O101" i="2"/>
  <c r="P101" i="2" s="1"/>
  <c r="O102" i="2"/>
  <c r="P102" i="2" s="1"/>
  <c r="O103" i="2"/>
  <c r="P103" i="2" s="1"/>
  <c r="O104" i="2"/>
  <c r="P104" i="2" s="1"/>
  <c r="O105" i="2"/>
  <c r="P105" i="2" s="1"/>
  <c r="O106" i="2"/>
  <c r="P106" i="2" s="1"/>
  <c r="O107" i="2"/>
  <c r="P107" i="2" s="1"/>
  <c r="O108" i="2"/>
  <c r="P108" i="2" s="1"/>
  <c r="O109" i="2"/>
  <c r="P109" i="2" s="1"/>
  <c r="O110" i="2"/>
  <c r="P110" i="2" s="1"/>
  <c r="O111" i="2"/>
  <c r="P111" i="2" s="1"/>
  <c r="O112" i="2"/>
  <c r="P112" i="2" s="1"/>
  <c r="O113" i="2"/>
  <c r="P113" i="2" s="1"/>
  <c r="O114" i="2"/>
  <c r="P114" i="2" s="1"/>
  <c r="O115" i="2"/>
  <c r="P115" i="2" s="1"/>
  <c r="O116" i="2"/>
  <c r="P116" i="2" s="1"/>
  <c r="O117" i="2"/>
  <c r="P117" i="2" s="1"/>
  <c r="O118" i="2"/>
  <c r="P118" i="2" s="1"/>
  <c r="O119" i="2"/>
  <c r="P119" i="2" s="1"/>
  <c r="O120" i="2"/>
  <c r="P120" i="2" s="1"/>
  <c r="O121" i="2"/>
  <c r="P121" i="2" s="1"/>
  <c r="O122" i="2"/>
  <c r="P122" i="2" s="1"/>
  <c r="O123" i="2"/>
  <c r="P123" i="2" s="1"/>
  <c r="O124" i="2"/>
  <c r="P124" i="2" s="1"/>
  <c r="O125" i="2"/>
  <c r="P125" i="2" s="1"/>
  <c r="O126" i="2"/>
  <c r="P126" i="2" s="1"/>
  <c r="O127" i="2"/>
  <c r="P127" i="2" s="1"/>
  <c r="O128" i="2"/>
  <c r="P128" i="2" s="1"/>
  <c r="O129" i="2"/>
  <c r="P129" i="2" s="1"/>
  <c r="O130" i="2"/>
  <c r="P130" i="2" s="1"/>
  <c r="O131" i="2"/>
  <c r="P131" i="2" s="1"/>
  <c r="O132" i="2"/>
  <c r="P132" i="2" s="1"/>
  <c r="O133" i="2"/>
  <c r="P133" i="2" s="1"/>
  <c r="O134" i="2"/>
  <c r="P134" i="2" s="1"/>
  <c r="O135" i="2"/>
  <c r="P135" i="2" s="1"/>
  <c r="O136" i="2"/>
  <c r="P136" i="2" s="1"/>
  <c r="O137" i="2"/>
  <c r="P137" i="2" s="1"/>
  <c r="O138" i="2"/>
  <c r="P138" i="2" s="1"/>
  <c r="O139" i="2"/>
  <c r="P139" i="2" s="1"/>
  <c r="O140" i="2"/>
  <c r="P140" i="2" s="1"/>
  <c r="O141" i="2"/>
  <c r="P141" i="2" s="1"/>
  <c r="O142" i="2"/>
  <c r="P142" i="2" s="1"/>
  <c r="O143" i="2"/>
  <c r="P143" i="2" s="1"/>
  <c r="O144" i="2"/>
  <c r="P144" i="2" s="1"/>
  <c r="O145" i="2"/>
  <c r="P145" i="2" s="1"/>
  <c r="O146" i="2"/>
  <c r="P146" i="2" s="1"/>
  <c r="O147" i="2"/>
  <c r="P147" i="2" s="1"/>
  <c r="O148" i="2"/>
  <c r="P148" i="2" s="1"/>
  <c r="O149" i="2"/>
  <c r="P149" i="2" s="1"/>
  <c r="O150" i="2"/>
  <c r="P150" i="2" s="1"/>
  <c r="O151" i="2"/>
  <c r="P151" i="2" s="1"/>
  <c r="O152" i="2"/>
  <c r="P152" i="2" s="1"/>
  <c r="O153" i="2"/>
  <c r="P153" i="2" s="1"/>
  <c r="O154" i="2"/>
  <c r="P154" i="2" s="1"/>
  <c r="O155" i="2"/>
  <c r="P155" i="2" s="1"/>
  <c r="O156" i="2"/>
  <c r="P156" i="2" s="1"/>
  <c r="O157" i="2"/>
  <c r="P157" i="2" s="1"/>
  <c r="O158" i="2"/>
  <c r="P158" i="2" s="1"/>
  <c r="O159" i="2"/>
  <c r="P159" i="2" s="1"/>
  <c r="O160" i="2"/>
  <c r="P160" i="2" s="1"/>
  <c r="O161" i="2"/>
  <c r="P161" i="2" s="1"/>
  <c r="O162" i="2"/>
  <c r="P162" i="2" s="1"/>
  <c r="O163" i="2"/>
  <c r="P163" i="2" s="1"/>
  <c r="O164" i="2"/>
  <c r="P164" i="2" s="1"/>
  <c r="O165" i="2"/>
  <c r="P165" i="2" s="1"/>
  <c r="O166" i="2"/>
  <c r="P166" i="2" s="1"/>
  <c r="O167" i="2"/>
  <c r="P167" i="2" s="1"/>
  <c r="O168" i="2"/>
  <c r="P168" i="2" s="1"/>
  <c r="O169" i="2"/>
  <c r="P169" i="2" s="1"/>
  <c r="O170" i="2"/>
  <c r="P170" i="2" s="1"/>
  <c r="O171" i="2"/>
  <c r="P171" i="2" s="1"/>
  <c r="O172" i="2"/>
  <c r="P172" i="2" s="1"/>
  <c r="O173" i="2"/>
  <c r="P173" i="2" s="1"/>
  <c r="O174" i="2"/>
  <c r="P174" i="2" s="1"/>
  <c r="O175" i="2"/>
  <c r="P175" i="2" s="1"/>
  <c r="O176" i="2"/>
  <c r="P176" i="2" s="1"/>
  <c r="O177" i="2"/>
  <c r="P177" i="2" s="1"/>
  <c r="O178" i="2"/>
  <c r="P178" i="2" s="1"/>
  <c r="O179" i="2"/>
  <c r="P179" i="2" s="1"/>
  <c r="O180" i="2"/>
  <c r="P180" i="2" s="1"/>
  <c r="O181" i="2"/>
  <c r="P181" i="2" s="1"/>
  <c r="O182" i="2"/>
  <c r="P182" i="2" s="1"/>
  <c r="O183" i="2"/>
  <c r="P183" i="2" s="1"/>
  <c r="O184" i="2"/>
  <c r="P184" i="2" s="1"/>
  <c r="O185" i="2"/>
  <c r="P185" i="2" s="1"/>
  <c r="O186" i="2"/>
  <c r="P186" i="2" s="1"/>
  <c r="O187" i="2"/>
  <c r="P187" i="2" s="1"/>
  <c r="O188" i="2"/>
  <c r="P188" i="2" s="1"/>
  <c r="O189" i="2"/>
  <c r="P189" i="2" s="1"/>
  <c r="O190" i="2"/>
  <c r="P190" i="2" s="1"/>
  <c r="O191" i="2"/>
  <c r="P191" i="2" s="1"/>
  <c r="O192" i="2"/>
  <c r="P192" i="2" s="1"/>
  <c r="O193" i="2"/>
  <c r="P193" i="2" s="1"/>
  <c r="O194" i="2"/>
  <c r="P194" i="2" s="1"/>
  <c r="O195" i="2"/>
  <c r="P195" i="2" s="1"/>
  <c r="O196" i="2"/>
  <c r="P196" i="2" s="1"/>
  <c r="O197" i="2"/>
  <c r="P197" i="2" s="1"/>
  <c r="O198" i="2"/>
  <c r="P198" i="2" s="1"/>
  <c r="O199" i="2"/>
  <c r="P199" i="2" s="1"/>
  <c r="O200" i="2"/>
  <c r="P200" i="2" s="1"/>
  <c r="O201" i="2"/>
  <c r="P201" i="2" s="1"/>
  <c r="O202" i="2"/>
  <c r="P202" i="2" s="1"/>
  <c r="O203" i="2"/>
  <c r="P203" i="2" s="1"/>
  <c r="O204" i="2"/>
  <c r="P204" i="2" s="1"/>
  <c r="O205" i="2"/>
  <c r="P205" i="2" s="1"/>
  <c r="O206" i="2"/>
  <c r="P206" i="2" s="1"/>
  <c r="O207" i="2"/>
  <c r="P207" i="2" s="1"/>
  <c r="O208" i="2"/>
  <c r="P208" i="2" s="1"/>
  <c r="O209" i="2"/>
  <c r="P209" i="2" s="1"/>
  <c r="O210" i="2"/>
  <c r="P210" i="2" s="1"/>
  <c r="O211" i="2"/>
  <c r="P211" i="2" s="1"/>
  <c r="O212" i="2"/>
  <c r="P212" i="2" s="1"/>
  <c r="O213" i="2"/>
  <c r="P213" i="2" s="1"/>
  <c r="O214" i="2"/>
  <c r="P214" i="2" s="1"/>
  <c r="O215" i="2"/>
  <c r="P215" i="2" s="1"/>
  <c r="O216" i="2"/>
  <c r="P216" i="2" s="1"/>
  <c r="O217" i="2"/>
  <c r="P217" i="2" s="1"/>
  <c r="O218" i="2"/>
  <c r="P218" i="2" s="1"/>
  <c r="O219" i="2"/>
  <c r="P219" i="2" s="1"/>
  <c r="O220" i="2"/>
  <c r="P220" i="2" s="1"/>
  <c r="O221" i="2"/>
  <c r="P221" i="2" s="1"/>
  <c r="O222" i="2"/>
  <c r="P222" i="2" s="1"/>
  <c r="O223" i="2"/>
  <c r="P223" i="2" s="1"/>
  <c r="O224" i="2"/>
  <c r="P224" i="2" s="1"/>
  <c r="O225" i="2"/>
  <c r="P225" i="2" s="1"/>
  <c r="O226" i="2"/>
  <c r="P226" i="2" s="1"/>
  <c r="O227" i="2"/>
  <c r="P227" i="2" s="1"/>
  <c r="O228" i="2"/>
  <c r="P228" i="2" s="1"/>
  <c r="O229" i="2"/>
  <c r="P229" i="2" s="1"/>
  <c r="O230" i="2"/>
  <c r="P230" i="2" s="1"/>
  <c r="O231" i="2"/>
  <c r="P231" i="2" s="1"/>
  <c r="O232" i="2"/>
  <c r="P232" i="2" s="1"/>
  <c r="O233" i="2"/>
  <c r="P233" i="2" s="1"/>
  <c r="O234" i="2"/>
  <c r="P234" i="2" s="1"/>
  <c r="O235" i="2"/>
  <c r="P235" i="2" s="1"/>
  <c r="O236" i="2"/>
  <c r="P236" i="2" s="1"/>
  <c r="O237" i="2"/>
  <c r="P237" i="2" s="1"/>
  <c r="O238" i="2"/>
  <c r="P238" i="2" s="1"/>
  <c r="O239" i="2"/>
  <c r="P239" i="2" s="1"/>
  <c r="O240" i="2"/>
  <c r="P240" i="2" s="1"/>
  <c r="O241" i="2"/>
  <c r="P241" i="2" s="1"/>
  <c r="O242" i="2"/>
  <c r="P242" i="2" s="1"/>
  <c r="O243" i="2"/>
  <c r="P243" i="2" s="1"/>
  <c r="O244" i="2"/>
  <c r="P244" i="2" s="1"/>
  <c r="O245" i="2"/>
  <c r="P245" i="2" s="1"/>
  <c r="O246" i="2"/>
  <c r="P246" i="2" s="1"/>
  <c r="O247" i="2"/>
  <c r="P247" i="2" s="1"/>
  <c r="O248" i="2"/>
  <c r="P248" i="2" s="1"/>
  <c r="O249" i="2"/>
  <c r="P249" i="2" s="1"/>
  <c r="O250" i="2"/>
  <c r="P250" i="2" s="1"/>
  <c r="O251" i="2"/>
  <c r="P251" i="2" s="1"/>
  <c r="O252" i="2"/>
  <c r="P252" i="2" s="1"/>
  <c r="O253" i="2"/>
  <c r="P253" i="2" s="1"/>
  <c r="O254" i="2"/>
  <c r="P254" i="2" s="1"/>
  <c r="O255" i="2"/>
  <c r="P255" i="2" s="1"/>
  <c r="O256" i="2"/>
  <c r="P256" i="2" s="1"/>
  <c r="O257" i="2"/>
  <c r="P257" i="2" s="1"/>
  <c r="O258" i="2"/>
  <c r="P258" i="2" s="1"/>
  <c r="O259" i="2"/>
  <c r="P259" i="2" s="1"/>
  <c r="O260" i="2"/>
  <c r="P260" i="2" s="1"/>
  <c r="O261" i="2"/>
  <c r="P261" i="2" s="1"/>
  <c r="O262" i="2"/>
  <c r="P262" i="2" s="1"/>
  <c r="O263" i="2"/>
  <c r="P263" i="2" s="1"/>
  <c r="O264" i="2"/>
  <c r="P264" i="2" s="1"/>
  <c r="O265" i="2"/>
  <c r="P265" i="2" s="1"/>
  <c r="O266" i="2"/>
  <c r="P266" i="2" s="1"/>
  <c r="O267" i="2"/>
  <c r="P267" i="2" s="1"/>
  <c r="O268" i="2"/>
  <c r="P268" i="2" s="1"/>
  <c r="O269" i="2"/>
  <c r="P269" i="2" s="1"/>
  <c r="O270" i="2"/>
  <c r="P270" i="2" s="1"/>
  <c r="O271" i="2"/>
  <c r="P271" i="2" s="1"/>
  <c r="O272" i="2"/>
  <c r="P272" i="2" s="1"/>
  <c r="O273" i="2"/>
  <c r="P273" i="2" s="1"/>
  <c r="O274" i="2"/>
  <c r="P274" i="2" s="1"/>
  <c r="O275" i="2"/>
  <c r="P275" i="2" s="1"/>
  <c r="O276" i="2"/>
  <c r="P276" i="2" s="1"/>
  <c r="O277" i="2"/>
  <c r="P277" i="2" s="1"/>
  <c r="O278" i="2"/>
  <c r="P278" i="2" s="1"/>
  <c r="O279" i="2"/>
  <c r="P279" i="2" s="1"/>
  <c r="O280" i="2"/>
  <c r="P280" i="2" s="1"/>
  <c r="O281" i="2"/>
  <c r="P281" i="2" s="1"/>
  <c r="O282" i="2"/>
  <c r="P282" i="2" s="1"/>
  <c r="O283" i="2"/>
  <c r="P283" i="2" s="1"/>
  <c r="O284" i="2"/>
  <c r="P284" i="2" s="1"/>
  <c r="O285" i="2"/>
  <c r="P285" i="2" s="1"/>
  <c r="O286" i="2"/>
  <c r="P286" i="2" s="1"/>
  <c r="O287" i="2"/>
  <c r="P287" i="2" s="1"/>
  <c r="O288" i="2"/>
  <c r="P288" i="2" s="1"/>
  <c r="O289" i="2"/>
  <c r="P289" i="2" s="1"/>
  <c r="O290" i="2"/>
  <c r="P290" i="2" s="1"/>
  <c r="O291" i="2"/>
  <c r="P291" i="2" s="1"/>
  <c r="O292" i="2"/>
  <c r="P292" i="2" s="1"/>
  <c r="O293" i="2"/>
  <c r="P293" i="2" s="1"/>
  <c r="O294" i="2"/>
  <c r="P294" i="2" s="1"/>
  <c r="O295" i="2"/>
  <c r="P295" i="2" s="1"/>
  <c r="O296" i="2"/>
  <c r="P296" i="2" s="1"/>
  <c r="O297" i="2"/>
  <c r="P297" i="2" s="1"/>
  <c r="O298" i="2"/>
  <c r="P298" i="2" s="1"/>
  <c r="O299" i="2"/>
  <c r="P299" i="2" s="1"/>
  <c r="O300" i="2"/>
  <c r="P300" i="2" s="1"/>
  <c r="O301" i="2"/>
  <c r="P301" i="2" s="1"/>
  <c r="O302" i="2"/>
  <c r="P302" i="2" s="1"/>
  <c r="O303" i="2"/>
  <c r="P303" i="2" s="1"/>
  <c r="O304" i="2"/>
  <c r="P304" i="2" s="1"/>
  <c r="O305" i="2"/>
  <c r="P305" i="2" s="1"/>
  <c r="O306" i="2"/>
  <c r="P306" i="2" s="1"/>
  <c r="O307" i="2"/>
  <c r="P307" i="2" s="1"/>
  <c r="O308" i="2"/>
  <c r="P308" i="2" s="1"/>
  <c r="O309" i="2"/>
  <c r="P309" i="2" s="1"/>
  <c r="O310" i="2"/>
  <c r="P310" i="2" s="1"/>
  <c r="O311" i="2"/>
  <c r="P311" i="2" s="1"/>
  <c r="O312" i="2"/>
  <c r="P312" i="2" s="1"/>
  <c r="O313" i="2"/>
  <c r="P313" i="2" s="1"/>
  <c r="O314" i="2"/>
  <c r="P314" i="2" s="1"/>
  <c r="O315" i="2"/>
  <c r="P315" i="2" s="1"/>
  <c r="O316" i="2"/>
  <c r="P316" i="2" s="1"/>
  <c r="O317" i="2"/>
  <c r="P317" i="2" s="1"/>
  <c r="O318" i="2"/>
  <c r="P318" i="2" s="1"/>
  <c r="O319" i="2"/>
  <c r="P319" i="2" s="1"/>
  <c r="O320" i="2"/>
  <c r="P320" i="2" s="1"/>
  <c r="O321" i="2"/>
  <c r="P321" i="2" s="1"/>
  <c r="O322" i="2"/>
  <c r="P322" i="2" s="1"/>
  <c r="O323" i="2"/>
  <c r="P323" i="2" s="1"/>
  <c r="O324" i="2"/>
  <c r="P324" i="2" s="1"/>
  <c r="O325" i="2"/>
  <c r="P325" i="2" s="1"/>
  <c r="O326" i="2"/>
  <c r="P326" i="2" s="1"/>
  <c r="O327" i="2"/>
  <c r="P327" i="2" s="1"/>
  <c r="O328" i="2"/>
  <c r="P328" i="2" s="1"/>
  <c r="O329" i="2"/>
  <c r="P329" i="2" s="1"/>
  <c r="O330" i="2"/>
  <c r="P330" i="2" s="1"/>
  <c r="O331" i="2"/>
  <c r="P331" i="2" s="1"/>
  <c r="O332" i="2"/>
  <c r="P332" i="2" s="1"/>
  <c r="O333" i="2"/>
  <c r="P333" i="2" s="1"/>
  <c r="O334" i="2"/>
  <c r="P334" i="2" s="1"/>
  <c r="O335" i="2"/>
  <c r="P335" i="2" s="1"/>
  <c r="O336" i="2"/>
  <c r="P336" i="2" s="1"/>
  <c r="O337" i="2"/>
  <c r="P337" i="2" s="1"/>
  <c r="O338" i="2"/>
  <c r="P338" i="2" s="1"/>
  <c r="O339" i="2"/>
  <c r="P339" i="2" s="1"/>
  <c r="O340" i="2"/>
  <c r="P340" i="2" s="1"/>
  <c r="O341" i="2"/>
  <c r="P341" i="2" s="1"/>
  <c r="O342" i="2"/>
  <c r="P342" i="2" s="1"/>
  <c r="O343" i="2"/>
  <c r="P343" i="2" s="1"/>
  <c r="O344" i="2"/>
  <c r="P344" i="2" s="1"/>
  <c r="O345" i="2"/>
  <c r="P345" i="2" s="1"/>
  <c r="O346" i="2"/>
  <c r="P346" i="2" s="1"/>
  <c r="O347" i="2"/>
  <c r="P347" i="2" s="1"/>
  <c r="O348" i="2"/>
  <c r="P348" i="2" s="1"/>
  <c r="O349" i="2"/>
  <c r="P349" i="2" s="1"/>
  <c r="O350" i="2"/>
  <c r="P350" i="2" s="1"/>
  <c r="O351" i="2"/>
  <c r="P351" i="2" s="1"/>
  <c r="O352" i="2"/>
  <c r="P352" i="2" s="1"/>
  <c r="O353" i="2"/>
  <c r="P353" i="2" s="1"/>
  <c r="O354" i="2"/>
  <c r="P354" i="2" s="1"/>
  <c r="O355" i="2"/>
  <c r="P355" i="2" s="1"/>
  <c r="O356" i="2"/>
  <c r="P356" i="2" s="1"/>
  <c r="O357" i="2"/>
  <c r="P357" i="2" s="1"/>
  <c r="O358" i="2"/>
  <c r="P358" i="2" s="1"/>
  <c r="O359" i="2"/>
  <c r="P359" i="2" s="1"/>
  <c r="O360" i="2"/>
  <c r="P360" i="2" s="1"/>
  <c r="O361" i="2"/>
  <c r="P361" i="2" s="1"/>
  <c r="O362" i="2"/>
  <c r="P362" i="2" s="1"/>
  <c r="O363" i="2"/>
  <c r="P363" i="2" s="1"/>
  <c r="O364" i="2"/>
  <c r="P364" i="2" s="1"/>
  <c r="O365" i="2"/>
  <c r="P365" i="2" s="1"/>
  <c r="O366" i="2"/>
  <c r="P366" i="2" s="1"/>
  <c r="O367" i="2"/>
  <c r="P367" i="2" s="1"/>
  <c r="O368" i="2"/>
  <c r="P368" i="2" s="1"/>
  <c r="O369" i="2"/>
  <c r="P369" i="2" s="1"/>
  <c r="O370" i="2"/>
  <c r="P370" i="2" s="1"/>
  <c r="O371" i="2"/>
  <c r="P371" i="2" s="1"/>
  <c r="O372" i="2"/>
  <c r="P372" i="2" s="1"/>
  <c r="O373" i="2"/>
  <c r="P373" i="2" s="1"/>
  <c r="O374" i="2"/>
  <c r="P374" i="2" s="1"/>
  <c r="O375" i="2"/>
  <c r="P375" i="2" s="1"/>
  <c r="O376" i="2"/>
  <c r="P376" i="2" s="1"/>
  <c r="O377" i="2"/>
  <c r="P377" i="2" s="1"/>
  <c r="O378" i="2"/>
  <c r="P378" i="2" s="1"/>
  <c r="O379" i="2"/>
  <c r="P379" i="2" s="1"/>
  <c r="O380" i="2"/>
  <c r="P380" i="2" s="1"/>
  <c r="O381" i="2"/>
  <c r="P381" i="2" s="1"/>
  <c r="O382" i="2"/>
  <c r="P382" i="2" s="1"/>
  <c r="O383" i="2"/>
  <c r="P383" i="2" s="1"/>
  <c r="O384" i="2"/>
  <c r="P384" i="2" s="1"/>
  <c r="O385" i="2"/>
  <c r="P385" i="2" s="1"/>
  <c r="O386" i="2"/>
  <c r="P386" i="2" s="1"/>
  <c r="O387" i="2"/>
  <c r="P387" i="2" s="1"/>
  <c r="O388" i="2"/>
  <c r="P388" i="2" s="1"/>
  <c r="O389" i="2"/>
  <c r="P389" i="2" s="1"/>
  <c r="O390" i="2"/>
  <c r="P390" i="2" s="1"/>
  <c r="O391" i="2"/>
  <c r="P391" i="2" s="1"/>
  <c r="O392" i="2"/>
  <c r="P392" i="2" s="1"/>
  <c r="O393" i="2"/>
  <c r="P393" i="2" s="1"/>
  <c r="O394" i="2"/>
  <c r="P394" i="2" s="1"/>
  <c r="O395" i="2"/>
  <c r="P395" i="2" s="1"/>
  <c r="O396" i="2"/>
  <c r="P396" i="2" s="1"/>
  <c r="O397" i="2"/>
  <c r="P397" i="2" s="1"/>
  <c r="O398" i="2"/>
  <c r="P398" i="2" s="1"/>
  <c r="O399" i="2"/>
  <c r="P399" i="2" s="1"/>
  <c r="O400" i="2"/>
  <c r="P400" i="2" s="1"/>
  <c r="O401" i="2"/>
  <c r="P401" i="2" s="1"/>
  <c r="O402" i="2"/>
  <c r="P402" i="2" s="1"/>
  <c r="O403" i="2"/>
  <c r="P403" i="2" s="1"/>
  <c r="O404" i="2"/>
  <c r="P404" i="2" s="1"/>
  <c r="O405" i="2"/>
  <c r="P405" i="2" s="1"/>
  <c r="O406" i="2"/>
  <c r="P406" i="2" s="1"/>
  <c r="O407" i="2"/>
  <c r="P407" i="2" s="1"/>
  <c r="O408" i="2"/>
  <c r="P408" i="2" s="1"/>
  <c r="O409" i="2"/>
  <c r="P409" i="2" s="1"/>
  <c r="O410" i="2"/>
  <c r="P410" i="2" s="1"/>
  <c r="O411" i="2"/>
  <c r="P411" i="2" s="1"/>
  <c r="O412" i="2"/>
  <c r="P412" i="2" s="1"/>
  <c r="O413" i="2"/>
  <c r="P413" i="2" s="1"/>
  <c r="O414" i="2"/>
  <c r="P414" i="2" s="1"/>
  <c r="O415" i="2"/>
  <c r="P415" i="2" s="1"/>
  <c r="O416" i="2"/>
  <c r="P416" i="2" s="1"/>
  <c r="O417" i="2"/>
  <c r="P417" i="2" s="1"/>
  <c r="O418" i="2"/>
  <c r="P418" i="2" s="1"/>
  <c r="O419" i="2"/>
  <c r="P419" i="2" s="1"/>
  <c r="O420" i="2"/>
  <c r="P420" i="2" s="1"/>
  <c r="O421" i="2"/>
  <c r="P421" i="2" s="1"/>
  <c r="O422" i="2"/>
  <c r="P422" i="2" s="1"/>
  <c r="O423" i="2"/>
  <c r="P423" i="2" s="1"/>
  <c r="O424" i="2"/>
  <c r="P424" i="2" s="1"/>
  <c r="O425" i="2"/>
  <c r="P425" i="2" s="1"/>
  <c r="O426" i="2"/>
  <c r="P426" i="2" s="1"/>
  <c r="O427" i="2"/>
  <c r="P427" i="2" s="1"/>
  <c r="O428" i="2"/>
  <c r="P428" i="2" s="1"/>
  <c r="O429" i="2"/>
  <c r="P429" i="2" s="1"/>
  <c r="O430" i="2"/>
  <c r="P430" i="2" s="1"/>
  <c r="O431" i="2"/>
  <c r="P431" i="2" s="1"/>
  <c r="O432" i="2"/>
  <c r="P432" i="2" s="1"/>
  <c r="O433" i="2"/>
  <c r="P433" i="2" s="1"/>
  <c r="O434" i="2"/>
  <c r="P434" i="2" s="1"/>
  <c r="O435" i="2"/>
  <c r="P435" i="2" s="1"/>
  <c r="O436" i="2"/>
  <c r="P436" i="2" s="1"/>
  <c r="O437" i="2"/>
  <c r="P437" i="2" s="1"/>
  <c r="O438" i="2"/>
  <c r="P438" i="2" s="1"/>
  <c r="O439" i="2"/>
  <c r="P439" i="2" s="1"/>
  <c r="O440" i="2"/>
  <c r="P440" i="2" s="1"/>
  <c r="O441" i="2"/>
  <c r="P441" i="2" s="1"/>
  <c r="O442" i="2"/>
  <c r="P442" i="2" s="1"/>
  <c r="O443" i="2"/>
  <c r="P443" i="2" s="1"/>
  <c r="O444" i="2"/>
  <c r="P444" i="2" s="1"/>
  <c r="O445" i="2"/>
  <c r="P445" i="2" s="1"/>
  <c r="O446" i="2"/>
  <c r="P446" i="2" s="1"/>
  <c r="O447" i="2"/>
  <c r="P447" i="2" s="1"/>
  <c r="O448" i="2"/>
  <c r="P448" i="2" s="1"/>
  <c r="O449" i="2"/>
  <c r="P449" i="2" s="1"/>
  <c r="O450" i="2"/>
  <c r="P450" i="2" s="1"/>
  <c r="O451" i="2"/>
  <c r="P451" i="2" s="1"/>
  <c r="O452" i="2"/>
  <c r="P452" i="2" s="1"/>
  <c r="O453" i="2"/>
  <c r="P453" i="2" s="1"/>
  <c r="O454" i="2"/>
  <c r="P454" i="2" s="1"/>
  <c r="O455" i="2"/>
  <c r="P455" i="2" s="1"/>
  <c r="O456" i="2"/>
  <c r="P456" i="2" s="1"/>
  <c r="O457" i="2"/>
  <c r="P457" i="2" s="1"/>
  <c r="O458" i="2"/>
  <c r="P458" i="2" s="1"/>
  <c r="O459" i="2"/>
  <c r="P459" i="2" s="1"/>
  <c r="O460" i="2"/>
  <c r="P460" i="2" s="1"/>
  <c r="O461" i="2"/>
  <c r="P461" i="2" s="1"/>
  <c r="O462" i="2"/>
  <c r="P462" i="2" s="1"/>
  <c r="O463" i="2"/>
  <c r="P463" i="2" s="1"/>
  <c r="O464" i="2"/>
  <c r="P464" i="2" s="1"/>
  <c r="O465" i="2"/>
  <c r="P465" i="2" s="1"/>
  <c r="O466" i="2"/>
  <c r="P466" i="2" s="1"/>
  <c r="O467" i="2"/>
  <c r="P467" i="2" s="1"/>
  <c r="O468" i="2"/>
  <c r="P468" i="2" s="1"/>
  <c r="O469" i="2"/>
  <c r="P469" i="2" s="1"/>
  <c r="O470" i="2"/>
  <c r="P470" i="2" s="1"/>
  <c r="O471" i="2"/>
  <c r="P471" i="2" s="1"/>
  <c r="O472" i="2"/>
  <c r="P472" i="2" s="1"/>
  <c r="O473" i="2"/>
  <c r="P473" i="2" s="1"/>
  <c r="O474" i="2"/>
  <c r="P474" i="2" s="1"/>
  <c r="O475" i="2"/>
  <c r="P475" i="2" s="1"/>
  <c r="O476" i="2"/>
  <c r="P476" i="2" s="1"/>
  <c r="O477" i="2"/>
  <c r="P477" i="2" s="1"/>
  <c r="O478" i="2"/>
  <c r="P478" i="2" s="1"/>
  <c r="O479" i="2"/>
  <c r="P479" i="2" s="1"/>
  <c r="O480" i="2"/>
  <c r="P480" i="2" s="1"/>
  <c r="O481" i="2"/>
  <c r="P481" i="2" s="1"/>
  <c r="O482" i="2"/>
  <c r="P482" i="2" s="1"/>
  <c r="O483" i="2"/>
  <c r="P483" i="2" s="1"/>
  <c r="O484" i="2"/>
  <c r="P484" i="2" s="1"/>
  <c r="O485" i="2"/>
  <c r="P485" i="2" s="1"/>
  <c r="O486" i="2"/>
  <c r="P486" i="2" s="1"/>
  <c r="O487" i="2"/>
  <c r="P487" i="2" s="1"/>
  <c r="O488" i="2"/>
  <c r="P488" i="2" s="1"/>
  <c r="O489" i="2"/>
  <c r="P489" i="2" s="1"/>
  <c r="O490" i="2"/>
  <c r="P490" i="2" s="1"/>
  <c r="O491" i="2"/>
  <c r="P491" i="2" s="1"/>
  <c r="O492" i="2"/>
  <c r="P492" i="2" s="1"/>
  <c r="O493" i="2"/>
  <c r="P493" i="2" s="1"/>
  <c r="O494" i="2"/>
  <c r="P494" i="2" s="1"/>
  <c r="O495" i="2"/>
  <c r="P495" i="2" s="1"/>
  <c r="O496" i="2"/>
  <c r="P496" i="2" s="1"/>
  <c r="O497" i="2"/>
  <c r="P497" i="2" s="1"/>
  <c r="O498" i="2"/>
  <c r="P498" i="2" s="1"/>
  <c r="O499" i="2"/>
  <c r="P499" i="2" s="1"/>
  <c r="O500" i="2"/>
  <c r="P500" i="2" s="1"/>
  <c r="O501" i="2"/>
  <c r="P501" i="2" s="1"/>
  <c r="O502" i="2"/>
  <c r="P502" i="2" s="1"/>
  <c r="O503" i="2"/>
  <c r="P503" i="2" s="1"/>
  <c r="O504" i="2"/>
  <c r="P504" i="2" s="1"/>
  <c r="O505" i="2"/>
  <c r="P505" i="2" s="1"/>
  <c r="O506" i="2"/>
  <c r="P506" i="2" s="1"/>
  <c r="O507" i="2"/>
  <c r="P507" i="2" s="1"/>
  <c r="O508" i="2"/>
  <c r="P508" i="2" s="1"/>
  <c r="O509" i="2"/>
  <c r="P509" i="2" s="1"/>
  <c r="O510" i="2"/>
  <c r="P510" i="2" s="1"/>
  <c r="O511" i="2"/>
  <c r="P511" i="2" s="1"/>
  <c r="O512" i="2"/>
  <c r="P512" i="2" s="1"/>
  <c r="O513" i="2"/>
  <c r="P513" i="2" s="1"/>
  <c r="O514" i="2"/>
  <c r="P514" i="2" s="1"/>
  <c r="O515" i="2"/>
  <c r="P515" i="2" s="1"/>
  <c r="O516" i="2"/>
  <c r="P516" i="2" s="1"/>
  <c r="O517" i="2"/>
  <c r="P517" i="2" s="1"/>
  <c r="O518" i="2"/>
  <c r="P518" i="2" s="1"/>
  <c r="O519" i="2"/>
  <c r="P519" i="2" s="1"/>
  <c r="O520" i="2"/>
  <c r="P520" i="2" s="1"/>
  <c r="O521" i="2"/>
  <c r="P521" i="2" s="1"/>
  <c r="O522" i="2"/>
  <c r="P522" i="2" s="1"/>
  <c r="O523" i="2"/>
  <c r="P523" i="2" s="1"/>
  <c r="O524" i="2"/>
  <c r="P524" i="2" s="1"/>
  <c r="O525" i="2"/>
  <c r="P525" i="2" s="1"/>
  <c r="O526" i="2"/>
  <c r="P526" i="2" s="1"/>
  <c r="O527" i="2"/>
  <c r="P527" i="2" s="1"/>
  <c r="O528" i="2"/>
  <c r="P528" i="2" s="1"/>
  <c r="O529" i="2"/>
  <c r="P529" i="2" s="1"/>
  <c r="O530" i="2"/>
  <c r="P530" i="2" s="1"/>
  <c r="O531" i="2"/>
  <c r="P531" i="2" s="1"/>
  <c r="O532" i="2"/>
  <c r="P532" i="2" s="1"/>
  <c r="O533" i="2"/>
  <c r="P533" i="2" s="1"/>
  <c r="O534" i="2"/>
  <c r="P534" i="2" s="1"/>
  <c r="O535" i="2"/>
  <c r="P535" i="2" s="1"/>
  <c r="O536" i="2"/>
  <c r="P536" i="2" s="1"/>
  <c r="O537" i="2"/>
  <c r="P537" i="2" s="1"/>
  <c r="O538" i="2"/>
  <c r="P538" i="2" s="1"/>
  <c r="O539" i="2"/>
  <c r="P539" i="2" s="1"/>
  <c r="O540" i="2"/>
  <c r="P540" i="2" s="1"/>
  <c r="O541" i="2"/>
  <c r="P541" i="2" s="1"/>
  <c r="O542" i="2"/>
  <c r="P542" i="2" s="1"/>
  <c r="O543" i="2"/>
  <c r="P543" i="2" s="1"/>
  <c r="O544" i="2"/>
  <c r="P544" i="2" s="1"/>
  <c r="O545" i="2"/>
  <c r="P545" i="2" s="1"/>
  <c r="O546" i="2"/>
  <c r="P546" i="2" s="1"/>
  <c r="O547" i="2"/>
  <c r="P547" i="2" s="1"/>
  <c r="O548" i="2"/>
  <c r="P548" i="2" s="1"/>
  <c r="O549" i="2"/>
  <c r="P549" i="2" s="1"/>
  <c r="O550" i="2"/>
  <c r="P550" i="2" s="1"/>
  <c r="O551" i="2"/>
  <c r="P551" i="2" s="1"/>
  <c r="O552" i="2"/>
  <c r="P552" i="2" s="1"/>
  <c r="O553" i="2"/>
  <c r="P553" i="2" s="1"/>
  <c r="O554" i="2"/>
  <c r="P554" i="2" s="1"/>
  <c r="O555" i="2"/>
  <c r="P555" i="2" s="1"/>
  <c r="O556" i="2"/>
  <c r="P556" i="2" s="1"/>
  <c r="O557" i="2"/>
  <c r="P557" i="2" s="1"/>
  <c r="O558" i="2"/>
  <c r="P558" i="2" s="1"/>
  <c r="O559" i="2"/>
  <c r="P559" i="2" s="1"/>
  <c r="O560" i="2"/>
  <c r="P560" i="2" s="1"/>
  <c r="O561" i="2"/>
  <c r="P561" i="2" s="1"/>
  <c r="O562" i="2"/>
  <c r="P562" i="2" s="1"/>
  <c r="O563" i="2"/>
  <c r="P563" i="2" s="1"/>
  <c r="O564" i="2"/>
  <c r="P564" i="2" s="1"/>
  <c r="O565" i="2"/>
  <c r="P565" i="2" s="1"/>
  <c r="O566" i="2"/>
  <c r="P566" i="2" s="1"/>
  <c r="O567" i="2"/>
  <c r="P567" i="2" s="1"/>
  <c r="O568" i="2"/>
  <c r="P568" i="2" s="1"/>
  <c r="O569" i="2"/>
  <c r="P569" i="2" s="1"/>
  <c r="O570" i="2"/>
  <c r="P570" i="2" s="1"/>
  <c r="O571" i="2"/>
  <c r="P571" i="2" s="1"/>
  <c r="O572" i="2"/>
  <c r="P572" i="2" s="1"/>
  <c r="O573" i="2"/>
  <c r="P573" i="2" s="1"/>
  <c r="O574" i="2"/>
  <c r="P574" i="2" s="1"/>
  <c r="O575" i="2"/>
  <c r="P575" i="2" s="1"/>
  <c r="O576" i="2"/>
  <c r="P576" i="2" s="1"/>
  <c r="O577" i="2"/>
  <c r="P577" i="2" s="1"/>
  <c r="O578" i="2"/>
  <c r="P578" i="2" s="1"/>
  <c r="O579" i="2"/>
  <c r="P579" i="2" s="1"/>
  <c r="O580" i="2"/>
  <c r="P580" i="2" s="1"/>
  <c r="O581" i="2"/>
  <c r="P581" i="2" s="1"/>
  <c r="O582" i="2"/>
  <c r="P582" i="2" s="1"/>
  <c r="O583" i="2"/>
  <c r="P583" i="2" s="1"/>
  <c r="O584" i="2"/>
  <c r="P584" i="2" s="1"/>
  <c r="O585" i="2"/>
  <c r="P585" i="2" s="1"/>
  <c r="O586" i="2"/>
  <c r="P586" i="2" s="1"/>
  <c r="O587" i="2"/>
  <c r="P587" i="2" s="1"/>
  <c r="O588" i="2"/>
  <c r="P588" i="2" s="1"/>
  <c r="O589" i="2"/>
  <c r="P589" i="2" s="1"/>
  <c r="O590" i="2"/>
  <c r="P590" i="2" s="1"/>
  <c r="O591" i="2"/>
  <c r="P591" i="2" s="1"/>
  <c r="O592" i="2"/>
  <c r="P592" i="2" s="1"/>
  <c r="O593" i="2"/>
  <c r="P593" i="2" s="1"/>
  <c r="O594" i="2"/>
  <c r="P594" i="2" s="1"/>
  <c r="O595" i="2"/>
  <c r="P595" i="2" s="1"/>
  <c r="O596" i="2"/>
  <c r="P596" i="2" s="1"/>
  <c r="O597" i="2"/>
  <c r="P597" i="2" s="1"/>
  <c r="O598" i="2"/>
  <c r="P598" i="2" s="1"/>
  <c r="O599" i="2"/>
  <c r="P599" i="2" s="1"/>
  <c r="O600" i="2"/>
  <c r="P600" i="2" s="1"/>
  <c r="O601" i="2"/>
  <c r="P601" i="2" s="1"/>
  <c r="O602" i="2"/>
  <c r="P602" i="2" s="1"/>
  <c r="O603" i="2"/>
  <c r="P603" i="2" s="1"/>
  <c r="O604" i="2"/>
  <c r="P604" i="2" s="1"/>
  <c r="O605" i="2"/>
  <c r="P605" i="2" s="1"/>
  <c r="O606" i="2"/>
  <c r="P606" i="2" s="1"/>
  <c r="O607" i="2"/>
  <c r="P607" i="2" s="1"/>
  <c r="O608" i="2"/>
  <c r="P608" i="2" s="1"/>
  <c r="O609" i="2"/>
  <c r="P609" i="2" s="1"/>
  <c r="O610" i="2"/>
  <c r="P610" i="2" s="1"/>
  <c r="O611" i="2"/>
  <c r="P611" i="2" s="1"/>
  <c r="O612" i="2"/>
  <c r="P612" i="2" s="1"/>
  <c r="O613" i="2"/>
  <c r="P613" i="2" s="1"/>
  <c r="O614" i="2"/>
  <c r="P614" i="2" s="1"/>
  <c r="O615" i="2"/>
  <c r="P615" i="2" s="1"/>
  <c r="O616" i="2"/>
  <c r="P616" i="2" s="1"/>
  <c r="O617" i="2"/>
  <c r="P617" i="2" s="1"/>
  <c r="O618" i="2"/>
  <c r="P618" i="2" s="1"/>
  <c r="O619" i="2"/>
  <c r="P619" i="2" s="1"/>
  <c r="O620" i="2"/>
  <c r="P620" i="2" s="1"/>
  <c r="O621" i="2"/>
  <c r="P621" i="2" s="1"/>
  <c r="O622" i="2"/>
  <c r="P622" i="2" s="1"/>
  <c r="O623" i="2"/>
  <c r="P623" i="2" s="1"/>
  <c r="O624" i="2"/>
  <c r="P624" i="2" s="1"/>
  <c r="O625" i="2"/>
  <c r="P625" i="2" s="1"/>
  <c r="O626" i="2"/>
  <c r="P626" i="2" s="1"/>
  <c r="O627" i="2"/>
  <c r="P627" i="2" s="1"/>
  <c r="O628" i="2"/>
  <c r="P628" i="2" s="1"/>
  <c r="O629" i="2"/>
  <c r="P629" i="2" s="1"/>
  <c r="O630" i="2"/>
  <c r="P630" i="2" s="1"/>
  <c r="O631" i="2"/>
  <c r="P631" i="2" s="1"/>
  <c r="O632" i="2"/>
  <c r="P632" i="2" s="1"/>
  <c r="O633" i="2"/>
  <c r="P633" i="2" s="1"/>
  <c r="O634" i="2"/>
  <c r="P634" i="2" s="1"/>
  <c r="O635" i="2"/>
  <c r="P635" i="2" s="1"/>
  <c r="O636" i="2"/>
  <c r="P636" i="2" s="1"/>
  <c r="O637" i="2"/>
  <c r="P637" i="2" s="1"/>
  <c r="O638" i="2"/>
  <c r="P638" i="2" s="1"/>
  <c r="O639" i="2"/>
  <c r="P639" i="2" s="1"/>
  <c r="O640" i="2"/>
  <c r="P640" i="2" s="1"/>
  <c r="O641" i="2"/>
  <c r="P641" i="2" s="1"/>
  <c r="O642" i="2"/>
  <c r="P642" i="2" s="1"/>
  <c r="O643" i="2"/>
  <c r="P643" i="2" s="1"/>
  <c r="O644" i="2"/>
  <c r="P644" i="2" s="1"/>
  <c r="O645" i="2"/>
  <c r="P645" i="2" s="1"/>
  <c r="O646" i="2"/>
  <c r="P646" i="2" s="1"/>
  <c r="O647" i="2"/>
  <c r="P647" i="2" s="1"/>
  <c r="O648" i="2"/>
  <c r="P648" i="2" s="1"/>
  <c r="O649" i="2"/>
  <c r="P649" i="2" s="1"/>
  <c r="O650" i="2"/>
  <c r="P650" i="2" s="1"/>
  <c r="O651" i="2"/>
  <c r="P651" i="2" s="1"/>
  <c r="O652" i="2"/>
  <c r="P652" i="2" s="1"/>
  <c r="O653" i="2"/>
  <c r="P653" i="2" s="1"/>
  <c r="O654" i="2"/>
  <c r="P654" i="2" s="1"/>
  <c r="O655" i="2"/>
  <c r="P655" i="2" s="1"/>
  <c r="O656" i="2"/>
  <c r="P656" i="2" s="1"/>
  <c r="O657" i="2"/>
  <c r="P657" i="2" s="1"/>
  <c r="O658" i="2"/>
  <c r="P658" i="2" s="1"/>
  <c r="O659" i="2"/>
  <c r="P659" i="2" s="1"/>
  <c r="O660" i="2"/>
  <c r="P660" i="2" s="1"/>
  <c r="O661" i="2"/>
  <c r="P661" i="2" s="1"/>
  <c r="O662" i="2"/>
  <c r="P662" i="2" s="1"/>
  <c r="O663" i="2"/>
  <c r="P663" i="2" s="1"/>
  <c r="O664" i="2"/>
  <c r="P664" i="2" s="1"/>
  <c r="O665" i="2"/>
  <c r="P665" i="2" s="1"/>
  <c r="O666" i="2"/>
  <c r="P666" i="2" s="1"/>
  <c r="O667" i="2"/>
  <c r="P667" i="2" s="1"/>
  <c r="O668" i="2"/>
  <c r="P668" i="2" s="1"/>
  <c r="O669" i="2"/>
  <c r="P669" i="2" s="1"/>
  <c r="O670" i="2"/>
  <c r="P670" i="2" s="1"/>
  <c r="O671" i="2"/>
  <c r="P671" i="2" s="1"/>
  <c r="O672" i="2"/>
  <c r="P672" i="2" s="1"/>
  <c r="O673" i="2"/>
  <c r="P673" i="2" s="1"/>
  <c r="O674" i="2"/>
  <c r="P674" i="2" s="1"/>
  <c r="O675" i="2"/>
  <c r="P675" i="2" s="1"/>
  <c r="O676" i="2"/>
  <c r="P676" i="2" s="1"/>
  <c r="O677" i="2"/>
  <c r="P677" i="2" s="1"/>
  <c r="O678" i="2"/>
  <c r="P678" i="2" s="1"/>
  <c r="O679" i="2"/>
  <c r="P679" i="2" s="1"/>
  <c r="O680" i="2"/>
  <c r="P680" i="2" s="1"/>
  <c r="O681" i="2"/>
  <c r="P681" i="2" s="1"/>
  <c r="O682" i="2"/>
  <c r="P682" i="2" s="1"/>
  <c r="O683" i="2"/>
  <c r="P683" i="2" s="1"/>
  <c r="O684" i="2"/>
  <c r="P684" i="2" s="1"/>
  <c r="O685" i="2"/>
  <c r="P685" i="2" s="1"/>
  <c r="O686" i="2"/>
  <c r="P686" i="2" s="1"/>
  <c r="O687" i="2"/>
  <c r="P687" i="2" s="1"/>
  <c r="O688" i="2"/>
  <c r="P688" i="2" s="1"/>
  <c r="O689" i="2"/>
  <c r="P689" i="2" s="1"/>
  <c r="O690" i="2"/>
  <c r="P690" i="2" s="1"/>
  <c r="O691" i="2"/>
  <c r="P691" i="2" s="1"/>
  <c r="O692" i="2"/>
  <c r="P692" i="2" s="1"/>
  <c r="O693" i="2"/>
  <c r="P693" i="2" s="1"/>
  <c r="O694" i="2"/>
  <c r="P694" i="2" s="1"/>
  <c r="O695" i="2"/>
  <c r="P695" i="2" s="1"/>
  <c r="O696" i="2"/>
  <c r="P696" i="2" s="1"/>
  <c r="O697" i="2"/>
  <c r="P697" i="2" s="1"/>
  <c r="O698" i="2"/>
  <c r="P698" i="2" s="1"/>
  <c r="O699" i="2"/>
  <c r="P699" i="2" s="1"/>
  <c r="O700" i="2"/>
  <c r="P700" i="2" s="1"/>
  <c r="O701" i="2"/>
  <c r="P701" i="2" s="1"/>
  <c r="O702" i="2"/>
  <c r="P702" i="2" s="1"/>
  <c r="O703" i="2"/>
  <c r="P703" i="2" s="1"/>
  <c r="O704" i="2"/>
  <c r="P704" i="2" s="1"/>
  <c r="O705" i="2"/>
  <c r="P705" i="2" s="1"/>
  <c r="O706" i="2"/>
  <c r="P706" i="2" s="1"/>
  <c r="O707" i="2"/>
  <c r="P707" i="2" s="1"/>
  <c r="O708" i="2"/>
  <c r="P708" i="2" s="1"/>
  <c r="O709" i="2"/>
  <c r="P709" i="2" s="1"/>
  <c r="O710" i="2"/>
  <c r="P710" i="2" s="1"/>
  <c r="O711" i="2"/>
  <c r="P711" i="2" s="1"/>
  <c r="O712" i="2"/>
  <c r="P712" i="2" s="1"/>
  <c r="O713" i="2"/>
  <c r="P713" i="2" s="1"/>
  <c r="O714" i="2"/>
  <c r="P714" i="2" s="1"/>
  <c r="O715" i="2"/>
  <c r="P715" i="2" s="1"/>
  <c r="O716" i="2"/>
  <c r="P716" i="2" s="1"/>
  <c r="O717" i="2"/>
  <c r="P717" i="2" s="1"/>
  <c r="O718" i="2"/>
  <c r="P718" i="2" s="1"/>
  <c r="O719" i="2"/>
  <c r="P719" i="2" s="1"/>
  <c r="O720" i="2"/>
  <c r="P720" i="2" s="1"/>
  <c r="O721" i="2"/>
  <c r="P721" i="2" s="1"/>
  <c r="O722" i="2"/>
  <c r="P722" i="2" s="1"/>
  <c r="O723" i="2"/>
  <c r="P723" i="2" s="1"/>
  <c r="O724" i="2"/>
  <c r="P724" i="2" s="1"/>
  <c r="O725" i="2"/>
  <c r="P725" i="2" s="1"/>
  <c r="O726" i="2"/>
  <c r="P726" i="2" s="1"/>
  <c r="O727" i="2"/>
  <c r="P727" i="2" s="1"/>
  <c r="O728" i="2"/>
  <c r="P728" i="2" s="1"/>
  <c r="O729" i="2"/>
  <c r="P729" i="2" s="1"/>
  <c r="O730" i="2"/>
  <c r="P730" i="2" s="1"/>
  <c r="O731" i="2"/>
  <c r="P731" i="2" s="1"/>
  <c r="O732" i="2"/>
  <c r="P732" i="2" s="1"/>
  <c r="O733" i="2"/>
  <c r="P733" i="2" s="1"/>
  <c r="O734" i="2"/>
  <c r="P734" i="2" s="1"/>
  <c r="O735" i="2"/>
  <c r="P735" i="2" s="1"/>
  <c r="O736" i="2"/>
  <c r="P736" i="2" s="1"/>
  <c r="O737" i="2"/>
  <c r="P737" i="2" s="1"/>
  <c r="O738" i="2"/>
  <c r="P738" i="2" s="1"/>
  <c r="O739" i="2"/>
  <c r="P739" i="2" s="1"/>
  <c r="O740" i="2"/>
  <c r="P740" i="2" s="1"/>
  <c r="O741" i="2"/>
  <c r="P741" i="2" s="1"/>
  <c r="O742" i="2"/>
  <c r="P742" i="2" s="1"/>
  <c r="O743" i="2"/>
  <c r="P743" i="2" s="1"/>
  <c r="O744" i="2"/>
  <c r="P744" i="2" s="1"/>
  <c r="O745" i="2"/>
  <c r="P745" i="2" s="1"/>
  <c r="O746" i="2"/>
  <c r="P746" i="2" s="1"/>
  <c r="O747" i="2"/>
  <c r="P747" i="2" s="1"/>
  <c r="O748" i="2"/>
  <c r="P748" i="2" s="1"/>
  <c r="O749" i="2"/>
  <c r="P749" i="2" s="1"/>
  <c r="O750" i="2"/>
  <c r="P750" i="2" s="1"/>
  <c r="O751" i="2"/>
  <c r="P751" i="2" s="1"/>
  <c r="O752" i="2"/>
  <c r="P752" i="2" s="1"/>
  <c r="O753" i="2"/>
  <c r="P753" i="2" s="1"/>
  <c r="O754" i="2"/>
  <c r="P754" i="2" s="1"/>
  <c r="O755" i="2"/>
  <c r="P755" i="2" s="1"/>
  <c r="O756" i="2"/>
  <c r="P756" i="2" s="1"/>
  <c r="O757" i="2"/>
  <c r="P757" i="2" s="1"/>
  <c r="O758" i="2"/>
  <c r="P758" i="2" s="1"/>
  <c r="O759" i="2"/>
  <c r="P759" i="2" s="1"/>
  <c r="O760" i="2"/>
  <c r="P760" i="2" s="1"/>
  <c r="O761" i="2"/>
  <c r="P761" i="2" s="1"/>
  <c r="O762" i="2"/>
  <c r="P762" i="2" s="1"/>
  <c r="O763" i="2"/>
  <c r="P763" i="2" s="1"/>
  <c r="O764" i="2"/>
  <c r="P764" i="2" s="1"/>
  <c r="O765" i="2"/>
  <c r="P765" i="2" s="1"/>
  <c r="O766" i="2"/>
  <c r="P766" i="2" s="1"/>
  <c r="O767" i="2"/>
  <c r="P767" i="2" s="1"/>
  <c r="O768" i="2"/>
  <c r="P768" i="2" s="1"/>
  <c r="O769" i="2"/>
  <c r="P769" i="2" s="1"/>
  <c r="O770" i="2"/>
  <c r="P770" i="2" s="1"/>
  <c r="O771" i="2"/>
  <c r="P771" i="2" s="1"/>
  <c r="O772" i="2"/>
  <c r="P772" i="2" s="1"/>
  <c r="O773" i="2"/>
  <c r="P773" i="2" s="1"/>
  <c r="O774" i="2"/>
  <c r="P774" i="2" s="1"/>
  <c r="O775" i="2"/>
  <c r="P775" i="2" s="1"/>
  <c r="O776" i="2"/>
  <c r="P776" i="2" s="1"/>
  <c r="O777" i="2"/>
  <c r="P777" i="2" s="1"/>
  <c r="O778" i="2"/>
  <c r="P778" i="2" s="1"/>
  <c r="O779" i="2"/>
  <c r="P779" i="2" s="1"/>
  <c r="O780" i="2"/>
  <c r="P780" i="2" s="1"/>
  <c r="O781" i="2"/>
  <c r="P781" i="2" s="1"/>
  <c r="O782" i="2"/>
  <c r="P782" i="2" s="1"/>
  <c r="O783" i="2"/>
  <c r="P783" i="2" s="1"/>
  <c r="O784" i="2"/>
  <c r="P784" i="2" s="1"/>
  <c r="O785" i="2"/>
  <c r="P785" i="2" s="1"/>
  <c r="O786" i="2"/>
  <c r="P786" i="2" s="1"/>
  <c r="O787" i="2"/>
  <c r="P787" i="2" s="1"/>
  <c r="O788" i="2"/>
  <c r="P788" i="2" s="1"/>
  <c r="O789" i="2"/>
  <c r="P789" i="2" s="1"/>
  <c r="O790" i="2"/>
  <c r="P790" i="2" s="1"/>
  <c r="O791" i="2"/>
  <c r="P791" i="2" s="1"/>
  <c r="O792" i="2"/>
  <c r="P792" i="2" s="1"/>
  <c r="O793" i="2"/>
  <c r="P793" i="2" s="1"/>
  <c r="O794" i="2"/>
  <c r="P794" i="2" s="1"/>
  <c r="O795" i="2"/>
  <c r="P795" i="2" s="1"/>
  <c r="O796" i="2"/>
  <c r="P796" i="2" s="1"/>
  <c r="O797" i="2"/>
  <c r="P797" i="2" s="1"/>
  <c r="O798" i="2"/>
  <c r="P798" i="2" s="1"/>
  <c r="O799" i="2"/>
  <c r="P799" i="2" s="1"/>
  <c r="O800" i="2"/>
  <c r="P800" i="2" s="1"/>
  <c r="O801" i="2"/>
  <c r="P801" i="2" s="1"/>
  <c r="O802" i="2"/>
  <c r="P802" i="2" s="1"/>
  <c r="O803" i="2"/>
  <c r="P803" i="2" s="1"/>
  <c r="O804" i="2"/>
  <c r="P804" i="2" s="1"/>
  <c r="O805" i="2"/>
  <c r="P805" i="2" s="1"/>
  <c r="O806" i="2"/>
  <c r="P806" i="2" s="1"/>
  <c r="O807" i="2"/>
  <c r="P807" i="2" s="1"/>
  <c r="O808" i="2"/>
  <c r="P808" i="2" s="1"/>
  <c r="O809" i="2"/>
  <c r="P809" i="2" s="1"/>
  <c r="O810" i="2"/>
  <c r="P810" i="2" s="1"/>
  <c r="O811" i="2"/>
  <c r="P811" i="2" s="1"/>
  <c r="O812" i="2"/>
  <c r="P812" i="2" s="1"/>
  <c r="O813" i="2"/>
  <c r="P813" i="2" s="1"/>
  <c r="O814" i="2"/>
  <c r="P814" i="2" s="1"/>
  <c r="O815" i="2"/>
  <c r="P815" i="2" s="1"/>
  <c r="O816" i="2"/>
  <c r="P816" i="2" s="1"/>
  <c r="O817" i="2"/>
  <c r="P817" i="2" s="1"/>
  <c r="O818" i="2"/>
  <c r="P818" i="2" s="1"/>
  <c r="O819" i="2"/>
  <c r="P819" i="2" s="1"/>
  <c r="O820" i="2"/>
  <c r="P820" i="2" s="1"/>
  <c r="O821" i="2"/>
  <c r="P821" i="2" s="1"/>
  <c r="O822" i="2"/>
  <c r="P822" i="2" s="1"/>
  <c r="O823" i="2"/>
  <c r="P823" i="2" s="1"/>
  <c r="O824" i="2"/>
  <c r="P824" i="2" s="1"/>
  <c r="O825" i="2"/>
  <c r="P825" i="2" s="1"/>
  <c r="O826" i="2"/>
  <c r="P826" i="2" s="1"/>
  <c r="O827" i="2"/>
  <c r="P827" i="2" s="1"/>
  <c r="O828" i="2"/>
  <c r="P828" i="2" s="1"/>
  <c r="O829" i="2"/>
  <c r="P829" i="2" s="1"/>
  <c r="O830" i="2"/>
  <c r="P830" i="2" s="1"/>
  <c r="O831" i="2"/>
  <c r="P831" i="2" s="1"/>
  <c r="O832" i="2"/>
  <c r="P832" i="2" s="1"/>
  <c r="O833" i="2"/>
  <c r="P833" i="2" s="1"/>
  <c r="O834" i="2"/>
  <c r="P834" i="2" s="1"/>
  <c r="O835" i="2"/>
  <c r="P835" i="2" s="1"/>
  <c r="O836" i="2"/>
  <c r="P836" i="2" s="1"/>
  <c r="O837" i="2"/>
  <c r="P837" i="2" s="1"/>
  <c r="O838" i="2"/>
  <c r="P838" i="2" s="1"/>
  <c r="O839" i="2"/>
  <c r="P839" i="2" s="1"/>
  <c r="O840" i="2"/>
  <c r="P840" i="2" s="1"/>
  <c r="O841" i="2"/>
  <c r="P841" i="2" s="1"/>
  <c r="O842" i="2"/>
  <c r="P842" i="2" s="1"/>
  <c r="O843" i="2"/>
  <c r="P843" i="2" s="1"/>
  <c r="O844" i="2"/>
  <c r="P844" i="2" s="1"/>
  <c r="O845" i="2"/>
  <c r="P845" i="2" s="1"/>
  <c r="O846" i="2"/>
  <c r="P846" i="2" s="1"/>
  <c r="O847" i="2"/>
  <c r="P847" i="2" s="1"/>
  <c r="O848" i="2"/>
  <c r="P848" i="2" s="1"/>
  <c r="O849" i="2"/>
  <c r="P849" i="2" s="1"/>
  <c r="O850" i="2"/>
  <c r="P850" i="2" s="1"/>
  <c r="O851" i="2"/>
  <c r="P851" i="2" s="1"/>
  <c r="O852" i="2"/>
  <c r="P852" i="2" s="1"/>
  <c r="O853" i="2"/>
  <c r="P853" i="2" s="1"/>
  <c r="O854" i="2"/>
  <c r="P854" i="2" s="1"/>
  <c r="O855" i="2"/>
  <c r="P855" i="2" s="1"/>
  <c r="O856" i="2"/>
  <c r="P856" i="2" s="1"/>
  <c r="O857" i="2"/>
  <c r="P857" i="2" s="1"/>
  <c r="O858" i="2"/>
  <c r="P858" i="2" s="1"/>
  <c r="O859" i="2"/>
  <c r="P859" i="2" s="1"/>
  <c r="O860" i="2"/>
  <c r="P860" i="2" s="1"/>
  <c r="O861" i="2"/>
  <c r="P861" i="2" s="1"/>
  <c r="O862" i="2"/>
  <c r="P862" i="2" s="1"/>
  <c r="O863" i="2"/>
  <c r="P863" i="2" s="1"/>
  <c r="O864" i="2"/>
  <c r="P864" i="2" s="1"/>
  <c r="O865" i="2"/>
  <c r="P865" i="2" s="1"/>
  <c r="O866" i="2"/>
  <c r="P866" i="2" s="1"/>
  <c r="O867" i="2"/>
  <c r="P867" i="2" s="1"/>
  <c r="O868" i="2"/>
  <c r="P868" i="2" s="1"/>
  <c r="O869" i="2"/>
  <c r="P869" i="2" s="1"/>
  <c r="O870" i="2"/>
  <c r="P870" i="2" s="1"/>
  <c r="O871" i="2"/>
  <c r="P871" i="2" s="1"/>
  <c r="O872" i="2"/>
  <c r="P872" i="2" s="1"/>
  <c r="O873" i="2"/>
  <c r="P873" i="2" s="1"/>
  <c r="O874" i="2"/>
  <c r="P874" i="2" s="1"/>
  <c r="O875" i="2"/>
  <c r="P875" i="2" s="1"/>
  <c r="O876" i="2"/>
  <c r="P876" i="2" s="1"/>
  <c r="O877" i="2"/>
  <c r="P877" i="2" s="1"/>
  <c r="O878" i="2"/>
  <c r="P878" i="2" s="1"/>
  <c r="O879" i="2"/>
  <c r="P879" i="2" s="1"/>
  <c r="O880" i="2"/>
  <c r="P880" i="2" s="1"/>
  <c r="O881" i="2"/>
  <c r="P881" i="2" s="1"/>
  <c r="O882" i="2"/>
  <c r="P882" i="2" s="1"/>
  <c r="O883" i="2"/>
  <c r="P883" i="2" s="1"/>
  <c r="O884" i="2"/>
  <c r="P884" i="2" s="1"/>
  <c r="O885" i="2"/>
  <c r="P885" i="2" s="1"/>
  <c r="O886" i="2"/>
  <c r="P886" i="2" s="1"/>
  <c r="O887" i="2"/>
  <c r="P887" i="2" s="1"/>
  <c r="O888" i="2"/>
  <c r="P888" i="2" s="1"/>
  <c r="O889" i="2"/>
  <c r="P889" i="2" s="1"/>
  <c r="O890" i="2"/>
  <c r="P890" i="2" s="1"/>
  <c r="O891" i="2"/>
  <c r="P891" i="2" s="1"/>
  <c r="O892" i="2"/>
  <c r="P892" i="2" s="1"/>
  <c r="O893" i="2"/>
  <c r="P893" i="2" s="1"/>
  <c r="O894" i="2"/>
  <c r="P894" i="2" s="1"/>
  <c r="O895" i="2"/>
  <c r="P895" i="2" s="1"/>
  <c r="O896" i="2"/>
  <c r="P896" i="2" s="1"/>
  <c r="O897" i="2"/>
  <c r="P897" i="2" s="1"/>
  <c r="O898" i="2"/>
  <c r="P898" i="2" s="1"/>
  <c r="O899" i="2"/>
  <c r="P899" i="2" s="1"/>
  <c r="O900" i="2"/>
  <c r="P900" i="2" s="1"/>
  <c r="O901" i="2"/>
  <c r="P901" i="2" s="1"/>
  <c r="O902" i="2"/>
  <c r="P902" i="2" s="1"/>
  <c r="O903" i="2"/>
  <c r="P903" i="2" s="1"/>
  <c r="O904" i="2"/>
  <c r="P904" i="2" s="1"/>
  <c r="O905" i="2"/>
  <c r="P905" i="2" s="1"/>
  <c r="O906" i="2"/>
  <c r="P906" i="2" s="1"/>
  <c r="O907" i="2"/>
  <c r="P907" i="2" s="1"/>
  <c r="O908" i="2"/>
  <c r="P908" i="2" s="1"/>
  <c r="O909" i="2"/>
  <c r="P909" i="2" s="1"/>
  <c r="O910" i="2"/>
  <c r="P910" i="2" s="1"/>
  <c r="O911" i="2"/>
  <c r="P911" i="2" s="1"/>
  <c r="O912" i="2"/>
  <c r="P912" i="2" s="1"/>
  <c r="O913" i="2"/>
  <c r="P913" i="2" s="1"/>
  <c r="O914" i="2"/>
  <c r="P914" i="2" s="1"/>
  <c r="O915" i="2"/>
  <c r="P915" i="2" s="1"/>
  <c r="O916" i="2"/>
  <c r="P916" i="2" s="1"/>
  <c r="O917" i="2"/>
  <c r="P917" i="2" s="1"/>
  <c r="O918" i="2"/>
  <c r="P918" i="2" s="1"/>
  <c r="O919" i="2"/>
  <c r="P919" i="2" s="1"/>
  <c r="O920" i="2"/>
  <c r="P920" i="2" s="1"/>
  <c r="O921" i="2"/>
  <c r="P921" i="2" s="1"/>
  <c r="O922" i="2"/>
  <c r="P922" i="2" s="1"/>
  <c r="O923" i="2"/>
  <c r="P923" i="2" s="1"/>
  <c r="O924" i="2"/>
  <c r="P924" i="2" s="1"/>
  <c r="O925" i="2"/>
  <c r="P925" i="2" s="1"/>
  <c r="O926" i="2"/>
  <c r="P926" i="2" s="1"/>
  <c r="O927" i="2"/>
  <c r="P927" i="2" s="1"/>
  <c r="O928" i="2"/>
  <c r="P928" i="2" s="1"/>
  <c r="O929" i="2"/>
  <c r="P929" i="2" s="1"/>
  <c r="O930" i="2"/>
  <c r="P930" i="2" s="1"/>
  <c r="O931" i="2"/>
  <c r="P931" i="2" s="1"/>
  <c r="O932" i="2"/>
  <c r="P932" i="2" s="1"/>
  <c r="O933" i="2"/>
  <c r="P933" i="2" s="1"/>
  <c r="O934" i="2"/>
  <c r="P934" i="2" s="1"/>
  <c r="O935" i="2"/>
  <c r="P935" i="2" s="1"/>
  <c r="O936" i="2"/>
  <c r="P936" i="2" s="1"/>
  <c r="O937" i="2"/>
  <c r="P937" i="2" s="1"/>
  <c r="O938" i="2"/>
  <c r="P938" i="2" s="1"/>
  <c r="O939" i="2"/>
  <c r="P939" i="2" s="1"/>
  <c r="O940" i="2"/>
  <c r="P940" i="2" s="1"/>
  <c r="O941" i="2"/>
  <c r="P941" i="2" s="1"/>
  <c r="O942" i="2"/>
  <c r="P942" i="2" s="1"/>
  <c r="O943" i="2"/>
  <c r="P943" i="2" s="1"/>
  <c r="O944" i="2"/>
  <c r="P944" i="2" s="1"/>
  <c r="O945" i="2"/>
  <c r="P945" i="2" s="1"/>
  <c r="O946" i="2"/>
  <c r="P946" i="2" s="1"/>
  <c r="O947" i="2"/>
  <c r="P947" i="2" s="1"/>
  <c r="O948" i="2"/>
  <c r="P948" i="2" s="1"/>
  <c r="O949" i="2"/>
  <c r="P949" i="2" s="1"/>
  <c r="O950" i="2"/>
  <c r="P950" i="2" s="1"/>
  <c r="O951" i="2"/>
  <c r="P951" i="2" s="1"/>
  <c r="O952" i="2"/>
  <c r="P952" i="2" s="1"/>
  <c r="O953" i="2"/>
  <c r="P953" i="2" s="1"/>
  <c r="O954" i="2"/>
  <c r="P954" i="2" s="1"/>
  <c r="O955" i="2"/>
  <c r="P955" i="2" s="1"/>
  <c r="O956" i="2"/>
  <c r="P956" i="2" s="1"/>
  <c r="O957" i="2"/>
  <c r="P957" i="2" s="1"/>
  <c r="O958" i="2"/>
  <c r="P958" i="2" s="1"/>
  <c r="O959" i="2"/>
  <c r="P959" i="2" s="1"/>
  <c r="O960" i="2"/>
  <c r="P960" i="2" s="1"/>
  <c r="O961" i="2"/>
  <c r="P961" i="2" s="1"/>
  <c r="O962" i="2"/>
  <c r="P962" i="2" s="1"/>
  <c r="O963" i="2"/>
  <c r="P963" i="2" s="1"/>
  <c r="O964" i="2"/>
  <c r="P964" i="2" s="1"/>
  <c r="O965" i="2"/>
  <c r="P965" i="2" s="1"/>
  <c r="O966" i="2"/>
  <c r="P966" i="2" s="1"/>
  <c r="O967" i="2"/>
  <c r="P967" i="2" s="1"/>
  <c r="O968" i="2"/>
  <c r="P968" i="2" s="1"/>
  <c r="O969" i="2"/>
  <c r="P969" i="2" s="1"/>
  <c r="O970" i="2"/>
  <c r="P970" i="2" s="1"/>
  <c r="O971" i="2"/>
  <c r="P971" i="2" s="1"/>
  <c r="O972" i="2"/>
  <c r="P972" i="2" s="1"/>
  <c r="O973" i="2"/>
  <c r="P973" i="2" s="1"/>
  <c r="O974" i="2"/>
  <c r="P974" i="2" s="1"/>
  <c r="O975" i="2"/>
  <c r="P975" i="2" s="1"/>
  <c r="O976" i="2"/>
  <c r="P976" i="2" s="1"/>
  <c r="O977" i="2"/>
  <c r="P977" i="2" s="1"/>
  <c r="O978" i="2"/>
  <c r="P978" i="2" s="1"/>
  <c r="O979" i="2"/>
  <c r="P979" i="2" s="1"/>
  <c r="O980" i="2"/>
  <c r="P980" i="2" s="1"/>
  <c r="O981" i="2"/>
  <c r="P981" i="2" s="1"/>
  <c r="O982" i="2"/>
  <c r="P982" i="2" s="1"/>
  <c r="O983" i="2"/>
  <c r="P983" i="2" s="1"/>
  <c r="O984" i="2"/>
  <c r="P984" i="2" s="1"/>
  <c r="O985" i="2"/>
  <c r="P985" i="2" s="1"/>
  <c r="O986" i="2"/>
  <c r="P986" i="2" s="1"/>
  <c r="O987" i="2"/>
  <c r="P987" i="2" s="1"/>
  <c r="O988" i="2"/>
  <c r="P988" i="2" s="1"/>
  <c r="O989" i="2"/>
  <c r="P989" i="2" s="1"/>
  <c r="O990" i="2"/>
  <c r="P990" i="2" s="1"/>
  <c r="O991" i="2"/>
  <c r="P991" i="2" s="1"/>
  <c r="O992" i="2"/>
  <c r="P992" i="2" s="1"/>
  <c r="O993" i="2"/>
  <c r="P993" i="2" s="1"/>
  <c r="O994" i="2"/>
  <c r="P994" i="2" s="1"/>
  <c r="O995" i="2"/>
  <c r="P995" i="2" s="1"/>
  <c r="O996" i="2"/>
  <c r="P996" i="2" s="1"/>
  <c r="O997" i="2"/>
  <c r="P997" i="2" s="1"/>
  <c r="O998" i="2"/>
  <c r="P998" i="2" s="1"/>
  <c r="O999" i="2"/>
  <c r="P999" i="2" s="1"/>
  <c r="O1000" i="2"/>
  <c r="P1000" i="2" s="1"/>
  <c r="O1001" i="2"/>
  <c r="P1001" i="2" s="1"/>
  <c r="O1002" i="2"/>
  <c r="P1002" i="2" s="1"/>
  <c r="O1003" i="2"/>
  <c r="P1003" i="2" s="1"/>
  <c r="O1004" i="2"/>
  <c r="P1004" i="2" s="1"/>
  <c r="O1005" i="2"/>
  <c r="P1005" i="2" s="1"/>
  <c r="O1006" i="2"/>
  <c r="P1006" i="2" s="1"/>
  <c r="O1007" i="2"/>
  <c r="P1007" i="2" s="1"/>
  <c r="O1008" i="2"/>
  <c r="P1008" i="2" s="1"/>
  <c r="O1009" i="2"/>
  <c r="P1009" i="2" s="1"/>
  <c r="O1010" i="2"/>
  <c r="P1010" i="2" s="1"/>
  <c r="O1011" i="2"/>
  <c r="P1011" i="2" s="1"/>
  <c r="O1012" i="2"/>
  <c r="P1012" i="2" s="1"/>
  <c r="O1013" i="2"/>
  <c r="P1013" i="2" s="1"/>
  <c r="O1014" i="2"/>
  <c r="P1014" i="2" s="1"/>
  <c r="O1015" i="2"/>
  <c r="P1015" i="2" s="1"/>
  <c r="O1016" i="2"/>
  <c r="P1016" i="2" s="1"/>
  <c r="O1017" i="2"/>
  <c r="P1017" i="2" s="1"/>
  <c r="O1018" i="2"/>
  <c r="P1018" i="2" s="1"/>
  <c r="O1019" i="2"/>
  <c r="P1019" i="2" s="1"/>
  <c r="O1020" i="2"/>
  <c r="P1020" i="2" s="1"/>
  <c r="O1021" i="2"/>
  <c r="P1021" i="2" s="1"/>
  <c r="O1022" i="2"/>
  <c r="P1022" i="2" s="1"/>
  <c r="O1023" i="2"/>
  <c r="P1023" i="2" s="1"/>
  <c r="O1024" i="2"/>
  <c r="P1024" i="2" s="1"/>
  <c r="O1025" i="2"/>
  <c r="P1025" i="2" s="1"/>
  <c r="O1026" i="2"/>
  <c r="P1026" i="2" s="1"/>
  <c r="O1027" i="2"/>
  <c r="P1027" i="2" s="1"/>
  <c r="O1028" i="2"/>
  <c r="P1028" i="2" s="1"/>
  <c r="O1029" i="2"/>
  <c r="P1029" i="2" s="1"/>
  <c r="O1030" i="2"/>
  <c r="P1030" i="2" s="1"/>
  <c r="O1031" i="2"/>
  <c r="P1031" i="2" s="1"/>
  <c r="O1032" i="2"/>
  <c r="P1032" i="2" s="1"/>
  <c r="O1033" i="2"/>
  <c r="P1033" i="2" s="1"/>
  <c r="O1034" i="2"/>
  <c r="P1034" i="2" s="1"/>
  <c r="O1035" i="2"/>
  <c r="P1035" i="2" s="1"/>
  <c r="O1036" i="2"/>
  <c r="P1036" i="2" s="1"/>
  <c r="O1037" i="2"/>
  <c r="P1037" i="2" s="1"/>
  <c r="O1038" i="2"/>
  <c r="P1038" i="2" s="1"/>
  <c r="O1039" i="2"/>
  <c r="P1039" i="2" s="1"/>
  <c r="O1040" i="2"/>
  <c r="P1040" i="2" s="1"/>
  <c r="O1041" i="2"/>
  <c r="P1041" i="2" s="1"/>
  <c r="O1042" i="2"/>
  <c r="P1042" i="2" s="1"/>
  <c r="O1043" i="2"/>
  <c r="P1043" i="2" s="1"/>
  <c r="O1044" i="2"/>
  <c r="P1044" i="2" s="1"/>
  <c r="O1045" i="2"/>
  <c r="P1045" i="2" s="1"/>
  <c r="O1046" i="2"/>
  <c r="P1046" i="2" s="1"/>
  <c r="O1047" i="2"/>
  <c r="P1047" i="2" s="1"/>
  <c r="O5" i="2"/>
  <c r="P5" i="2" s="1"/>
  <c r="R1047"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339" i="2"/>
  <c r="R334" i="2"/>
  <c r="R335" i="2"/>
  <c r="R336" i="2"/>
  <c r="R337" i="2"/>
  <c r="R338" i="2"/>
  <c r="R331" i="2"/>
  <c r="R332" i="2"/>
  <c r="R333" i="2"/>
  <c r="Q637" i="2"/>
  <c r="R637" i="2"/>
  <c r="R638" i="2"/>
  <c r="R639" i="2"/>
  <c r="R640" i="2"/>
  <c r="R641" i="2"/>
  <c r="R642" i="2"/>
  <c r="R644" i="2"/>
  <c r="R643"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613" i="2"/>
  <c r="R614" i="2"/>
  <c r="R615" i="2"/>
  <c r="R616" i="2"/>
  <c r="R617" i="2"/>
  <c r="R618" i="2"/>
  <c r="R619" i="2"/>
  <c r="R620" i="2"/>
  <c r="R621" i="2"/>
  <c r="R622" i="2"/>
  <c r="R623" i="2"/>
  <c r="R624" i="2"/>
  <c r="R625" i="2"/>
  <c r="R626" i="2"/>
  <c r="R627" i="2"/>
  <c r="R628" i="2"/>
  <c r="R629" i="2"/>
  <c r="R630" i="2"/>
  <c r="R631" i="2"/>
  <c r="R632" i="2"/>
  <c r="R633" i="2"/>
  <c r="R634" i="2"/>
  <c r="R635" i="2"/>
  <c r="R636" i="2"/>
  <c r="R602" i="2"/>
  <c r="R603" i="2"/>
  <c r="R604" i="2"/>
  <c r="R605" i="2"/>
  <c r="R606" i="2"/>
  <c r="R607" i="2"/>
  <c r="R608" i="2"/>
  <c r="R609" i="2"/>
  <c r="R610" i="2"/>
  <c r="R611" i="2"/>
  <c r="R612"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Q638" i="2"/>
  <c r="Q639" i="2"/>
  <c r="Q640" i="2"/>
  <c r="Q641" i="2"/>
  <c r="Q642" i="2"/>
  <c r="Q644" i="2"/>
  <c r="Q643"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613" i="2"/>
  <c r="Q614" i="2"/>
  <c r="Q615" i="2"/>
  <c r="Q616" i="2"/>
  <c r="Q617" i="2"/>
  <c r="Q618" i="2"/>
  <c r="Q619" i="2"/>
  <c r="Q620" i="2"/>
  <c r="Q621" i="2"/>
  <c r="Q622" i="2"/>
  <c r="Q623" i="2"/>
  <c r="Q624" i="2"/>
  <c r="Q625" i="2"/>
  <c r="Q626" i="2"/>
  <c r="Q627" i="2"/>
  <c r="Q628" i="2"/>
  <c r="Q629" i="2"/>
  <c r="Q630" i="2"/>
  <c r="Q631" i="2"/>
  <c r="Q632" i="2"/>
  <c r="Q633" i="2"/>
  <c r="Q634" i="2"/>
  <c r="Q635" i="2"/>
  <c r="Q636" i="2"/>
  <c r="Q602" i="2"/>
  <c r="Q603" i="2"/>
  <c r="Q604" i="2"/>
  <c r="Q605" i="2"/>
  <c r="Q606" i="2"/>
  <c r="Q607" i="2"/>
  <c r="Q608" i="2"/>
  <c r="Q609" i="2"/>
  <c r="Q610" i="2"/>
  <c r="Q611" i="2"/>
  <c r="Q612"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1047"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S783" i="2" a="1"/>
  <c r="S783" i="2" s="1"/>
  <c r="S784" i="2" a="1"/>
  <c r="S784" i="2" s="1"/>
  <c r="S785" i="2" a="1"/>
  <c r="S785" i="2" s="1"/>
  <c r="S786" i="2" a="1"/>
  <c r="S786" i="2" s="1"/>
  <c r="S787" i="2" a="1"/>
  <c r="S787" i="2" s="1"/>
  <c r="S788" i="2" a="1"/>
  <c r="S788" i="2" s="1"/>
  <c r="S789" i="2" a="1"/>
  <c r="S789" i="2" s="1"/>
  <c r="S790" i="2" a="1"/>
  <c r="S790" i="2" s="1"/>
  <c r="S791" i="2" a="1"/>
  <c r="S791" i="2" s="1"/>
  <c r="S792" i="2" a="1"/>
  <c r="S792" i="2" s="1"/>
  <c r="S793" i="2" a="1"/>
  <c r="S793" i="2" s="1"/>
  <c r="S794" i="2" a="1"/>
  <c r="S794" i="2" s="1"/>
  <c r="S795" i="2" a="1"/>
  <c r="S795" i="2" s="1"/>
  <c r="S796" i="2" a="1"/>
  <c r="S796" i="2" s="1"/>
  <c r="S797" i="2" a="1"/>
  <c r="S797" i="2" s="1"/>
  <c r="S798" i="2" a="1"/>
  <c r="S798" i="2" s="1"/>
  <c r="S799" i="2" a="1"/>
  <c r="S799" i="2" s="1"/>
  <c r="S800" i="2" a="1"/>
  <c r="S800" i="2" s="1"/>
  <c r="S801" i="2" a="1"/>
  <c r="S801" i="2" s="1"/>
  <c r="S802" i="2" a="1"/>
  <c r="S802" i="2" s="1"/>
  <c r="S803" i="2" a="1"/>
  <c r="S803" i="2" s="1"/>
  <c r="S804" i="2" a="1"/>
  <c r="S804" i="2" s="1"/>
  <c r="S805" i="2" a="1"/>
  <c r="S805" i="2" s="1"/>
  <c r="S806" i="2" a="1"/>
  <c r="S806" i="2" s="1"/>
  <c r="S807" i="2" a="1"/>
  <c r="S807" i="2" s="1"/>
  <c r="S808" i="2" a="1"/>
  <c r="S808" i="2" s="1"/>
  <c r="S809" i="2" a="1"/>
  <c r="S809" i="2" s="1"/>
  <c r="S810" i="2" a="1"/>
  <c r="S810" i="2" s="1"/>
  <c r="S811" i="2" a="1"/>
  <c r="S811" i="2" s="1"/>
  <c r="S812" i="2" a="1"/>
  <c r="S812" i="2" s="1"/>
  <c r="S813" i="2" a="1"/>
  <c r="S813" i="2" s="1"/>
  <c r="S814" i="2" a="1"/>
  <c r="S814" i="2" s="1"/>
  <c r="S815" i="2" a="1"/>
  <c r="S815" i="2" s="1"/>
  <c r="S816" i="2" a="1"/>
  <c r="S816" i="2" s="1"/>
  <c r="S817" i="2" a="1"/>
  <c r="S817" i="2" s="1"/>
  <c r="S818" i="2" a="1"/>
  <c r="S818" i="2" s="1"/>
  <c r="S819" i="2" a="1"/>
  <c r="S819" i="2" s="1"/>
  <c r="S820" i="2" a="1"/>
  <c r="S820" i="2" s="1"/>
  <c r="S821" i="2" a="1"/>
  <c r="S821" i="2" s="1"/>
  <c r="S822" i="2" a="1"/>
  <c r="S822" i="2" s="1"/>
  <c r="S823" i="2" a="1"/>
  <c r="S823" i="2" s="1"/>
  <c r="S824" i="2" a="1"/>
  <c r="S824" i="2" s="1"/>
  <c r="S825" i="2" a="1"/>
  <c r="S825" i="2" s="1"/>
  <c r="S826" i="2" a="1"/>
  <c r="S826" i="2" s="1"/>
  <c r="S827" i="2" a="1"/>
  <c r="S827" i="2" s="1"/>
  <c r="S828" i="2" a="1"/>
  <c r="S828" i="2" s="1"/>
  <c r="S829" i="2" a="1"/>
  <c r="S829" i="2" s="1"/>
  <c r="S830" i="2" a="1"/>
  <c r="S830" i="2" s="1"/>
  <c r="S637" i="2" a="1"/>
  <c r="S637" i="2" s="1"/>
  <c r="S638" i="2" a="1"/>
  <c r="S638" i="2" s="1"/>
  <c r="S639" i="2" a="1"/>
  <c r="S639" i="2" s="1"/>
  <c r="S640" i="2" a="1"/>
  <c r="S640" i="2" s="1"/>
  <c r="S641" i="2" a="1"/>
  <c r="S641" i="2" s="1"/>
  <c r="S642" i="2" a="1"/>
  <c r="S642" i="2" s="1"/>
  <c r="S644" i="2" a="1"/>
  <c r="S644" i="2" s="1"/>
  <c r="S643" i="2" a="1"/>
  <c r="S643" i="2" s="1"/>
  <c r="S645" i="2" a="1"/>
  <c r="S645" i="2" s="1"/>
  <c r="S646" i="2" a="1"/>
  <c r="S646" i="2" s="1"/>
  <c r="S647" i="2" a="1"/>
  <c r="S647" i="2" s="1"/>
  <c r="S648" i="2" a="1"/>
  <c r="S648" i="2" s="1"/>
  <c r="S649" i="2" a="1"/>
  <c r="S649" i="2" s="1"/>
  <c r="S650" i="2" a="1"/>
  <c r="S650" i="2" s="1"/>
  <c r="S651" i="2" a="1"/>
  <c r="S651" i="2" s="1"/>
  <c r="S652" i="2" a="1"/>
  <c r="S652" i="2" s="1"/>
  <c r="S653" i="2" a="1"/>
  <c r="S653" i="2" s="1"/>
  <c r="S654" i="2" a="1"/>
  <c r="S654" i="2" s="1"/>
  <c r="S655" i="2" a="1"/>
  <c r="S655" i="2" s="1"/>
  <c r="S656" i="2" a="1"/>
  <c r="S656" i="2" s="1"/>
  <c r="S657" i="2" a="1"/>
  <c r="S657" i="2" s="1"/>
  <c r="S658" i="2" a="1"/>
  <c r="S658" i="2" s="1"/>
  <c r="S659" i="2" a="1"/>
  <c r="S659" i="2" s="1"/>
  <c r="S660" i="2" a="1"/>
  <c r="S660" i="2" s="1"/>
  <c r="S661" i="2" a="1"/>
  <c r="S661" i="2" s="1"/>
  <c r="S662" i="2" a="1"/>
  <c r="S662" i="2" s="1"/>
  <c r="S663" i="2" a="1"/>
  <c r="S663" i="2" s="1"/>
  <c r="S664" i="2" a="1"/>
  <c r="S664" i="2" s="1"/>
  <c r="S665" i="2" a="1"/>
  <c r="S665" i="2" s="1"/>
  <c r="S666" i="2" a="1"/>
  <c r="S666" i="2" s="1"/>
  <c r="S667" i="2" a="1"/>
  <c r="S667" i="2" s="1"/>
  <c r="S668" i="2" a="1"/>
  <c r="S668" i="2" s="1"/>
  <c r="S669" i="2" a="1"/>
  <c r="S669" i="2" s="1"/>
  <c r="S670" i="2" a="1"/>
  <c r="S670" i="2" s="1"/>
  <c r="S671" i="2" a="1"/>
  <c r="S671" i="2" s="1"/>
  <c r="S672" i="2" a="1"/>
  <c r="S672" i="2" s="1"/>
  <c r="S673" i="2" a="1"/>
  <c r="S673" i="2" s="1"/>
  <c r="S674" i="2" a="1"/>
  <c r="S674" i="2" s="1"/>
  <c r="S675" i="2" a="1"/>
  <c r="S675" i="2" s="1"/>
  <c r="S676" i="2" a="1"/>
  <c r="S676" i="2" s="1"/>
  <c r="S677" i="2" a="1"/>
  <c r="S677" i="2" s="1"/>
  <c r="S678" i="2" a="1"/>
  <c r="S678" i="2" s="1"/>
  <c r="S679" i="2" a="1"/>
  <c r="S679" i="2" s="1"/>
  <c r="S680" i="2" a="1"/>
  <c r="S680" i="2" s="1"/>
  <c r="S681" i="2" a="1"/>
  <c r="S681" i="2" s="1"/>
  <c r="S682" i="2" a="1"/>
  <c r="S682" i="2" s="1"/>
  <c r="S683" i="2" a="1"/>
  <c r="S683" i="2" s="1"/>
  <c r="S684" i="2" a="1"/>
  <c r="S684" i="2" s="1"/>
  <c r="S685" i="2" a="1"/>
  <c r="S685" i="2" s="1"/>
  <c r="S686" i="2" a="1"/>
  <c r="S686" i="2" s="1"/>
  <c r="S687" i="2" a="1"/>
  <c r="S687" i="2" s="1"/>
  <c r="S688" i="2" a="1"/>
  <c r="S688" i="2" s="1"/>
  <c r="S689" i="2" a="1"/>
  <c r="S689" i="2" s="1"/>
  <c r="S690" i="2" a="1"/>
  <c r="S690" i="2" s="1"/>
  <c r="S691" i="2" a="1"/>
  <c r="S691" i="2" s="1"/>
  <c r="S692" i="2" a="1"/>
  <c r="S692" i="2" s="1"/>
  <c r="S693" i="2" a="1"/>
  <c r="S693" i="2" s="1"/>
  <c r="S694" i="2" a="1"/>
  <c r="S694" i="2" s="1"/>
  <c r="S695" i="2" a="1"/>
  <c r="S695" i="2" s="1"/>
  <c r="S696" i="2" a="1"/>
  <c r="S696" i="2" s="1"/>
  <c r="S697" i="2" a="1"/>
  <c r="S697" i="2" s="1"/>
  <c r="S698" i="2" a="1"/>
  <c r="S698" i="2" s="1"/>
  <c r="S699" i="2" a="1"/>
  <c r="S699" i="2" s="1"/>
  <c r="S700" i="2" a="1"/>
  <c r="S700" i="2" s="1"/>
  <c r="S701" i="2" a="1"/>
  <c r="S701" i="2" s="1"/>
  <c r="S702" i="2" a="1"/>
  <c r="S702" i="2" s="1"/>
  <c r="S703" i="2" a="1"/>
  <c r="S703" i="2" s="1"/>
  <c r="S704" i="2" a="1"/>
  <c r="S704" i="2" s="1"/>
  <c r="S705" i="2" a="1"/>
  <c r="S705" i="2" s="1"/>
  <c r="S706" i="2" a="1"/>
  <c r="S706" i="2" s="1"/>
  <c r="S707" i="2" a="1"/>
  <c r="S707" i="2" s="1"/>
  <c r="S708" i="2" a="1"/>
  <c r="S708" i="2" s="1"/>
  <c r="S709" i="2" a="1"/>
  <c r="S709" i="2" s="1"/>
  <c r="S710" i="2" a="1"/>
  <c r="S710" i="2" s="1"/>
  <c r="S711" i="2" a="1"/>
  <c r="S711" i="2" s="1"/>
  <c r="S712" i="2" a="1"/>
  <c r="S712" i="2" s="1"/>
  <c r="S713" i="2" a="1"/>
  <c r="S713" i="2" s="1"/>
  <c r="S714" i="2" a="1"/>
  <c r="S714" i="2" s="1"/>
  <c r="S715" i="2" a="1"/>
  <c r="S715" i="2" s="1"/>
  <c r="S716" i="2" a="1"/>
  <c r="S716" i="2" s="1"/>
  <c r="S717" i="2" a="1"/>
  <c r="S717" i="2" s="1"/>
  <c r="S718" i="2" a="1"/>
  <c r="S718" i="2" s="1"/>
  <c r="S719" i="2" a="1"/>
  <c r="S719" i="2" s="1"/>
  <c r="S720" i="2" a="1"/>
  <c r="S720" i="2" s="1"/>
  <c r="S721" i="2" a="1"/>
  <c r="S721" i="2" s="1"/>
  <c r="S722" i="2" a="1"/>
  <c r="S722" i="2" s="1"/>
  <c r="S723" i="2" a="1"/>
  <c r="S723" i="2" s="1"/>
  <c r="S724" i="2" a="1"/>
  <c r="S724" i="2" s="1"/>
  <c r="S725" i="2" a="1"/>
  <c r="S725" i="2" s="1"/>
  <c r="S726" i="2" a="1"/>
  <c r="S726" i="2" s="1"/>
  <c r="S727" i="2" a="1"/>
  <c r="S727" i="2" s="1"/>
  <c r="S728" i="2" a="1"/>
  <c r="S728" i="2" s="1"/>
  <c r="S729" i="2" a="1"/>
  <c r="S729" i="2" s="1"/>
  <c r="S730" i="2" a="1"/>
  <c r="S730" i="2" s="1"/>
  <c r="S731" i="2" a="1"/>
  <c r="S731" i="2" s="1"/>
  <c r="S732" i="2" a="1"/>
  <c r="S732" i="2" s="1"/>
  <c r="S733" i="2" a="1"/>
  <c r="S733" i="2" s="1"/>
  <c r="S734" i="2" a="1"/>
  <c r="S734" i="2" s="1"/>
  <c r="S735" i="2" a="1"/>
  <c r="S735" i="2" s="1"/>
  <c r="S736" i="2" a="1"/>
  <c r="S736" i="2" s="1"/>
  <c r="S737" i="2" a="1"/>
  <c r="S737" i="2" s="1"/>
  <c r="S738" i="2" a="1"/>
  <c r="S738" i="2" s="1"/>
  <c r="S739" i="2" a="1"/>
  <c r="S739" i="2" s="1"/>
  <c r="S740" i="2" a="1"/>
  <c r="S740" i="2" s="1"/>
  <c r="S741" i="2" a="1"/>
  <c r="S741" i="2" s="1"/>
  <c r="S742" i="2" a="1"/>
  <c r="S742" i="2" s="1"/>
  <c r="S743" i="2" a="1"/>
  <c r="S743" i="2" s="1"/>
  <c r="S744" i="2" a="1"/>
  <c r="S744" i="2" s="1"/>
  <c r="S745" i="2" a="1"/>
  <c r="S745" i="2" s="1"/>
  <c r="S746" i="2" a="1"/>
  <c r="S746" i="2" s="1"/>
  <c r="S747" i="2" a="1"/>
  <c r="S747" i="2" s="1"/>
  <c r="S748" i="2" a="1"/>
  <c r="S748" i="2" s="1"/>
  <c r="S749" i="2" a="1"/>
  <c r="S749" i="2" s="1"/>
  <c r="S750" i="2" a="1"/>
  <c r="S750" i="2" s="1"/>
  <c r="S751" i="2" a="1"/>
  <c r="S751" i="2" s="1"/>
  <c r="S752" i="2" a="1"/>
  <c r="S752" i="2" s="1"/>
  <c r="S753" i="2" a="1"/>
  <c r="S753" i="2" s="1"/>
  <c r="S754" i="2" a="1"/>
  <c r="S754" i="2" s="1"/>
  <c r="S755" i="2" a="1"/>
  <c r="S755" i="2" s="1"/>
  <c r="S756" i="2" a="1"/>
  <c r="S756" i="2" s="1"/>
  <c r="S757" i="2" a="1"/>
  <c r="S757" i="2" s="1"/>
  <c r="S758" i="2" a="1"/>
  <c r="S758" i="2" s="1"/>
  <c r="S759" i="2" a="1"/>
  <c r="S759" i="2" s="1"/>
  <c r="S760" i="2" a="1"/>
  <c r="S760" i="2" s="1"/>
  <c r="S761" i="2" a="1"/>
  <c r="S761" i="2" s="1"/>
  <c r="S762" i="2" a="1"/>
  <c r="S762" i="2" s="1"/>
  <c r="S763" i="2" a="1"/>
  <c r="S763" i="2" s="1"/>
  <c r="S764" i="2" a="1"/>
  <c r="S764" i="2" s="1"/>
  <c r="S765" i="2" a="1"/>
  <c r="S765" i="2" s="1"/>
  <c r="S766" i="2" a="1"/>
  <c r="S766" i="2" s="1"/>
  <c r="S767" i="2" a="1"/>
  <c r="S767" i="2" s="1"/>
  <c r="S768" i="2" a="1"/>
  <c r="S768" i="2" s="1"/>
  <c r="S769" i="2" a="1"/>
  <c r="S769" i="2" s="1"/>
  <c r="S770" i="2" a="1"/>
  <c r="S770" i="2" s="1"/>
  <c r="S771" i="2" a="1"/>
  <c r="S771" i="2" s="1"/>
  <c r="S613" i="2" a="1"/>
  <c r="S613" i="2" s="1"/>
  <c r="S614" i="2" a="1"/>
  <c r="S614" i="2" s="1"/>
  <c r="S615" i="2" a="1"/>
  <c r="S615" i="2" s="1"/>
  <c r="S616" i="2" a="1"/>
  <c r="S616" i="2" s="1"/>
  <c r="S617" i="2" a="1"/>
  <c r="S617" i="2" s="1"/>
  <c r="S618" i="2" a="1"/>
  <c r="S618" i="2" s="1"/>
  <c r="S619" i="2" a="1"/>
  <c r="S619" i="2" s="1"/>
  <c r="S620" i="2" a="1"/>
  <c r="S620" i="2" s="1"/>
  <c r="S621" i="2" a="1"/>
  <c r="S621" i="2" s="1"/>
  <c r="S622" i="2" a="1"/>
  <c r="S622" i="2" s="1"/>
  <c r="S623" i="2" a="1"/>
  <c r="S623" i="2" s="1"/>
  <c r="S624" i="2" a="1"/>
  <c r="S624" i="2" s="1"/>
  <c r="S625" i="2" a="1"/>
  <c r="S625" i="2" s="1"/>
  <c r="S626" i="2" a="1"/>
  <c r="S626" i="2" s="1"/>
  <c r="S627" i="2" a="1"/>
  <c r="S627" i="2" s="1"/>
  <c r="S628" i="2" a="1"/>
  <c r="S628" i="2" s="1"/>
  <c r="S629" i="2" a="1"/>
  <c r="S629" i="2" s="1"/>
  <c r="S630" i="2" a="1"/>
  <c r="S630" i="2" s="1"/>
  <c r="S631" i="2" a="1"/>
  <c r="S631" i="2" s="1"/>
  <c r="S632" i="2" a="1"/>
  <c r="S632" i="2" s="1"/>
  <c r="S633" i="2" a="1"/>
  <c r="S633" i="2" s="1"/>
  <c r="S634" i="2" a="1"/>
  <c r="S634" i="2" s="1"/>
  <c r="S635" i="2" a="1"/>
  <c r="S635" i="2" s="1"/>
  <c r="S636" i="2" a="1"/>
  <c r="S636" i="2" s="1"/>
  <c r="S602" i="2" a="1"/>
  <c r="S602" i="2" s="1"/>
  <c r="S603" i="2" a="1"/>
  <c r="S603" i="2" s="1"/>
  <c r="S604" i="2" a="1"/>
  <c r="S604" i="2" s="1"/>
  <c r="S605" i="2" a="1"/>
  <c r="S605" i="2" s="1"/>
  <c r="S606" i="2" a="1"/>
  <c r="S606" i="2" s="1"/>
  <c r="S607" i="2" a="1"/>
  <c r="S607" i="2" s="1"/>
  <c r="S608" i="2" a="1"/>
  <c r="S608" i="2" s="1"/>
  <c r="S609" i="2" a="1"/>
  <c r="S609" i="2" s="1"/>
  <c r="S610" i="2" a="1"/>
  <c r="S610" i="2" s="1"/>
  <c r="S611" i="2" a="1"/>
  <c r="S611" i="2" s="1"/>
  <c r="S612" i="2" a="1"/>
  <c r="S612" i="2" s="1"/>
  <c r="S575" i="2" a="1"/>
  <c r="S575" i="2" s="1"/>
  <c r="S576" i="2" a="1"/>
  <c r="S576" i="2" s="1"/>
  <c r="S577" i="2" a="1"/>
  <c r="S577" i="2" s="1"/>
  <c r="S578" i="2" a="1"/>
  <c r="S578" i="2" s="1"/>
  <c r="S579" i="2" a="1"/>
  <c r="S579" i="2" s="1"/>
  <c r="S580" i="2" a="1"/>
  <c r="S580" i="2" s="1"/>
  <c r="S581" i="2" a="1"/>
  <c r="S581" i="2" s="1"/>
  <c r="S582" i="2" a="1"/>
  <c r="S582" i="2" s="1"/>
  <c r="S583" i="2" a="1"/>
  <c r="S583" i="2" s="1"/>
  <c r="S584" i="2" a="1"/>
  <c r="S584" i="2" s="1"/>
  <c r="S585" i="2" a="1"/>
  <c r="S585" i="2" s="1"/>
  <c r="S586" i="2" a="1"/>
  <c r="S586" i="2" s="1"/>
  <c r="S587" i="2" a="1"/>
  <c r="S587" i="2" s="1"/>
  <c r="S588" i="2" a="1"/>
  <c r="S588" i="2" s="1"/>
  <c r="S589" i="2" a="1"/>
  <c r="S589" i="2" s="1"/>
  <c r="S590" i="2" a="1"/>
  <c r="S590" i="2" s="1"/>
  <c r="S591" i="2" a="1"/>
  <c r="S591" i="2" s="1"/>
  <c r="S592" i="2" a="1"/>
  <c r="S592" i="2" s="1"/>
  <c r="S593" i="2" a="1"/>
  <c r="S593" i="2" s="1"/>
  <c r="S594" i="2" a="1"/>
  <c r="S594" i="2" s="1"/>
  <c r="S595" i="2" a="1"/>
  <c r="S595" i="2" s="1"/>
  <c r="S596" i="2" a="1"/>
  <c r="S596" i="2" s="1"/>
  <c r="S597" i="2" a="1"/>
  <c r="S597" i="2" s="1"/>
  <c r="S598" i="2" a="1"/>
  <c r="S598" i="2" s="1"/>
  <c r="S599" i="2" a="1"/>
  <c r="S599" i="2" s="1"/>
  <c r="S600" i="2" a="1"/>
  <c r="S600" i="2" s="1"/>
  <c r="S601" i="2" a="1"/>
  <c r="S601" i="2" s="1"/>
  <c r="S544" i="2" a="1"/>
  <c r="S544" i="2" s="1"/>
  <c r="S545" i="2" a="1"/>
  <c r="S545" i="2" s="1"/>
  <c r="S546" i="2" a="1"/>
  <c r="S546" i="2" s="1"/>
  <c r="S547" i="2" a="1"/>
  <c r="S547" i="2" s="1"/>
  <c r="S548" i="2" a="1"/>
  <c r="S548" i="2" s="1"/>
  <c r="S549" i="2" a="1"/>
  <c r="S549" i="2" s="1"/>
  <c r="S550" i="2" a="1"/>
  <c r="S550" i="2" s="1"/>
  <c r="S551" i="2" a="1"/>
  <c r="S551" i="2" s="1"/>
  <c r="S552" i="2" a="1"/>
  <c r="S552" i="2" s="1"/>
  <c r="S553" i="2" a="1"/>
  <c r="S553" i="2" s="1"/>
  <c r="S554" i="2" a="1"/>
  <c r="S554" i="2" s="1"/>
  <c r="S555" i="2" a="1"/>
  <c r="S555" i="2" s="1"/>
  <c r="S556" i="2" a="1"/>
  <c r="S556" i="2" s="1"/>
  <c r="S557" i="2" a="1"/>
  <c r="S557" i="2" s="1"/>
  <c r="S558" i="2" a="1"/>
  <c r="S558" i="2" s="1"/>
  <c r="S559" i="2" a="1"/>
  <c r="S559" i="2" s="1"/>
  <c r="S560" i="2" a="1"/>
  <c r="S560" i="2" s="1"/>
  <c r="S561" i="2" a="1"/>
  <c r="S561" i="2" s="1"/>
  <c r="S562" i="2" a="1"/>
  <c r="S562" i="2" s="1"/>
  <c r="S563" i="2" a="1"/>
  <c r="S563" i="2" s="1"/>
  <c r="S564" i="2" a="1"/>
  <c r="S564" i="2" s="1"/>
  <c r="S565" i="2" a="1"/>
  <c r="S565" i="2" s="1"/>
  <c r="S566" i="2" a="1"/>
  <c r="S566" i="2" s="1"/>
  <c r="S567" i="2" a="1"/>
  <c r="S567" i="2" s="1"/>
  <c r="S568" i="2" a="1"/>
  <c r="S568" i="2" s="1"/>
  <c r="S569" i="2" a="1"/>
  <c r="S569" i="2" s="1"/>
  <c r="S570" i="2" a="1"/>
  <c r="S570" i="2" s="1"/>
  <c r="S571" i="2" a="1"/>
  <c r="S571" i="2" s="1"/>
  <c r="S572" i="2" a="1"/>
  <c r="S572" i="2" s="1"/>
  <c r="S573" i="2" a="1"/>
  <c r="S573" i="2" s="1"/>
  <c r="S574" i="2" a="1"/>
  <c r="S574" i="2" s="1"/>
  <c r="S490" i="2" a="1"/>
  <c r="S490" i="2" s="1"/>
  <c r="S491" i="2" a="1"/>
  <c r="S491" i="2" s="1"/>
  <c r="S492" i="2" a="1"/>
  <c r="S492" i="2" s="1"/>
  <c r="S493" i="2" a="1"/>
  <c r="S493" i="2" s="1"/>
  <c r="S494" i="2" a="1"/>
  <c r="S494" i="2" s="1"/>
  <c r="S495" i="2" a="1"/>
  <c r="S495" i="2" s="1"/>
  <c r="S496" i="2" a="1"/>
  <c r="S496" i="2" s="1"/>
  <c r="S497" i="2" a="1"/>
  <c r="S497" i="2" s="1"/>
  <c r="S498" i="2" a="1"/>
  <c r="S498" i="2" s="1"/>
  <c r="S499" i="2" a="1"/>
  <c r="S499" i="2" s="1"/>
  <c r="S500" i="2" a="1"/>
  <c r="S500" i="2" s="1"/>
  <c r="S501" i="2" a="1"/>
  <c r="S501" i="2" s="1"/>
  <c r="S502" i="2" a="1"/>
  <c r="S502" i="2" s="1"/>
  <c r="S503" i="2" a="1"/>
  <c r="S503" i="2" s="1"/>
  <c r="S504" i="2" a="1"/>
  <c r="S504" i="2" s="1"/>
  <c r="S505" i="2" a="1"/>
  <c r="S505" i="2" s="1"/>
  <c r="S506" i="2" a="1"/>
  <c r="S506" i="2" s="1"/>
  <c r="S507" i="2" a="1"/>
  <c r="S507" i="2" s="1"/>
  <c r="S508" i="2" a="1"/>
  <c r="S508" i="2" s="1"/>
  <c r="S509" i="2" a="1"/>
  <c r="S509" i="2" s="1"/>
  <c r="S510" i="2" a="1"/>
  <c r="S510" i="2" s="1"/>
  <c r="S511" i="2" a="1"/>
  <c r="S511" i="2" s="1"/>
  <c r="S512" i="2" a="1"/>
  <c r="S512" i="2" s="1"/>
  <c r="S513" i="2" a="1"/>
  <c r="S513" i="2" s="1"/>
  <c r="S514" i="2" a="1"/>
  <c r="S514" i="2" s="1"/>
  <c r="S515" i="2" a="1"/>
  <c r="S515" i="2" s="1"/>
  <c r="S516" i="2" a="1"/>
  <c r="S516" i="2" s="1"/>
  <c r="S517" i="2" a="1"/>
  <c r="S517" i="2" s="1"/>
  <c r="S518" i="2" a="1"/>
  <c r="S518" i="2" s="1"/>
  <c r="S519" i="2" a="1"/>
  <c r="S519" i="2" s="1"/>
  <c r="S520" i="2" a="1"/>
  <c r="S520" i="2" s="1"/>
  <c r="S521" i="2" a="1"/>
  <c r="S521" i="2" s="1"/>
  <c r="S522" i="2" a="1"/>
  <c r="S522" i="2" s="1"/>
  <c r="S523" i="2" a="1"/>
  <c r="S523" i="2" s="1"/>
  <c r="S524" i="2" a="1"/>
  <c r="S524" i="2" s="1"/>
  <c r="S525" i="2" a="1"/>
  <c r="S525" i="2" s="1"/>
  <c r="S526" i="2" a="1"/>
  <c r="S526" i="2" s="1"/>
  <c r="S527" i="2" a="1"/>
  <c r="S527" i="2" s="1"/>
  <c r="S528" i="2" a="1"/>
  <c r="S528" i="2" s="1"/>
  <c r="S529" i="2" a="1"/>
  <c r="S529" i="2" s="1"/>
  <c r="S530" i="2" a="1"/>
  <c r="S530" i="2" s="1"/>
  <c r="S531" i="2" a="1"/>
  <c r="S531" i="2" s="1"/>
  <c r="S532" i="2" a="1"/>
  <c r="S532" i="2" s="1"/>
  <c r="S533" i="2" a="1"/>
  <c r="S533" i="2" s="1"/>
  <c r="S534" i="2" a="1"/>
  <c r="S534" i="2" s="1"/>
  <c r="S535" i="2" a="1"/>
  <c r="S535" i="2" s="1"/>
  <c r="S536" i="2" a="1"/>
  <c r="S536" i="2" s="1"/>
  <c r="S537" i="2" a="1"/>
  <c r="S537" i="2" s="1"/>
  <c r="S538" i="2" a="1"/>
  <c r="S538" i="2" s="1"/>
  <c r="S539" i="2" a="1"/>
  <c r="S539" i="2" s="1"/>
  <c r="S540" i="2" a="1"/>
  <c r="S540" i="2" s="1"/>
  <c r="S541" i="2" a="1"/>
  <c r="S541" i="2" s="1"/>
  <c r="S542" i="2" a="1"/>
  <c r="S542" i="2" s="1"/>
  <c r="S543" i="2" a="1"/>
  <c r="S543" i="2" s="1"/>
  <c r="S447" i="2" a="1"/>
  <c r="S447" i="2" s="1"/>
  <c r="S448" i="2" a="1"/>
  <c r="S448" i="2" s="1"/>
  <c r="S449" i="2" a="1"/>
  <c r="S449" i="2" s="1"/>
  <c r="S450" i="2" a="1"/>
  <c r="S450" i="2" s="1"/>
  <c r="S451" i="2" a="1"/>
  <c r="S451" i="2" s="1"/>
  <c r="S452" i="2" a="1"/>
  <c r="S452" i="2" s="1"/>
  <c r="S453" i="2" a="1"/>
  <c r="S453" i="2" s="1"/>
  <c r="S454" i="2" a="1"/>
  <c r="S454" i="2" s="1"/>
  <c r="S455" i="2" a="1"/>
  <c r="S455" i="2" s="1"/>
  <c r="S456" i="2" a="1"/>
  <c r="S456" i="2" s="1"/>
  <c r="S457" i="2" a="1"/>
  <c r="S457" i="2" s="1"/>
  <c r="S458" i="2" a="1"/>
  <c r="S458" i="2" s="1"/>
  <c r="S459" i="2" a="1"/>
  <c r="S459" i="2" s="1"/>
  <c r="S460" i="2" a="1"/>
  <c r="S460" i="2" s="1"/>
  <c r="S461" i="2" a="1"/>
  <c r="S461" i="2" s="1"/>
  <c r="S462" i="2" a="1"/>
  <c r="S462" i="2" s="1"/>
  <c r="S463" i="2" a="1"/>
  <c r="S463" i="2" s="1"/>
  <c r="S464" i="2" a="1"/>
  <c r="S464" i="2" s="1"/>
  <c r="S465" i="2" a="1"/>
  <c r="S465" i="2" s="1"/>
  <c r="S466" i="2" a="1"/>
  <c r="S466" i="2" s="1"/>
  <c r="S467" i="2" a="1"/>
  <c r="S467" i="2" s="1"/>
  <c r="S468" i="2" a="1"/>
  <c r="S468" i="2" s="1"/>
  <c r="S469" i="2" a="1"/>
  <c r="S469" i="2" s="1"/>
  <c r="S470" i="2" a="1"/>
  <c r="S470" i="2" s="1"/>
  <c r="S471" i="2" a="1"/>
  <c r="S471" i="2" s="1"/>
  <c r="S472" i="2" a="1"/>
  <c r="S472" i="2" s="1"/>
  <c r="S473" i="2" a="1"/>
  <c r="S473" i="2" s="1"/>
  <c r="S474" i="2" a="1"/>
  <c r="S474" i="2" s="1"/>
  <c r="S475" i="2" a="1"/>
  <c r="S475" i="2" s="1"/>
  <c r="S476" i="2" a="1"/>
  <c r="S476" i="2" s="1"/>
  <c r="S477" i="2" a="1"/>
  <c r="S477" i="2" s="1"/>
  <c r="S478" i="2" a="1"/>
  <c r="S478" i="2" s="1"/>
  <c r="S479" i="2" a="1"/>
  <c r="S479" i="2" s="1"/>
  <c r="S480" i="2" a="1"/>
  <c r="S480" i="2" s="1"/>
  <c r="S481" i="2" a="1"/>
  <c r="S481" i="2" s="1"/>
  <c r="S482" i="2" a="1"/>
  <c r="S482" i="2" s="1"/>
  <c r="S483" i="2" a="1"/>
  <c r="S483" i="2" s="1"/>
  <c r="S484" i="2" a="1"/>
  <c r="S484" i="2" s="1"/>
  <c r="S485" i="2" a="1"/>
  <c r="S485" i="2" s="1"/>
  <c r="S486" i="2" a="1"/>
  <c r="S486" i="2" s="1"/>
  <c r="S487" i="2" a="1"/>
  <c r="S487" i="2" s="1"/>
  <c r="S488" i="2" a="1"/>
  <c r="S488" i="2" s="1"/>
  <c r="S489" i="2" a="1"/>
  <c r="S489" i="2" s="1"/>
  <c r="S400" i="2" a="1"/>
  <c r="S400" i="2" s="1"/>
  <c r="S401" i="2" a="1"/>
  <c r="S401" i="2" s="1"/>
  <c r="S402" i="2" a="1"/>
  <c r="S402" i="2" s="1"/>
  <c r="S403" i="2" a="1"/>
  <c r="S403" i="2" s="1"/>
  <c r="S404" i="2" a="1"/>
  <c r="S404" i="2" s="1"/>
  <c r="S405" i="2" a="1"/>
  <c r="S405" i="2" s="1"/>
  <c r="S406" i="2" a="1"/>
  <c r="S406" i="2" s="1"/>
  <c r="S407" i="2" a="1"/>
  <c r="S407" i="2" s="1"/>
  <c r="S408" i="2" a="1"/>
  <c r="S408" i="2" s="1"/>
  <c r="S409" i="2" a="1"/>
  <c r="S409" i="2" s="1"/>
  <c r="S410" i="2" a="1"/>
  <c r="S410" i="2" s="1"/>
  <c r="S411" i="2" a="1"/>
  <c r="S411" i="2" s="1"/>
  <c r="S412" i="2" a="1"/>
  <c r="S412" i="2" s="1"/>
  <c r="S413" i="2" a="1"/>
  <c r="S413" i="2" s="1"/>
  <c r="S414" i="2" a="1"/>
  <c r="S414" i="2" s="1"/>
  <c r="S415" i="2" a="1"/>
  <c r="S415" i="2" s="1"/>
  <c r="S416" i="2" a="1"/>
  <c r="S416" i="2" s="1"/>
  <c r="S417" i="2" a="1"/>
  <c r="S417" i="2" s="1"/>
  <c r="S418" i="2" a="1"/>
  <c r="S418" i="2" s="1"/>
  <c r="S419" i="2" a="1"/>
  <c r="S419" i="2" s="1"/>
  <c r="S420" i="2" a="1"/>
  <c r="S420" i="2" s="1"/>
  <c r="S421" i="2" a="1"/>
  <c r="S421" i="2" s="1"/>
  <c r="S422" i="2" a="1"/>
  <c r="S422" i="2" s="1"/>
  <c r="S423" i="2" a="1"/>
  <c r="S423" i="2" s="1"/>
  <c r="S424" i="2" a="1"/>
  <c r="S424" i="2" s="1"/>
  <c r="S425" i="2" a="1"/>
  <c r="S425" i="2" s="1"/>
  <c r="S426" i="2" a="1"/>
  <c r="S426" i="2" s="1"/>
  <c r="S427" i="2" a="1"/>
  <c r="S427" i="2" s="1"/>
  <c r="S428" i="2" a="1"/>
  <c r="S428" i="2" s="1"/>
  <c r="S429" i="2" a="1"/>
  <c r="S429" i="2" s="1"/>
  <c r="S430" i="2" a="1"/>
  <c r="S430" i="2" s="1"/>
  <c r="S431" i="2" a="1"/>
  <c r="S431" i="2" s="1"/>
  <c r="S432" i="2" a="1"/>
  <c r="S432" i="2" s="1"/>
  <c r="S433" i="2" a="1"/>
  <c r="S433" i="2" s="1"/>
  <c r="S434" i="2" a="1"/>
  <c r="S434" i="2" s="1"/>
  <c r="S435" i="2" a="1"/>
  <c r="S435" i="2" s="1"/>
  <c r="S436" i="2" a="1"/>
  <c r="S436" i="2" s="1"/>
  <c r="S437" i="2" a="1"/>
  <c r="S437" i="2" s="1"/>
  <c r="S438" i="2" a="1"/>
  <c r="S438" i="2" s="1"/>
  <c r="S439" i="2" a="1"/>
  <c r="S439" i="2" s="1"/>
  <c r="S440" i="2" a="1"/>
  <c r="S440" i="2" s="1"/>
  <c r="S441" i="2" a="1"/>
  <c r="S441" i="2" s="1"/>
  <c r="S442" i="2" a="1"/>
  <c r="S442" i="2" s="1"/>
  <c r="S443" i="2" a="1"/>
  <c r="S443" i="2" s="1"/>
  <c r="S444" i="2" a="1"/>
  <c r="S444" i="2" s="1"/>
  <c r="S445" i="2" a="1"/>
  <c r="S445" i="2" s="1"/>
  <c r="S446" i="2" a="1"/>
  <c r="S446" i="2" s="1"/>
  <c r="S340" i="2" a="1"/>
  <c r="S340" i="2" s="1"/>
  <c r="S341" i="2" a="1"/>
  <c r="S341" i="2" s="1"/>
  <c r="S342" i="2" a="1"/>
  <c r="S342" i="2" s="1"/>
  <c r="S343" i="2" a="1"/>
  <c r="S343" i="2" s="1"/>
  <c r="S344" i="2" a="1"/>
  <c r="S344" i="2" s="1"/>
  <c r="S345" i="2" a="1"/>
  <c r="S345" i="2" s="1"/>
  <c r="S346" i="2" a="1"/>
  <c r="S346" i="2" s="1"/>
  <c r="S347" i="2" a="1"/>
  <c r="S347" i="2" s="1"/>
  <c r="S348" i="2" a="1"/>
  <c r="S348" i="2" s="1"/>
  <c r="S349" i="2" a="1"/>
  <c r="S349" i="2" s="1"/>
  <c r="S350" i="2" a="1"/>
  <c r="S350" i="2" s="1"/>
  <c r="S351" i="2" a="1"/>
  <c r="S351" i="2" s="1"/>
  <c r="S352" i="2" a="1"/>
  <c r="S352" i="2" s="1"/>
  <c r="S353" i="2" a="1"/>
  <c r="S353" i="2" s="1"/>
  <c r="S354" i="2" a="1"/>
  <c r="S354" i="2" s="1"/>
  <c r="S355" i="2" a="1"/>
  <c r="S355" i="2" s="1"/>
  <c r="S356" i="2" a="1"/>
  <c r="S356" i="2" s="1"/>
  <c r="S357" i="2" a="1"/>
  <c r="S357" i="2" s="1"/>
  <c r="S358" i="2" a="1"/>
  <c r="S358" i="2" s="1"/>
  <c r="S359" i="2" a="1"/>
  <c r="S359" i="2" s="1"/>
  <c r="S360" i="2" a="1"/>
  <c r="S360" i="2" s="1"/>
  <c r="S361" i="2" a="1"/>
  <c r="S361" i="2" s="1"/>
  <c r="S362" i="2" a="1"/>
  <c r="S362" i="2" s="1"/>
  <c r="S363" i="2" a="1"/>
  <c r="S363" i="2" s="1"/>
  <c r="S364" i="2" a="1"/>
  <c r="S364" i="2" s="1"/>
  <c r="S365" i="2" a="1"/>
  <c r="S365" i="2" s="1"/>
  <c r="S366" i="2" a="1"/>
  <c r="S366" i="2" s="1"/>
  <c r="S367" i="2" a="1"/>
  <c r="S367" i="2" s="1"/>
  <c r="S368" i="2" a="1"/>
  <c r="S368" i="2" s="1"/>
  <c r="S369" i="2" a="1"/>
  <c r="S369" i="2" s="1"/>
  <c r="S370" i="2" a="1"/>
  <c r="S370" i="2" s="1"/>
  <c r="S371" i="2" a="1"/>
  <c r="S371" i="2" s="1"/>
  <c r="S372" i="2" a="1"/>
  <c r="S372" i="2" s="1"/>
  <c r="S373" i="2" a="1"/>
  <c r="S373" i="2" s="1"/>
  <c r="S374" i="2" a="1"/>
  <c r="S374" i="2" s="1"/>
  <c r="S375" i="2" a="1"/>
  <c r="S375" i="2" s="1"/>
  <c r="S376" i="2" a="1"/>
  <c r="S376" i="2" s="1"/>
  <c r="S377" i="2" a="1"/>
  <c r="S377" i="2" s="1"/>
  <c r="S378" i="2" a="1"/>
  <c r="S378" i="2" s="1"/>
  <c r="S379" i="2" a="1"/>
  <c r="S379" i="2" s="1"/>
  <c r="S380" i="2" a="1"/>
  <c r="S380" i="2" s="1"/>
  <c r="S381" i="2" a="1"/>
  <c r="S381" i="2" s="1"/>
  <c r="S382" i="2" a="1"/>
  <c r="S382" i="2" s="1"/>
  <c r="S383" i="2" a="1"/>
  <c r="S383" i="2" s="1"/>
  <c r="S384" i="2" a="1"/>
  <c r="S384" i="2" s="1"/>
  <c r="S385" i="2" a="1"/>
  <c r="S385" i="2" s="1"/>
  <c r="S386" i="2" a="1"/>
  <c r="S386" i="2" s="1"/>
  <c r="S387" i="2" a="1"/>
  <c r="S387" i="2" s="1"/>
  <c r="S388" i="2" a="1"/>
  <c r="S388" i="2" s="1"/>
  <c r="S389" i="2" a="1"/>
  <c r="S389" i="2" s="1"/>
  <c r="S390" i="2" a="1"/>
  <c r="S390" i="2" s="1"/>
  <c r="S391" i="2" a="1"/>
  <c r="S391" i="2" s="1"/>
  <c r="S392" i="2" a="1"/>
  <c r="S392" i="2" s="1"/>
  <c r="S393" i="2" a="1"/>
  <c r="S393" i="2" s="1"/>
  <c r="S394" i="2" a="1"/>
  <c r="S394" i="2" s="1"/>
  <c r="S395" i="2" a="1"/>
  <c r="S395" i="2" s="1"/>
  <c r="S396" i="2" a="1"/>
  <c r="S396" i="2" s="1"/>
  <c r="S397" i="2" a="1"/>
  <c r="S397" i="2" s="1"/>
  <c r="S398" i="2" a="1"/>
  <c r="S398" i="2" s="1"/>
  <c r="S399" i="2" a="1"/>
  <c r="S399" i="2" s="1"/>
  <c r="S234" i="2" a="1"/>
  <c r="S234" i="2" s="1"/>
  <c r="S235" i="2" a="1"/>
  <c r="S235" i="2" s="1"/>
  <c r="S236" i="2" a="1"/>
  <c r="S236" i="2" s="1"/>
  <c r="S237" i="2" a="1"/>
  <c r="S237" i="2" s="1"/>
  <c r="S238" i="2" a="1"/>
  <c r="S238" i="2" s="1"/>
  <c r="S239" i="2" a="1"/>
  <c r="S239" i="2" s="1"/>
  <c r="S240" i="2" a="1"/>
  <c r="S240" i="2" s="1"/>
  <c r="S241" i="2" a="1"/>
  <c r="S241" i="2" s="1"/>
  <c r="S242" i="2" a="1"/>
  <c r="S242" i="2" s="1"/>
  <c r="S243" i="2" a="1"/>
  <c r="S243" i="2" s="1"/>
  <c r="S244" i="2" a="1"/>
  <c r="S244" i="2" s="1"/>
  <c r="S245" i="2" a="1"/>
  <c r="S245" i="2" s="1"/>
  <c r="S246" i="2" a="1"/>
  <c r="S246" i="2" s="1"/>
  <c r="S247" i="2" a="1"/>
  <c r="S247" i="2" s="1"/>
  <c r="S248" i="2" a="1"/>
  <c r="S248" i="2" s="1"/>
  <c r="S249" i="2" a="1"/>
  <c r="S249" i="2" s="1"/>
  <c r="S250" i="2" a="1"/>
  <c r="S250" i="2" s="1"/>
  <c r="S251" i="2" a="1"/>
  <c r="S251" i="2" s="1"/>
  <c r="S252" i="2" a="1"/>
  <c r="S252" i="2" s="1"/>
  <c r="S253" i="2" a="1"/>
  <c r="S253" i="2" s="1"/>
  <c r="S254" i="2" a="1"/>
  <c r="S254" i="2" s="1"/>
  <c r="S255" i="2" a="1"/>
  <c r="S255" i="2" s="1"/>
  <c r="S256" i="2" a="1"/>
  <c r="S256" i="2" s="1"/>
  <c r="S257" i="2" a="1"/>
  <c r="S257" i="2" s="1"/>
  <c r="S258" i="2" a="1"/>
  <c r="S258" i="2" s="1"/>
  <c r="S259" i="2" a="1"/>
  <c r="S259" i="2" s="1"/>
  <c r="S260" i="2" a="1"/>
  <c r="S260" i="2" s="1"/>
  <c r="S261" i="2" a="1"/>
  <c r="S261" i="2" s="1"/>
  <c r="S262" i="2" a="1"/>
  <c r="S262" i="2" s="1"/>
  <c r="S263" i="2" a="1"/>
  <c r="S263" i="2" s="1"/>
  <c r="S264" i="2" a="1"/>
  <c r="S264" i="2" s="1"/>
  <c r="S265" i="2" a="1"/>
  <c r="S265" i="2" s="1"/>
  <c r="S266" i="2" a="1"/>
  <c r="S266" i="2" s="1"/>
  <c r="S267" i="2" a="1"/>
  <c r="S267" i="2" s="1"/>
  <c r="S268" i="2" a="1"/>
  <c r="S268" i="2" s="1"/>
  <c r="S269" i="2" a="1"/>
  <c r="S269" i="2" s="1"/>
  <c r="S270" i="2" a="1"/>
  <c r="S270" i="2" s="1"/>
  <c r="S271" i="2" a="1"/>
  <c r="S271" i="2" s="1"/>
  <c r="S272" i="2" a="1"/>
  <c r="S272" i="2" s="1"/>
  <c r="S273" i="2" a="1"/>
  <c r="S273" i="2" s="1"/>
  <c r="S274" i="2" a="1"/>
  <c r="S274" i="2" s="1"/>
  <c r="S275" i="2" a="1"/>
  <c r="S275" i="2" s="1"/>
  <c r="S276" i="2" a="1"/>
  <c r="S276" i="2" s="1"/>
  <c r="S277" i="2" a="1"/>
  <c r="S277" i="2" s="1"/>
  <c r="S278" i="2" a="1"/>
  <c r="S278" i="2" s="1"/>
  <c r="S279" i="2" a="1"/>
  <c r="S279" i="2" s="1"/>
  <c r="S280" i="2" a="1"/>
  <c r="S280" i="2" s="1"/>
  <c r="S281" i="2" a="1"/>
  <c r="S281" i="2" s="1"/>
  <c r="S282" i="2" a="1"/>
  <c r="S282" i="2" s="1"/>
  <c r="S283" i="2" a="1"/>
  <c r="S283" i="2" s="1"/>
  <c r="S284" i="2" a="1"/>
  <c r="S284" i="2" s="1"/>
  <c r="S285" i="2" a="1"/>
  <c r="S285" i="2" s="1"/>
  <c r="S286" i="2" a="1"/>
  <c r="S286" i="2" s="1"/>
  <c r="S287" i="2" a="1"/>
  <c r="S287" i="2" s="1"/>
  <c r="S288" i="2" a="1"/>
  <c r="S288" i="2" s="1"/>
  <c r="S289" i="2" a="1"/>
  <c r="S289" i="2" s="1"/>
  <c r="S290" i="2" a="1"/>
  <c r="S290" i="2" s="1"/>
  <c r="S291" i="2" a="1"/>
  <c r="S291" i="2" s="1"/>
  <c r="S292" i="2" a="1"/>
  <c r="S292" i="2" s="1"/>
  <c r="S293" i="2" a="1"/>
  <c r="S293" i="2" s="1"/>
  <c r="S294" i="2" a="1"/>
  <c r="S294" i="2" s="1"/>
  <c r="S295" i="2" a="1"/>
  <c r="S295" i="2" s="1"/>
  <c r="S296" i="2" a="1"/>
  <c r="S296" i="2" s="1"/>
  <c r="S297" i="2" a="1"/>
  <c r="S297" i="2" s="1"/>
  <c r="S298" i="2" a="1"/>
  <c r="S298" i="2" s="1"/>
  <c r="S299" i="2" a="1"/>
  <c r="S299" i="2" s="1"/>
  <c r="S300" i="2" a="1"/>
  <c r="S300" i="2" s="1"/>
  <c r="S301" i="2" a="1"/>
  <c r="S301" i="2" s="1"/>
  <c r="S302" i="2" a="1"/>
  <c r="S302" i="2" s="1"/>
  <c r="S303" i="2" a="1"/>
  <c r="S303" i="2" s="1"/>
  <c r="S304" i="2" a="1"/>
  <c r="S304" i="2" s="1"/>
  <c r="S305" i="2" a="1"/>
  <c r="S305" i="2" s="1"/>
  <c r="S306" i="2" a="1"/>
  <c r="S306" i="2" s="1"/>
  <c r="S307" i="2" a="1"/>
  <c r="S307" i="2" s="1"/>
  <c r="S308" i="2" a="1"/>
  <c r="S308" i="2" s="1"/>
  <c r="S309" i="2" a="1"/>
  <c r="S309" i="2" s="1"/>
  <c r="S310" i="2" a="1"/>
  <c r="S310" i="2" s="1"/>
  <c r="S311" i="2" a="1"/>
  <c r="S311" i="2" s="1"/>
  <c r="S312" i="2" a="1"/>
  <c r="S312" i="2" s="1"/>
  <c r="S313" i="2" a="1"/>
  <c r="S313" i="2" s="1"/>
  <c r="S314" i="2" a="1"/>
  <c r="S314" i="2" s="1"/>
  <c r="S315" i="2" a="1"/>
  <c r="S315" i="2" s="1"/>
  <c r="S316" i="2" a="1"/>
  <c r="S316" i="2" s="1"/>
  <c r="S317" i="2" a="1"/>
  <c r="S317" i="2" s="1"/>
  <c r="S318" i="2" a="1"/>
  <c r="S318" i="2" s="1"/>
  <c r="S319" i="2" a="1"/>
  <c r="S319" i="2" s="1"/>
  <c r="S320" i="2" a="1"/>
  <c r="S320" i="2" s="1"/>
  <c r="S321" i="2" a="1"/>
  <c r="S321" i="2" s="1"/>
  <c r="S322" i="2" a="1"/>
  <c r="S322" i="2" s="1"/>
  <c r="S323" i="2" a="1"/>
  <c r="S323" i="2" s="1"/>
  <c r="S324" i="2" a="1"/>
  <c r="S324" i="2" s="1"/>
  <c r="S325" i="2" a="1"/>
  <c r="S325" i="2" s="1"/>
  <c r="S326" i="2" a="1"/>
  <c r="S326" i="2" s="1"/>
  <c r="S327" i="2" a="1"/>
  <c r="S327" i="2" s="1"/>
  <c r="S328" i="2" a="1"/>
  <c r="S328" i="2" s="1"/>
  <c r="S329" i="2" a="1"/>
  <c r="S329" i="2" s="1"/>
  <c r="S330" i="2" a="1"/>
  <c r="S330" i="2" s="1"/>
  <c r="S331" i="2" a="1"/>
  <c r="S331" i="2" s="1"/>
  <c r="S332" i="2" a="1"/>
  <c r="S332" i="2" s="1"/>
  <c r="S333" i="2" a="1"/>
  <c r="S333" i="2" s="1"/>
  <c r="S334" i="2" a="1"/>
  <c r="S334" i="2" s="1"/>
  <c r="S335" i="2" a="1"/>
  <c r="S335" i="2" s="1"/>
  <c r="S336" i="2" a="1"/>
  <c r="S336" i="2" s="1"/>
  <c r="S337" i="2" a="1"/>
  <c r="S337" i="2" s="1"/>
  <c r="S338" i="2" a="1"/>
  <c r="S338" i="2" s="1"/>
  <c r="S339" i="2" a="1"/>
  <c r="S339" i="2" s="1"/>
  <c r="S1047" i="2" a="1"/>
  <c r="S1047" i="2" s="1"/>
  <c r="S164" i="2" a="1"/>
  <c r="S164" i="2" s="1"/>
  <c r="S165" i="2" a="1"/>
  <c r="S165" i="2" s="1"/>
  <c r="S166" i="2" a="1"/>
  <c r="S166" i="2" s="1"/>
  <c r="S167" i="2" a="1"/>
  <c r="S167" i="2" s="1"/>
  <c r="S168" i="2" a="1"/>
  <c r="S168" i="2" s="1"/>
  <c r="S169" i="2" a="1"/>
  <c r="S169" i="2" s="1"/>
  <c r="S170" i="2" a="1"/>
  <c r="S170" i="2" s="1"/>
  <c r="S171" i="2" a="1"/>
  <c r="S171" i="2" s="1"/>
  <c r="S172" i="2" a="1"/>
  <c r="S172" i="2" s="1"/>
  <c r="S173" i="2" a="1"/>
  <c r="S173" i="2" s="1"/>
  <c r="S174" i="2" a="1"/>
  <c r="S174" i="2" s="1"/>
  <c r="S175" i="2" a="1"/>
  <c r="S175" i="2" s="1"/>
  <c r="S176" i="2" a="1"/>
  <c r="S176" i="2" s="1"/>
  <c r="S177" i="2" a="1"/>
  <c r="S177" i="2" s="1"/>
  <c r="S178" i="2" a="1"/>
  <c r="S178" i="2" s="1"/>
  <c r="S179" i="2" a="1"/>
  <c r="S179" i="2" s="1"/>
  <c r="S180" i="2" a="1"/>
  <c r="S180" i="2" s="1"/>
  <c r="S181" i="2" a="1"/>
  <c r="S181" i="2" s="1"/>
  <c r="S182" i="2" a="1"/>
  <c r="S182" i="2" s="1"/>
  <c r="S183" i="2" a="1"/>
  <c r="S183" i="2" s="1"/>
  <c r="S184" i="2" a="1"/>
  <c r="S184" i="2" s="1"/>
  <c r="S185" i="2" a="1"/>
  <c r="S185" i="2" s="1"/>
  <c r="S186" i="2" a="1"/>
  <c r="S186" i="2" s="1"/>
  <c r="S187" i="2" a="1"/>
  <c r="S187" i="2" s="1"/>
  <c r="S188" i="2" a="1"/>
  <c r="S188" i="2" s="1"/>
  <c r="S189" i="2" a="1"/>
  <c r="S189" i="2" s="1"/>
  <c r="S190" i="2" a="1"/>
  <c r="S190" i="2" s="1"/>
  <c r="S191" i="2" a="1"/>
  <c r="S191" i="2" s="1"/>
  <c r="S192" i="2" a="1"/>
  <c r="S192" i="2" s="1"/>
  <c r="S193" i="2" a="1"/>
  <c r="S193" i="2" s="1"/>
  <c r="S194" i="2" a="1"/>
  <c r="S194" i="2" s="1"/>
  <c r="S195" i="2" a="1"/>
  <c r="S195" i="2" s="1"/>
  <c r="S196" i="2" a="1"/>
  <c r="S196" i="2" s="1"/>
  <c r="S197" i="2" a="1"/>
  <c r="S197" i="2" s="1"/>
  <c r="S198" i="2" a="1"/>
  <c r="S198" i="2" s="1"/>
  <c r="S199" i="2" a="1"/>
  <c r="S199" i="2" s="1"/>
  <c r="S200" i="2" a="1"/>
  <c r="S200" i="2" s="1"/>
  <c r="S201" i="2" a="1"/>
  <c r="S201" i="2" s="1"/>
  <c r="S202" i="2" a="1"/>
  <c r="S202" i="2" s="1"/>
  <c r="S203" i="2" a="1"/>
  <c r="S203" i="2" s="1"/>
  <c r="S204" i="2" a="1"/>
  <c r="S204" i="2" s="1"/>
  <c r="S205" i="2" a="1"/>
  <c r="S205" i="2" s="1"/>
  <c r="S206" i="2" a="1"/>
  <c r="S206" i="2" s="1"/>
  <c r="S207" i="2" a="1"/>
  <c r="S207" i="2" s="1"/>
  <c r="S208" i="2" a="1"/>
  <c r="S208" i="2" s="1"/>
  <c r="S209" i="2" a="1"/>
  <c r="S209" i="2" s="1"/>
  <c r="S210" i="2" a="1"/>
  <c r="S210" i="2" s="1"/>
  <c r="S211" i="2" a="1"/>
  <c r="S211" i="2" s="1"/>
  <c r="S212" i="2" a="1"/>
  <c r="S212" i="2" s="1"/>
  <c r="S213" i="2" a="1"/>
  <c r="S213" i="2" s="1"/>
  <c r="S214" i="2" a="1"/>
  <c r="S214" i="2" s="1"/>
  <c r="S215" i="2" a="1"/>
  <c r="S215" i="2" s="1"/>
  <c r="S216" i="2" a="1"/>
  <c r="S216" i="2" s="1"/>
  <c r="S217" i="2" a="1"/>
  <c r="S217" i="2" s="1"/>
  <c r="S218" i="2" a="1"/>
  <c r="S218" i="2" s="1"/>
  <c r="S219" i="2" a="1"/>
  <c r="S219" i="2" s="1"/>
  <c r="S220" i="2" a="1"/>
  <c r="S220" i="2" s="1"/>
  <c r="S221" i="2" a="1"/>
  <c r="S221" i="2" s="1"/>
  <c r="S222" i="2" a="1"/>
  <c r="S222" i="2" s="1"/>
  <c r="S223" i="2" a="1"/>
  <c r="S223" i="2" s="1"/>
  <c r="S224" i="2" a="1"/>
  <c r="S224" i="2" s="1"/>
  <c r="S225" i="2" a="1"/>
  <c r="S225" i="2" s="1"/>
  <c r="S226" i="2" a="1"/>
  <c r="S226" i="2" s="1"/>
  <c r="S227" i="2" a="1"/>
  <c r="S227" i="2" s="1"/>
  <c r="S228" i="2" a="1"/>
  <c r="S228" i="2" s="1"/>
  <c r="S229" i="2" a="1"/>
  <c r="S229" i="2" s="1"/>
  <c r="S230" i="2" a="1"/>
  <c r="S230" i="2" s="1"/>
  <c r="S231" i="2" a="1"/>
  <c r="S231" i="2" s="1"/>
  <c r="S232" i="2" a="1"/>
  <c r="S232" i="2" s="1"/>
  <c r="S233" i="2" a="1"/>
  <c r="S233" i="2" s="1"/>
  <c r="S104" i="2" a="1"/>
  <c r="S104" i="2" s="1"/>
  <c r="S105" i="2" a="1"/>
  <c r="S105" i="2" s="1"/>
  <c r="S106" i="2" a="1"/>
  <c r="S106" i="2" s="1"/>
  <c r="S107" i="2" a="1"/>
  <c r="S107" i="2" s="1"/>
  <c r="S108" i="2" a="1"/>
  <c r="S108" i="2" s="1"/>
  <c r="S109" i="2" a="1"/>
  <c r="S109" i="2" s="1"/>
  <c r="S110" i="2" a="1"/>
  <c r="S110" i="2" s="1"/>
  <c r="S111" i="2" a="1"/>
  <c r="S111" i="2" s="1"/>
  <c r="S112" i="2" a="1"/>
  <c r="S112" i="2" s="1"/>
  <c r="S113" i="2" a="1"/>
  <c r="S113" i="2" s="1"/>
  <c r="S114" i="2" a="1"/>
  <c r="S114" i="2" s="1"/>
  <c r="S115" i="2" a="1"/>
  <c r="S115" i="2" s="1"/>
  <c r="S116" i="2" a="1"/>
  <c r="S116" i="2" s="1"/>
  <c r="S117" i="2" a="1"/>
  <c r="S117" i="2" s="1"/>
  <c r="S118" i="2" a="1"/>
  <c r="S118" i="2" s="1"/>
  <c r="S119" i="2" a="1"/>
  <c r="S119" i="2" s="1"/>
  <c r="S120" i="2" a="1"/>
  <c r="S120" i="2" s="1"/>
  <c r="S121" i="2" a="1"/>
  <c r="S121" i="2" s="1"/>
  <c r="S122" i="2" a="1"/>
  <c r="S122" i="2" s="1"/>
  <c r="S123" i="2" a="1"/>
  <c r="S123" i="2" s="1"/>
  <c r="S124" i="2" a="1"/>
  <c r="S124" i="2" s="1"/>
  <c r="S125" i="2" a="1"/>
  <c r="S125" i="2" s="1"/>
  <c r="S126" i="2" a="1"/>
  <c r="S126" i="2" s="1"/>
  <c r="S127" i="2" a="1"/>
  <c r="S127" i="2" s="1"/>
  <c r="S128" i="2" a="1"/>
  <c r="S128" i="2" s="1"/>
  <c r="S129" i="2" a="1"/>
  <c r="S129" i="2" s="1"/>
  <c r="S130" i="2" a="1"/>
  <c r="S130" i="2" s="1"/>
  <c r="S131" i="2" a="1"/>
  <c r="S131" i="2" s="1"/>
  <c r="S132" i="2" a="1"/>
  <c r="S132" i="2" s="1"/>
  <c r="S133" i="2" a="1"/>
  <c r="S133" i="2" s="1"/>
  <c r="S134" i="2" a="1"/>
  <c r="S134" i="2" s="1"/>
  <c r="S135" i="2" a="1"/>
  <c r="S135" i="2" s="1"/>
  <c r="S136" i="2" a="1"/>
  <c r="S136" i="2" s="1"/>
  <c r="S137" i="2" a="1"/>
  <c r="S137" i="2" s="1"/>
  <c r="S138" i="2" a="1"/>
  <c r="S138" i="2" s="1"/>
  <c r="S139" i="2" a="1"/>
  <c r="S139" i="2" s="1"/>
  <c r="S140" i="2" a="1"/>
  <c r="S140" i="2" s="1"/>
  <c r="S141" i="2" a="1"/>
  <c r="S141" i="2" s="1"/>
  <c r="S142" i="2" a="1"/>
  <c r="S142" i="2" s="1"/>
  <c r="S143" i="2" a="1"/>
  <c r="S143" i="2" s="1"/>
  <c r="S144" i="2" a="1"/>
  <c r="S144" i="2" s="1"/>
  <c r="S145" i="2" a="1"/>
  <c r="S145" i="2" s="1"/>
  <c r="S146" i="2" a="1"/>
  <c r="S146" i="2" s="1"/>
  <c r="S147" i="2" a="1"/>
  <c r="S147" i="2" s="1"/>
  <c r="S148" i="2" a="1"/>
  <c r="S148" i="2" s="1"/>
  <c r="S149" i="2" a="1"/>
  <c r="S149" i="2" s="1"/>
  <c r="S150" i="2" a="1"/>
  <c r="S150" i="2" s="1"/>
  <c r="S151" i="2" a="1"/>
  <c r="S151" i="2" s="1"/>
  <c r="S152" i="2" a="1"/>
  <c r="S152" i="2" s="1"/>
  <c r="S153" i="2" a="1"/>
  <c r="S153" i="2" s="1"/>
  <c r="S154" i="2" a="1"/>
  <c r="S154" i="2" s="1"/>
  <c r="S155" i="2" a="1"/>
  <c r="S155" i="2" s="1"/>
  <c r="S156" i="2" a="1"/>
  <c r="S156" i="2" s="1"/>
  <c r="S157" i="2" a="1"/>
  <c r="S157" i="2" s="1"/>
  <c r="S158" i="2" a="1"/>
  <c r="S158" i="2" s="1"/>
  <c r="S159" i="2" a="1"/>
  <c r="S159" i="2" s="1"/>
  <c r="S160" i="2" a="1"/>
  <c r="S160" i="2" s="1"/>
  <c r="S161" i="2" a="1"/>
  <c r="S161" i="2" s="1"/>
  <c r="S162" i="2" a="1"/>
  <c r="S162" i="2" s="1"/>
  <c r="S163" i="2" a="1"/>
  <c r="S163" i="2" s="1"/>
  <c r="S55" i="2" a="1"/>
  <c r="S55" i="2" s="1"/>
  <c r="S56" i="2" a="1"/>
  <c r="S56" i="2" s="1"/>
  <c r="S57" i="2" a="1"/>
  <c r="S57" i="2" s="1"/>
  <c r="S58" i="2" a="1"/>
  <c r="S58" i="2" s="1"/>
  <c r="S59" i="2" a="1"/>
  <c r="S59" i="2" s="1"/>
  <c r="S60" i="2" a="1"/>
  <c r="S60" i="2" s="1"/>
  <c r="S61" i="2" a="1"/>
  <c r="S61" i="2" s="1"/>
  <c r="S62" i="2" a="1"/>
  <c r="S62" i="2" s="1"/>
  <c r="S63" i="2" a="1"/>
  <c r="S63" i="2" s="1"/>
  <c r="S64" i="2" a="1"/>
  <c r="S64" i="2" s="1"/>
  <c r="S65" i="2" a="1"/>
  <c r="S65" i="2" s="1"/>
  <c r="S66" i="2" a="1"/>
  <c r="S66" i="2" s="1"/>
  <c r="S67" i="2" a="1"/>
  <c r="S67" i="2" s="1"/>
  <c r="S68" i="2" a="1"/>
  <c r="S68" i="2" s="1"/>
  <c r="S69" i="2" a="1"/>
  <c r="S69" i="2" s="1"/>
  <c r="S70" i="2" a="1"/>
  <c r="S70" i="2" s="1"/>
  <c r="S71" i="2" a="1"/>
  <c r="S71" i="2" s="1"/>
  <c r="S72" i="2" a="1"/>
  <c r="S72" i="2" s="1"/>
  <c r="S73" i="2" a="1"/>
  <c r="S73" i="2" s="1"/>
  <c r="S74" i="2" a="1"/>
  <c r="S74" i="2" s="1"/>
  <c r="S75" i="2" a="1"/>
  <c r="S75" i="2" s="1"/>
  <c r="S76" i="2" a="1"/>
  <c r="S76" i="2" s="1"/>
  <c r="S77" i="2" a="1"/>
  <c r="S77" i="2" s="1"/>
  <c r="S78" i="2" a="1"/>
  <c r="S78" i="2" s="1"/>
  <c r="S79" i="2" a="1"/>
  <c r="S79" i="2" s="1"/>
  <c r="S80" i="2" a="1"/>
  <c r="S80" i="2" s="1"/>
  <c r="S81" i="2" a="1"/>
  <c r="S81" i="2" s="1"/>
  <c r="S82" i="2" a="1"/>
  <c r="S82" i="2" s="1"/>
  <c r="S83" i="2" a="1"/>
  <c r="S83" i="2" s="1"/>
  <c r="S84" i="2" a="1"/>
  <c r="S84" i="2" s="1"/>
  <c r="S85" i="2" a="1"/>
  <c r="S85" i="2" s="1"/>
  <c r="S86" i="2" a="1"/>
  <c r="S86" i="2" s="1"/>
  <c r="S87" i="2" a="1"/>
  <c r="S87" i="2" s="1"/>
  <c r="S88" i="2" a="1"/>
  <c r="S88" i="2" s="1"/>
  <c r="S89" i="2" a="1"/>
  <c r="S89" i="2" s="1"/>
  <c r="S90" i="2" a="1"/>
  <c r="S90" i="2" s="1"/>
  <c r="S91" i="2" a="1"/>
  <c r="S91" i="2" s="1"/>
  <c r="S92" i="2" a="1"/>
  <c r="S92" i="2" s="1"/>
  <c r="S93" i="2" a="1"/>
  <c r="S93" i="2" s="1"/>
  <c r="S94" i="2" a="1"/>
  <c r="S94" i="2" s="1"/>
  <c r="S95" i="2" a="1"/>
  <c r="S95" i="2" s="1"/>
  <c r="S96" i="2" a="1"/>
  <c r="S96" i="2" s="1"/>
  <c r="S97" i="2" a="1"/>
  <c r="S97" i="2" s="1"/>
  <c r="S98" i="2" a="1"/>
  <c r="S98" i="2" s="1"/>
  <c r="S99" i="2" a="1"/>
  <c r="S99" i="2" s="1"/>
  <c r="S100" i="2" a="1"/>
  <c r="S100" i="2" s="1"/>
  <c r="S101" i="2" a="1"/>
  <c r="S101" i="2" s="1"/>
  <c r="S102" i="2" a="1"/>
  <c r="S102" i="2" s="1"/>
  <c r="S103" i="2" a="1"/>
  <c r="S103" i="2" s="1"/>
  <c r="S6" i="2" a="1"/>
  <c r="S6" i="2" s="1"/>
  <c r="S7" i="2" a="1"/>
  <c r="S7" i="2" s="1"/>
  <c r="S8" i="2" a="1"/>
  <c r="S8" i="2" s="1"/>
  <c r="S9" i="2" a="1"/>
  <c r="S9" i="2" s="1"/>
  <c r="S10" i="2" a="1"/>
  <c r="S10" i="2" s="1"/>
  <c r="S11" i="2" a="1"/>
  <c r="S11" i="2" s="1"/>
  <c r="S12" i="2" a="1"/>
  <c r="S12" i="2" s="1"/>
  <c r="S13" i="2" a="1"/>
  <c r="S13" i="2" s="1"/>
  <c r="S14" i="2" a="1"/>
  <c r="S14" i="2" s="1"/>
  <c r="S15" i="2" a="1"/>
  <c r="S15" i="2" s="1"/>
  <c r="S16" i="2" a="1"/>
  <c r="S16" i="2" s="1"/>
  <c r="S17" i="2" a="1"/>
  <c r="S17" i="2" s="1"/>
  <c r="S18" i="2" a="1"/>
  <c r="S18" i="2" s="1"/>
  <c r="S19" i="2" a="1"/>
  <c r="S19" i="2" s="1"/>
  <c r="S20" i="2" a="1"/>
  <c r="S20" i="2" s="1"/>
  <c r="S21" i="2" a="1"/>
  <c r="S21" i="2" s="1"/>
  <c r="S22" i="2" a="1"/>
  <c r="S22" i="2" s="1"/>
  <c r="S23" i="2" a="1"/>
  <c r="S23" i="2" s="1"/>
  <c r="S24" i="2" a="1"/>
  <c r="S24" i="2" s="1"/>
  <c r="S25" i="2" a="1"/>
  <c r="S25" i="2" s="1"/>
  <c r="S26" i="2" a="1"/>
  <c r="S26" i="2" s="1"/>
  <c r="S27" i="2" a="1"/>
  <c r="S27" i="2" s="1"/>
  <c r="S28" i="2" a="1"/>
  <c r="S28" i="2" s="1"/>
  <c r="S29" i="2" a="1"/>
  <c r="S29" i="2" s="1"/>
  <c r="S30" i="2" a="1"/>
  <c r="S30" i="2" s="1"/>
  <c r="S31" i="2" a="1"/>
  <c r="S31" i="2" s="1"/>
  <c r="S32" i="2" a="1"/>
  <c r="S32" i="2" s="1"/>
  <c r="S33" i="2" a="1"/>
  <c r="S33" i="2" s="1"/>
  <c r="S34" i="2" a="1"/>
  <c r="S34" i="2" s="1"/>
  <c r="S35" i="2" a="1"/>
  <c r="S35" i="2" s="1"/>
  <c r="S36" i="2" a="1"/>
  <c r="S36" i="2" s="1"/>
  <c r="S37" i="2" a="1"/>
  <c r="S37" i="2" s="1"/>
  <c r="S38" i="2" a="1"/>
  <c r="S38" i="2" s="1"/>
  <c r="S39" i="2" a="1"/>
  <c r="S39" i="2" s="1"/>
  <c r="S40" i="2" a="1"/>
  <c r="S40" i="2" s="1"/>
  <c r="S41" i="2" a="1"/>
  <c r="S41" i="2" s="1"/>
  <c r="S42" i="2" a="1"/>
  <c r="S42" i="2" s="1"/>
  <c r="S43" i="2" a="1"/>
  <c r="S43" i="2" s="1"/>
  <c r="S44" i="2" a="1"/>
  <c r="S44" i="2" s="1"/>
  <c r="S45" i="2" a="1"/>
  <c r="S45" i="2" s="1"/>
  <c r="S46" i="2" a="1"/>
  <c r="S46" i="2" s="1"/>
  <c r="S47" i="2" a="1"/>
  <c r="S47" i="2" s="1"/>
  <c r="S48" i="2" a="1"/>
  <c r="S48" i="2" s="1"/>
  <c r="S49" i="2" a="1"/>
  <c r="S49" i="2" s="1"/>
  <c r="S50" i="2" a="1"/>
  <c r="S50" i="2" s="1"/>
  <c r="S51" i="2" a="1"/>
  <c r="S51" i="2" s="1"/>
  <c r="S52" i="2" a="1"/>
  <c r="S52" i="2" s="1"/>
  <c r="S53" i="2" a="1"/>
  <c r="S53" i="2" s="1"/>
  <c r="S54" i="2" a="1"/>
  <c r="S54" i="2" s="1"/>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S831" i="2" a="1"/>
  <c r="S831" i="2" s="1"/>
  <c r="S832" i="2" a="1"/>
  <c r="S832" i="2" s="1"/>
  <c r="S833" i="2" a="1"/>
  <c r="S833" i="2" s="1"/>
  <c r="S834" i="2" a="1"/>
  <c r="S834" i="2" s="1"/>
  <c r="S835" i="2" a="1"/>
  <c r="S835" i="2" s="1"/>
  <c r="S836" i="2" a="1"/>
  <c r="S836" i="2" s="1"/>
  <c r="S837" i="2" a="1"/>
  <c r="S837" i="2" s="1"/>
  <c r="S838" i="2" a="1"/>
  <c r="S838" i="2" s="1"/>
  <c r="S839" i="2" a="1"/>
  <c r="S839" i="2" s="1"/>
  <c r="S840" i="2" a="1"/>
  <c r="S840" i="2" s="1"/>
  <c r="S841" i="2" a="1"/>
  <c r="S841" i="2" s="1"/>
  <c r="S842" i="2" a="1"/>
  <c r="S842" i="2" s="1"/>
  <c r="S843" i="2" a="1"/>
  <c r="S843" i="2" s="1"/>
  <c r="S844" i="2" a="1"/>
  <c r="S844" i="2" s="1"/>
  <c r="S845" i="2" a="1"/>
  <c r="S845" i="2" s="1"/>
  <c r="S846" i="2" a="1"/>
  <c r="S846" i="2" s="1"/>
  <c r="S847" i="2" a="1"/>
  <c r="S847" i="2" s="1"/>
  <c r="S848" i="2" a="1"/>
  <c r="S848" i="2" s="1"/>
  <c r="S772" i="2" a="1"/>
  <c r="S772" i="2" s="1"/>
  <c r="S773" i="2" a="1"/>
  <c r="S773" i="2" s="1"/>
  <c r="S774" i="2" a="1"/>
  <c r="S774" i="2" s="1"/>
  <c r="S775" i="2" a="1"/>
  <c r="S775" i="2" s="1"/>
  <c r="S776" i="2" a="1"/>
  <c r="S776" i="2" s="1"/>
  <c r="S777" i="2" a="1"/>
  <c r="S777" i="2" s="1"/>
  <c r="S778" i="2" a="1"/>
  <c r="S778" i="2" s="1"/>
  <c r="S779" i="2" a="1"/>
  <c r="S779" i="2" s="1"/>
  <c r="S780" i="2" a="1"/>
  <c r="S780" i="2" s="1"/>
  <c r="S781" i="2" a="1"/>
  <c r="S781" i="2" s="1"/>
  <c r="S782" i="2" a="1"/>
  <c r="S782" i="2" s="1"/>
  <c r="R831" i="2"/>
  <c r="R832" i="2"/>
  <c r="R833" i="2"/>
  <c r="R834" i="2"/>
  <c r="R835" i="2"/>
  <c r="R836" i="2"/>
  <c r="R837" i="2"/>
  <c r="R838" i="2"/>
  <c r="R839" i="2"/>
  <c r="R840" i="2"/>
  <c r="R841" i="2"/>
  <c r="R842" i="2"/>
  <c r="R843" i="2"/>
  <c r="R844" i="2"/>
  <c r="R845" i="2"/>
  <c r="R846" i="2"/>
  <c r="R847" i="2"/>
  <c r="R848" i="2"/>
  <c r="R772" i="2"/>
  <c r="R773" i="2"/>
  <c r="R774" i="2"/>
  <c r="R775" i="2"/>
  <c r="R776" i="2"/>
  <c r="R777" i="2"/>
  <c r="R778" i="2"/>
  <c r="R779" i="2"/>
  <c r="R780" i="2"/>
  <c r="R781" i="2"/>
  <c r="R782" i="2"/>
  <c r="Q831" i="2"/>
  <c r="Q832" i="2"/>
  <c r="Q833" i="2"/>
  <c r="Q834" i="2"/>
  <c r="Q835" i="2"/>
  <c r="Q836" i="2"/>
  <c r="Q837" i="2"/>
  <c r="Q838" i="2"/>
  <c r="Q839" i="2"/>
  <c r="Q840" i="2"/>
  <c r="Q841" i="2"/>
  <c r="Q842" i="2"/>
  <c r="Q843" i="2"/>
  <c r="Q844" i="2"/>
  <c r="Q845" i="2"/>
  <c r="Q846" i="2"/>
  <c r="Q847" i="2"/>
  <c r="Q848" i="2"/>
  <c r="Q772" i="2"/>
  <c r="Q773" i="2"/>
  <c r="Q774" i="2"/>
  <c r="Q775" i="2"/>
  <c r="Q776" i="2"/>
  <c r="Q777" i="2"/>
  <c r="Q778" i="2"/>
  <c r="Q779" i="2"/>
  <c r="Q780" i="2"/>
  <c r="Q781" i="2"/>
  <c r="Q782" i="2"/>
  <c r="S850" i="2" a="1"/>
  <c r="S850" i="2" s="1"/>
  <c r="S851" i="2" a="1"/>
  <c r="S851" i="2" s="1"/>
  <c r="S852" i="2" a="1"/>
  <c r="S852" i="2" s="1"/>
  <c r="S853" i="2" a="1"/>
  <c r="S853" i="2" s="1"/>
  <c r="S854" i="2" a="1"/>
  <c r="S854" i="2" s="1"/>
  <c r="S855" i="2" a="1"/>
  <c r="S855" i="2" s="1"/>
  <c r="S856" i="2" a="1"/>
  <c r="S856" i="2" s="1"/>
  <c r="S857" i="2" a="1"/>
  <c r="S857" i="2" s="1"/>
  <c r="S858" i="2" a="1"/>
  <c r="S858" i="2" s="1"/>
  <c r="S859" i="2" a="1"/>
  <c r="S859" i="2" s="1"/>
  <c r="S860" i="2" a="1"/>
  <c r="S860" i="2" s="1"/>
  <c r="S861" i="2" a="1"/>
  <c r="S861" i="2" s="1"/>
  <c r="S862" i="2" a="1"/>
  <c r="S862" i="2" s="1"/>
  <c r="S863" i="2" a="1"/>
  <c r="S863" i="2" s="1"/>
  <c r="S864" i="2" a="1"/>
  <c r="S864" i="2" s="1"/>
  <c r="S865" i="2" a="1"/>
  <c r="S865" i="2" s="1"/>
  <c r="S866" i="2" a="1"/>
  <c r="S866" i="2" s="1"/>
  <c r="S867" i="2" a="1"/>
  <c r="S867" i="2" s="1"/>
  <c r="S868" i="2" a="1"/>
  <c r="S868" i="2" s="1"/>
  <c r="S869" i="2" a="1"/>
  <c r="S869" i="2" s="1"/>
  <c r="S870" i="2" a="1"/>
  <c r="S870" i="2" s="1"/>
  <c r="S871" i="2" a="1"/>
  <c r="S871" i="2" s="1"/>
  <c r="S872" i="2" a="1"/>
  <c r="S872" i="2" s="1"/>
  <c r="S873" i="2" a="1"/>
  <c r="S873" i="2" s="1"/>
  <c r="S874" i="2" a="1"/>
  <c r="S874" i="2" s="1"/>
  <c r="S875" i="2" a="1"/>
  <c r="S875" i="2" s="1"/>
  <c r="S876" i="2" a="1"/>
  <c r="S876" i="2" s="1"/>
  <c r="S877" i="2" a="1"/>
  <c r="S877" i="2" s="1"/>
  <c r="S878" i="2" a="1"/>
  <c r="S878" i="2" s="1"/>
  <c r="S879" i="2" a="1"/>
  <c r="S879" i="2" s="1"/>
  <c r="S880" i="2" a="1"/>
  <c r="S880" i="2" s="1"/>
  <c r="S881" i="2" a="1"/>
  <c r="S881" i="2" s="1"/>
  <c r="S882" i="2" a="1"/>
  <c r="S882" i="2" s="1"/>
  <c r="S883" i="2" a="1"/>
  <c r="S883" i="2" s="1"/>
  <c r="S884" i="2" a="1"/>
  <c r="S884" i="2" s="1"/>
  <c r="S885" i="2" a="1"/>
  <c r="S885" i="2" s="1"/>
  <c r="S886" i="2" a="1"/>
  <c r="S886" i="2" s="1"/>
  <c r="S887" i="2" a="1"/>
  <c r="S887" i="2" s="1"/>
  <c r="S888" i="2" a="1"/>
  <c r="S888" i="2" s="1"/>
  <c r="S889" i="2" a="1"/>
  <c r="S889" i="2" s="1"/>
  <c r="S890" i="2" a="1"/>
  <c r="S890" i="2" s="1"/>
  <c r="S891" i="2" a="1"/>
  <c r="S891" i="2" s="1"/>
  <c r="S892" i="2" a="1"/>
  <c r="S892" i="2" s="1"/>
  <c r="S893" i="2" a="1"/>
  <c r="S893" i="2" s="1"/>
  <c r="S894" i="2" a="1"/>
  <c r="S894" i="2" s="1"/>
  <c r="S895" i="2" a="1"/>
  <c r="S895" i="2" s="1"/>
  <c r="S896" i="2" a="1"/>
  <c r="S896" i="2" s="1"/>
  <c r="S897" i="2" a="1"/>
  <c r="S897" i="2" s="1"/>
  <c r="S898" i="2" a="1"/>
  <c r="S898" i="2" s="1"/>
  <c r="S899" i="2" a="1"/>
  <c r="S899" i="2" s="1"/>
  <c r="S900" i="2" a="1"/>
  <c r="S900" i="2" s="1"/>
  <c r="S901" i="2" a="1"/>
  <c r="S901" i="2" s="1"/>
  <c r="S902" i="2" a="1"/>
  <c r="S902" i="2" s="1"/>
  <c r="S903" i="2" a="1"/>
  <c r="S903" i="2" s="1"/>
  <c r="S904" i="2" a="1"/>
  <c r="S904" i="2" s="1"/>
  <c r="S905" i="2" a="1"/>
  <c r="S905" i="2" s="1"/>
  <c r="S906" i="2" a="1"/>
  <c r="S906" i="2" s="1"/>
  <c r="S907" i="2" a="1"/>
  <c r="S907" i="2" s="1"/>
  <c r="S908" i="2" a="1"/>
  <c r="S908" i="2" s="1"/>
  <c r="S909" i="2" a="1"/>
  <c r="S909" i="2" s="1"/>
  <c r="S910" i="2" a="1"/>
  <c r="S910" i="2" s="1"/>
  <c r="S911" i="2" a="1"/>
  <c r="S911" i="2" s="1"/>
  <c r="S912" i="2" a="1"/>
  <c r="S912" i="2" s="1"/>
  <c r="S913" i="2" a="1"/>
  <c r="S913" i="2" s="1"/>
  <c r="S914" i="2" a="1"/>
  <c r="S914" i="2" s="1"/>
  <c r="S915" i="2" a="1"/>
  <c r="S915" i="2" s="1"/>
  <c r="S916" i="2" a="1"/>
  <c r="S916" i="2" s="1"/>
  <c r="S917" i="2" a="1"/>
  <c r="S917" i="2" s="1"/>
  <c r="S918" i="2" a="1"/>
  <c r="S918" i="2" s="1"/>
  <c r="S919" i="2" a="1"/>
  <c r="S919" i="2" s="1"/>
  <c r="S920" i="2" a="1"/>
  <c r="S920" i="2" s="1"/>
  <c r="S921" i="2" a="1"/>
  <c r="S921" i="2" s="1"/>
  <c r="S922" i="2" a="1"/>
  <c r="S922" i="2" s="1"/>
  <c r="S923" i="2" a="1"/>
  <c r="S923" i="2" s="1"/>
  <c r="S924" i="2" a="1"/>
  <c r="S924" i="2" s="1"/>
  <c r="S925" i="2" a="1"/>
  <c r="S925" i="2" s="1"/>
  <c r="S926" i="2" a="1"/>
  <c r="S926" i="2" s="1"/>
  <c r="S927" i="2" a="1"/>
  <c r="S927" i="2" s="1"/>
  <c r="S928" i="2" a="1"/>
  <c r="S928" i="2" s="1"/>
  <c r="S929" i="2" a="1"/>
  <c r="S929" i="2" s="1"/>
  <c r="S930" i="2" a="1"/>
  <c r="S930" i="2" s="1"/>
  <c r="S931" i="2" a="1"/>
  <c r="S931" i="2" s="1"/>
  <c r="S932" i="2" a="1"/>
  <c r="S932" i="2" s="1"/>
  <c r="S933" i="2" a="1"/>
  <c r="S933" i="2" s="1"/>
  <c r="S934" i="2" a="1"/>
  <c r="S934" i="2" s="1"/>
  <c r="S935" i="2" a="1"/>
  <c r="S935" i="2" s="1"/>
  <c r="S936" i="2" a="1"/>
  <c r="S936" i="2" s="1"/>
  <c r="S937" i="2" a="1"/>
  <c r="S937" i="2" s="1"/>
  <c r="S938" i="2" a="1"/>
  <c r="S938" i="2" s="1"/>
  <c r="S939" i="2" a="1"/>
  <c r="S939" i="2" s="1"/>
  <c r="S940" i="2" a="1"/>
  <c r="S940" i="2" s="1"/>
  <c r="S941" i="2" a="1"/>
  <c r="S941" i="2" s="1"/>
  <c r="S942" i="2" a="1"/>
  <c r="S942" i="2" s="1"/>
  <c r="S943" i="2" a="1"/>
  <c r="S943" i="2" s="1"/>
  <c r="S944" i="2" a="1"/>
  <c r="S944" i="2" s="1"/>
  <c r="S945" i="2" a="1"/>
  <c r="S945" i="2" s="1"/>
  <c r="S946" i="2" a="1"/>
  <c r="S946" i="2" s="1"/>
  <c r="S947" i="2" a="1"/>
  <c r="S947" i="2" s="1"/>
  <c r="S948" i="2" a="1"/>
  <c r="S948" i="2" s="1"/>
  <c r="S949" i="2" a="1"/>
  <c r="S949" i="2" s="1"/>
  <c r="S950" i="2" a="1"/>
  <c r="S950" i="2" s="1"/>
  <c r="S951" i="2" a="1"/>
  <c r="S951" i="2" s="1"/>
  <c r="S952" i="2" a="1"/>
  <c r="S952" i="2" s="1"/>
  <c r="S953" i="2" a="1"/>
  <c r="S953" i="2" s="1"/>
  <c r="S954" i="2" a="1"/>
  <c r="S954" i="2" s="1"/>
  <c r="S955" i="2" a="1"/>
  <c r="S955" i="2" s="1"/>
  <c r="S956" i="2" a="1"/>
  <c r="S956" i="2" s="1"/>
  <c r="S957" i="2" a="1"/>
  <c r="S957" i="2" s="1"/>
  <c r="S958" i="2" a="1"/>
  <c r="S958" i="2" s="1"/>
  <c r="S959" i="2" a="1"/>
  <c r="S959" i="2" s="1"/>
  <c r="S960" i="2" a="1"/>
  <c r="S960" i="2" s="1"/>
  <c r="S961" i="2" a="1"/>
  <c r="S961" i="2" s="1"/>
  <c r="S962" i="2" a="1"/>
  <c r="S962" i="2" s="1"/>
  <c r="S963" i="2" a="1"/>
  <c r="S963" i="2" s="1"/>
  <c r="S964" i="2" a="1"/>
  <c r="S964" i="2" s="1"/>
  <c r="S965" i="2" a="1"/>
  <c r="S965" i="2" s="1"/>
  <c r="S966" i="2" a="1"/>
  <c r="S966" i="2" s="1"/>
  <c r="S967" i="2" a="1"/>
  <c r="S967" i="2" s="1"/>
  <c r="S968" i="2" a="1"/>
  <c r="S968" i="2" s="1"/>
  <c r="S969" i="2" a="1"/>
  <c r="S969" i="2" s="1"/>
  <c r="S970" i="2" a="1"/>
  <c r="S970" i="2" s="1"/>
  <c r="S971" i="2" a="1"/>
  <c r="S971" i="2" s="1"/>
  <c r="S972" i="2" a="1"/>
  <c r="S972" i="2" s="1"/>
  <c r="S973" i="2" a="1"/>
  <c r="S973" i="2" s="1"/>
  <c r="S974" i="2" a="1"/>
  <c r="S974" i="2" s="1"/>
  <c r="S975" i="2" a="1"/>
  <c r="S975" i="2" s="1"/>
  <c r="S976" i="2" a="1"/>
  <c r="S976" i="2" s="1"/>
  <c r="S977" i="2" a="1"/>
  <c r="S977" i="2" s="1"/>
  <c r="S978" i="2" a="1"/>
  <c r="S978" i="2" s="1"/>
  <c r="S979" i="2" a="1"/>
  <c r="S979" i="2" s="1"/>
  <c r="S980" i="2" a="1"/>
  <c r="S980" i="2" s="1"/>
  <c r="S981" i="2" a="1"/>
  <c r="S981" i="2" s="1"/>
  <c r="S982" i="2" a="1"/>
  <c r="S982" i="2" s="1"/>
  <c r="S983" i="2" a="1"/>
  <c r="S983" i="2" s="1"/>
  <c r="S984" i="2" a="1"/>
  <c r="S984" i="2" s="1"/>
  <c r="S985" i="2" a="1"/>
  <c r="S985" i="2" s="1"/>
  <c r="S986" i="2" a="1"/>
  <c r="S986" i="2" s="1"/>
  <c r="S987" i="2" a="1"/>
  <c r="S987" i="2" s="1"/>
  <c r="S988" i="2" a="1"/>
  <c r="S988" i="2" s="1"/>
  <c r="S989" i="2" a="1"/>
  <c r="S989" i="2" s="1"/>
  <c r="S990" i="2" a="1"/>
  <c r="S990" i="2" s="1"/>
  <c r="S991" i="2" a="1"/>
  <c r="S991" i="2" s="1"/>
  <c r="S992" i="2" a="1"/>
  <c r="S992" i="2" s="1"/>
  <c r="S993" i="2" a="1"/>
  <c r="S993" i="2" s="1"/>
  <c r="S994" i="2" a="1"/>
  <c r="S994" i="2" s="1"/>
  <c r="S995" i="2" a="1"/>
  <c r="S995" i="2" s="1"/>
  <c r="S996" i="2" a="1"/>
  <c r="S996" i="2" s="1"/>
  <c r="S997" i="2" a="1"/>
  <c r="S997" i="2" s="1"/>
  <c r="S998" i="2" a="1"/>
  <c r="S998" i="2" s="1"/>
  <c r="S999" i="2" a="1"/>
  <c r="S999" i="2" s="1"/>
  <c r="S1000" i="2" a="1"/>
  <c r="S1000" i="2" s="1"/>
  <c r="S1001" i="2" a="1"/>
  <c r="S1001" i="2" s="1"/>
  <c r="S1002" i="2" a="1"/>
  <c r="S1002" i="2" s="1"/>
  <c r="S1003" i="2" a="1"/>
  <c r="S1003" i="2" s="1"/>
  <c r="S1004" i="2" a="1"/>
  <c r="S1004" i="2" s="1"/>
  <c r="S1005" i="2" a="1"/>
  <c r="S1005" i="2" s="1"/>
  <c r="S1006" i="2" a="1"/>
  <c r="S1006" i="2" s="1"/>
  <c r="S1007" i="2" a="1"/>
  <c r="S1007" i="2" s="1"/>
  <c r="S1008" i="2" a="1"/>
  <c r="S1008" i="2" s="1"/>
  <c r="S1009" i="2" a="1"/>
  <c r="S1009" i="2" s="1"/>
  <c r="S1010" i="2" a="1"/>
  <c r="S1010" i="2" s="1"/>
  <c r="S1011" i="2" a="1"/>
  <c r="S1011" i="2" s="1"/>
  <c r="S1012" i="2" a="1"/>
  <c r="S1012" i="2" s="1"/>
  <c r="S1013" i="2" a="1"/>
  <c r="S1013" i="2" s="1"/>
  <c r="S1014" i="2" a="1"/>
  <c r="S1014" i="2" s="1"/>
  <c r="S1015" i="2" a="1"/>
  <c r="S1015" i="2" s="1"/>
  <c r="S1016" i="2" a="1"/>
  <c r="S1016" i="2" s="1"/>
  <c r="S1017" i="2" a="1"/>
  <c r="S1017" i="2" s="1"/>
  <c r="S1018" i="2" a="1"/>
  <c r="S1018" i="2" s="1"/>
  <c r="S1019" i="2" a="1"/>
  <c r="S1019" i="2" s="1"/>
  <c r="S1020" i="2" a="1"/>
  <c r="S1020" i="2" s="1"/>
  <c r="S1021" i="2" a="1"/>
  <c r="S1021" i="2" s="1"/>
  <c r="S1022" i="2" a="1"/>
  <c r="S1022" i="2" s="1"/>
  <c r="S1023" i="2" a="1"/>
  <c r="S1023" i="2" s="1"/>
  <c r="S1024" i="2" a="1"/>
  <c r="S1024" i="2" s="1"/>
  <c r="S1025" i="2" a="1"/>
  <c r="S1025" i="2" s="1"/>
  <c r="S1026" i="2" a="1"/>
  <c r="S1026" i="2" s="1"/>
  <c r="S1027" i="2" a="1"/>
  <c r="S1027" i="2" s="1"/>
  <c r="S1028" i="2" a="1"/>
  <c r="S1028" i="2" s="1"/>
  <c r="S1029" i="2" a="1"/>
  <c r="S1029" i="2" s="1"/>
  <c r="S1030" i="2" a="1"/>
  <c r="S1030" i="2" s="1"/>
  <c r="S1031" i="2" a="1"/>
  <c r="S1031" i="2" s="1"/>
  <c r="S1032" i="2" a="1"/>
  <c r="S1032" i="2" s="1"/>
  <c r="S1033" i="2" a="1"/>
  <c r="S1033" i="2" s="1"/>
  <c r="S1034" i="2" a="1"/>
  <c r="S1034" i="2" s="1"/>
  <c r="S1035" i="2" a="1"/>
  <c r="S1035" i="2" s="1"/>
  <c r="S1036" i="2" a="1"/>
  <c r="S1036" i="2" s="1"/>
  <c r="S1037" i="2" a="1"/>
  <c r="S1037" i="2" s="1"/>
  <c r="S1038" i="2" a="1"/>
  <c r="S1038" i="2" s="1"/>
  <c r="S1039" i="2" a="1"/>
  <c r="S1039" i="2" s="1"/>
  <c r="S1040" i="2" a="1"/>
  <c r="S1040" i="2" s="1"/>
  <c r="S1041" i="2" a="1"/>
  <c r="S1041" i="2" s="1"/>
  <c r="S1042" i="2" a="1"/>
  <c r="S1042" i="2" s="1"/>
  <c r="S1043" i="2" a="1"/>
  <c r="S1043" i="2" s="1"/>
  <c r="S1044" i="2" a="1"/>
  <c r="S1044" i="2" s="1"/>
  <c r="S1045" i="2" a="1"/>
  <c r="S1045" i="2" s="1"/>
  <c r="S1046" i="2" a="1"/>
  <c r="S1046" i="2" s="1"/>
  <c r="S849" i="2" a="1"/>
  <c r="S849" i="2" s="1"/>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Q1002" i="2"/>
  <c r="Q1003" i="2"/>
  <c r="Q1004" i="2"/>
  <c r="Q1005" i="2"/>
  <c r="Q1006" i="2"/>
  <c r="Q1007" i="2"/>
  <c r="Q1008" i="2"/>
  <c r="Q1009" i="2"/>
  <c r="Q1010" i="2"/>
  <c r="Q1011" i="2"/>
  <c r="Q1012" i="2"/>
  <c r="Q1013" i="2"/>
  <c r="Q1014" i="2"/>
  <c r="Q1015" i="2"/>
  <c r="Q1016" i="2"/>
  <c r="Q1017" i="2"/>
  <c r="Q1018" i="2"/>
  <c r="Q1019" i="2"/>
  <c r="Q1020" i="2"/>
  <c r="Q1021" i="2"/>
  <c r="Q1022" i="2"/>
  <c r="Q1023" i="2"/>
  <c r="Q1024" i="2"/>
  <c r="Q1025" i="2"/>
  <c r="Q1026" i="2"/>
  <c r="Q1027" i="2"/>
  <c r="Q1028" i="2"/>
  <c r="Q1029" i="2"/>
  <c r="Q1030" i="2"/>
  <c r="Q1031" i="2"/>
  <c r="Q1032" i="2"/>
  <c r="Q1033" i="2"/>
  <c r="Q1034" i="2"/>
  <c r="Q1035" i="2"/>
  <c r="Q1036" i="2"/>
  <c r="Q1037" i="2"/>
  <c r="Q1038" i="2"/>
  <c r="Q1039" i="2"/>
  <c r="Q1040" i="2"/>
  <c r="Q1041" i="2"/>
  <c r="Q1042" i="2"/>
  <c r="Q1043" i="2"/>
  <c r="Q1044" i="2"/>
  <c r="Q1045" i="2"/>
  <c r="Q1046" i="2"/>
  <c r="Q849" i="2"/>
  <c r="AB2" i="8"/>
  <c r="Z2" i="8"/>
  <c r="AA2" i="8"/>
  <c r="W1049" i="2" l="1"/>
  <c r="W1050" i="2"/>
  <c r="AA1050" i="2"/>
  <c r="AA1051" i="2"/>
  <c r="AA1048" i="2"/>
  <c r="AA3" i="8"/>
  <c r="AB3" i="8"/>
  <c r="W1045" i="2"/>
  <c r="W1041" i="2"/>
  <c r="W1037" i="2"/>
  <c r="W1033" i="2"/>
  <c r="W1029" i="2"/>
  <c r="W1025" i="2"/>
  <c r="W1021" i="2"/>
  <c r="W1017" i="2"/>
  <c r="W1013" i="2"/>
  <c r="W1009" i="2"/>
  <c r="W1005" i="2"/>
  <c r="W1001" i="2"/>
  <c r="W997" i="2"/>
  <c r="W993" i="2"/>
  <c r="W989" i="2"/>
  <c r="W985" i="2"/>
  <c r="W981" i="2"/>
  <c r="W977" i="2"/>
  <c r="W973" i="2"/>
  <c r="W969" i="2"/>
  <c r="W965" i="2"/>
  <c r="W961" i="2"/>
  <c r="W957" i="2"/>
  <c r="W953" i="2"/>
  <c r="W949" i="2"/>
  <c r="W945" i="2"/>
  <c r="W941" i="2"/>
  <c r="W937" i="2"/>
  <c r="W933" i="2"/>
  <c r="W929" i="2"/>
  <c r="W925" i="2"/>
  <c r="W921" i="2"/>
  <c r="W917" i="2"/>
  <c r="W913" i="2"/>
  <c r="W909" i="2"/>
  <c r="W905" i="2"/>
  <c r="W901" i="2"/>
  <c r="W897" i="2"/>
  <c r="W893" i="2"/>
  <c r="W889" i="2"/>
  <c r="W885" i="2"/>
  <c r="W881" i="2"/>
  <c r="W877" i="2"/>
  <c r="W873" i="2"/>
  <c r="W869" i="2"/>
  <c r="W865" i="2"/>
  <c r="W861" i="2"/>
  <c r="W857" i="2"/>
  <c r="W853" i="2"/>
  <c r="W849" i="2"/>
  <c r="W845" i="2"/>
  <c r="W841" i="2"/>
  <c r="W837" i="2"/>
  <c r="W833" i="2"/>
  <c r="W829" i="2"/>
  <c r="W825" i="2"/>
  <c r="W821" i="2"/>
  <c r="W817" i="2"/>
  <c r="W813" i="2"/>
  <c r="W809" i="2"/>
  <c r="W805" i="2"/>
  <c r="W801" i="2"/>
  <c r="W797" i="2"/>
  <c r="W793" i="2"/>
  <c r="W789" i="2"/>
  <c r="W785" i="2"/>
  <c r="W781" i="2"/>
  <c r="W777" i="2"/>
  <c r="W773" i="2"/>
  <c r="W769" i="2"/>
  <c r="W765" i="2"/>
  <c r="W761" i="2"/>
  <c r="W757" i="2"/>
  <c r="W753" i="2"/>
  <c r="W749" i="2"/>
  <c r="W745" i="2"/>
  <c r="W741" i="2"/>
  <c r="W737" i="2"/>
  <c r="W733" i="2"/>
  <c r="W729" i="2"/>
  <c r="W725" i="2"/>
  <c r="W721" i="2"/>
  <c r="W717" i="2"/>
  <c r="W713" i="2"/>
  <c r="W709" i="2"/>
  <c r="W705" i="2"/>
  <c r="W701" i="2"/>
  <c r="W697" i="2"/>
  <c r="W693" i="2"/>
  <c r="W689" i="2"/>
  <c r="W685" i="2"/>
  <c r="W681" i="2"/>
  <c r="W677" i="2"/>
  <c r="W673" i="2"/>
  <c r="W669" i="2"/>
  <c r="W665" i="2"/>
  <c r="W661" i="2"/>
  <c r="W657" i="2"/>
  <c r="W653" i="2"/>
  <c r="W649" i="2"/>
  <c r="W645" i="2"/>
  <c r="W641" i="2"/>
  <c r="W637" i="2"/>
  <c r="W633" i="2"/>
  <c r="W629" i="2"/>
  <c r="W625" i="2"/>
  <c r="W621" i="2"/>
  <c r="W617" i="2"/>
  <c r="W613" i="2"/>
  <c r="W609" i="2"/>
  <c r="W605" i="2"/>
  <c r="W601" i="2"/>
  <c r="W597" i="2"/>
  <c r="W593" i="2"/>
  <c r="W589" i="2"/>
  <c r="W585" i="2"/>
  <c r="W581" i="2"/>
  <c r="W577" i="2"/>
  <c r="W573" i="2"/>
  <c r="W569" i="2"/>
  <c r="W565" i="2"/>
  <c r="W561" i="2"/>
  <c r="W557" i="2"/>
  <c r="W553" i="2"/>
  <c r="W549" i="2"/>
  <c r="W545" i="2"/>
  <c r="W541" i="2"/>
  <c r="W537" i="2"/>
  <c r="W533" i="2"/>
  <c r="W529" i="2"/>
  <c r="W525" i="2"/>
  <c r="W521" i="2"/>
  <c r="W517" i="2"/>
  <c r="W513" i="2"/>
  <c r="W509" i="2"/>
  <c r="W505" i="2"/>
  <c r="W501" i="2"/>
  <c r="W497" i="2"/>
  <c r="W493" i="2"/>
  <c r="W489" i="2"/>
  <c r="W485" i="2"/>
  <c r="W481" i="2"/>
  <c r="W477" i="2"/>
  <c r="W473" i="2"/>
  <c r="W469" i="2"/>
  <c r="W465" i="2"/>
  <c r="W461" i="2"/>
  <c r="W457" i="2"/>
  <c r="W453" i="2"/>
  <c r="W449" i="2"/>
  <c r="W445" i="2"/>
  <c r="W441" i="2"/>
  <c r="W437" i="2"/>
  <c r="W433" i="2"/>
  <c r="W429" i="2"/>
  <c r="W425" i="2"/>
  <c r="W421" i="2"/>
  <c r="W417" i="2"/>
  <c r="W413" i="2"/>
  <c r="W409" i="2"/>
  <c r="W405" i="2"/>
  <c r="W401" i="2"/>
  <c r="W397" i="2"/>
  <c r="W393" i="2"/>
  <c r="W389" i="2"/>
  <c r="W385" i="2"/>
  <c r="W381" i="2"/>
  <c r="W377" i="2"/>
  <c r="W373" i="2"/>
  <c r="W369" i="2"/>
  <c r="W365" i="2"/>
  <c r="W361" i="2"/>
  <c r="W357" i="2"/>
  <c r="W353" i="2"/>
  <c r="W349" i="2"/>
  <c r="W345" i="2"/>
  <c r="W341" i="2"/>
  <c r="W337" i="2"/>
  <c r="W333" i="2"/>
  <c r="W329" i="2"/>
  <c r="W325" i="2"/>
  <c r="W321" i="2"/>
  <c r="W317" i="2"/>
  <c r="W313" i="2"/>
  <c r="W309" i="2"/>
  <c r="W305" i="2"/>
  <c r="W301" i="2"/>
  <c r="W297" i="2"/>
  <c r="W293" i="2"/>
  <c r="W289" i="2"/>
  <c r="W285" i="2"/>
  <c r="W281" i="2"/>
  <c r="W277" i="2"/>
  <c r="W273" i="2"/>
  <c r="W269" i="2"/>
  <c r="W265" i="2"/>
  <c r="W261" i="2"/>
  <c r="W257" i="2"/>
  <c r="W253" i="2"/>
  <c r="W249" i="2"/>
  <c r="W245" i="2"/>
  <c r="W241" i="2"/>
  <c r="W237" i="2"/>
  <c r="W233" i="2"/>
  <c r="W229" i="2"/>
  <c r="W225" i="2"/>
  <c r="W221" i="2"/>
  <c r="W217" i="2"/>
  <c r="W213" i="2"/>
  <c r="W209" i="2"/>
  <c r="W205" i="2"/>
  <c r="W201" i="2"/>
  <c r="W197" i="2"/>
  <c r="W193" i="2"/>
  <c r="W189" i="2"/>
  <c r="W185" i="2"/>
  <c r="W181" i="2"/>
  <c r="W177" i="2"/>
  <c r="W173" i="2"/>
  <c r="W169" i="2"/>
  <c r="W165" i="2"/>
  <c r="W161" i="2"/>
  <c r="W157" i="2"/>
  <c r="W153" i="2"/>
  <c r="W149" i="2"/>
  <c r="W145" i="2"/>
  <c r="W141" i="2"/>
  <c r="W137" i="2"/>
  <c r="W133" i="2"/>
  <c r="W129" i="2"/>
  <c r="W125" i="2"/>
  <c r="W121" i="2"/>
  <c r="W117" i="2"/>
  <c r="W113" i="2"/>
  <c r="W109" i="2"/>
  <c r="W105" i="2"/>
  <c r="W101" i="2"/>
  <c r="W97" i="2"/>
  <c r="W93" i="2"/>
  <c r="W89" i="2"/>
  <c r="W85" i="2"/>
  <c r="W81" i="2"/>
  <c r="W77" i="2"/>
  <c r="W73" i="2"/>
  <c r="W69" i="2"/>
  <c r="W65" i="2"/>
  <c r="W61" i="2"/>
  <c r="W57" i="2"/>
  <c r="W53" i="2"/>
  <c r="W49" i="2"/>
  <c r="W45" i="2"/>
  <c r="W41" i="2"/>
  <c r="W37" i="2"/>
  <c r="W33" i="2"/>
  <c r="W29" i="2"/>
  <c r="W25" i="2"/>
  <c r="W21" i="2"/>
  <c r="W17" i="2"/>
  <c r="W13" i="2"/>
  <c r="W9" i="2"/>
  <c r="W1044" i="2"/>
  <c r="W1040" i="2"/>
  <c r="W1036" i="2"/>
  <c r="W1032" i="2"/>
  <c r="W1028" i="2"/>
  <c r="W1024" i="2"/>
  <c r="W1020" i="2"/>
  <c r="W1016" i="2"/>
  <c r="W1012" i="2"/>
  <c r="W1008" i="2"/>
  <c r="W1004" i="2"/>
  <c r="W1000" i="2"/>
  <c r="W996" i="2"/>
  <c r="W992" i="2"/>
  <c r="W988" i="2"/>
  <c r="W984" i="2"/>
  <c r="W980" i="2"/>
  <c r="W976" i="2"/>
  <c r="W972" i="2"/>
  <c r="AA1046" i="2"/>
  <c r="AA1042" i="2"/>
  <c r="AA1038" i="2"/>
  <c r="AA1034" i="2"/>
  <c r="AA1030" i="2"/>
  <c r="AA1026" i="2"/>
  <c r="AA1022" i="2"/>
  <c r="AA1018" i="2"/>
  <c r="AA1014" i="2"/>
  <c r="AA1009" i="2"/>
  <c r="AA1005" i="2"/>
  <c r="AA1001" i="2"/>
  <c r="AA997" i="2"/>
  <c r="AA993" i="2"/>
  <c r="AA989" i="2"/>
  <c r="AA985" i="2"/>
  <c r="AA981" i="2"/>
  <c r="AA977" i="2"/>
  <c r="AA973" i="2"/>
  <c r="AA969" i="2"/>
  <c r="AA965" i="2"/>
  <c r="AA961" i="2"/>
  <c r="AA957" i="2"/>
  <c r="AA953" i="2"/>
  <c r="AA949" i="2"/>
  <c r="AA945" i="2"/>
  <c r="AA941" i="2"/>
  <c r="AA937" i="2"/>
  <c r="AA933" i="2"/>
  <c r="AA929" i="2"/>
  <c r="AA925" i="2"/>
  <c r="AA921" i="2"/>
  <c r="AA917" i="2"/>
  <c r="AA913" i="2"/>
  <c r="AA909" i="2"/>
  <c r="AA905" i="2"/>
  <c r="AA901" i="2"/>
  <c r="AA897" i="2"/>
  <c r="AA893" i="2"/>
  <c r="AA889" i="2"/>
  <c r="AA885" i="2"/>
  <c r="AA881" i="2"/>
  <c r="AA877" i="2"/>
  <c r="AA873" i="2"/>
  <c r="AA869" i="2"/>
  <c r="AA865" i="2"/>
  <c r="AA861" i="2"/>
  <c r="AA857" i="2"/>
  <c r="AA853" i="2"/>
  <c r="AA849" i="2"/>
  <c r="AA845" i="2"/>
  <c r="AA841" i="2"/>
  <c r="AA837" i="2"/>
  <c r="AA833" i="2"/>
  <c r="AA829" i="2"/>
  <c r="AA825" i="2"/>
  <c r="AA821" i="2"/>
  <c r="AA817" i="2"/>
  <c r="AA813" i="2"/>
  <c r="AA809" i="2"/>
  <c r="AA805" i="2"/>
  <c r="AA801" i="2"/>
  <c r="AA797" i="2"/>
  <c r="AA793" i="2"/>
  <c r="AA789" i="2"/>
  <c r="AA785" i="2"/>
  <c r="AA781" i="2"/>
  <c r="AA777" i="2"/>
  <c r="AA773" i="2"/>
  <c r="AA769" i="2"/>
  <c r="AA765" i="2"/>
  <c r="AA761" i="2"/>
  <c r="AA757" i="2"/>
  <c r="AA753" i="2"/>
  <c r="AA749" i="2"/>
  <c r="AA745" i="2"/>
  <c r="AA741" i="2"/>
  <c r="AA737" i="2"/>
  <c r="AA733" i="2"/>
  <c r="AA729" i="2"/>
  <c r="AA725" i="2"/>
  <c r="AA721" i="2"/>
  <c r="AA717" i="2"/>
  <c r="AA713" i="2"/>
  <c r="AA709" i="2"/>
  <c r="AA705" i="2"/>
  <c r="AA701" i="2"/>
  <c r="AA697" i="2"/>
  <c r="AA693" i="2"/>
  <c r="AA689" i="2"/>
  <c r="AA685" i="2"/>
  <c r="AA681" i="2"/>
  <c r="AA677" i="2"/>
  <c r="AA673" i="2"/>
  <c r="AA669" i="2"/>
  <c r="AA665" i="2"/>
  <c r="AA661" i="2"/>
  <c r="AA657" i="2"/>
  <c r="AA653" i="2"/>
  <c r="AA649" i="2"/>
  <c r="AA645" i="2"/>
  <c r="AA641" i="2"/>
  <c r="AA637" i="2"/>
  <c r="AA633" i="2"/>
  <c r="AA629" i="2"/>
  <c r="AA625" i="2"/>
  <c r="AA621" i="2"/>
  <c r="AA617" i="2"/>
  <c r="AA613" i="2"/>
  <c r="AA609" i="2"/>
  <c r="AA605" i="2"/>
  <c r="AA601" i="2"/>
  <c r="AA597" i="2"/>
  <c r="AA593" i="2"/>
  <c r="AA589" i="2"/>
  <c r="AA585" i="2"/>
  <c r="AA581" i="2"/>
  <c r="AA577" i="2"/>
  <c r="AA573" i="2"/>
  <c r="AA569" i="2"/>
  <c r="AA565" i="2"/>
  <c r="AA561" i="2"/>
  <c r="AA557" i="2"/>
  <c r="AA553" i="2"/>
  <c r="AA549" i="2"/>
  <c r="AA545" i="2"/>
  <c r="AA541" i="2"/>
  <c r="AA537" i="2"/>
  <c r="AA533" i="2"/>
  <c r="AA529" i="2"/>
  <c r="AA525" i="2"/>
  <c r="AA521" i="2"/>
  <c r="AA517" i="2"/>
  <c r="AA513" i="2"/>
  <c r="AA509" i="2"/>
  <c r="AA505" i="2"/>
  <c r="AA501" i="2"/>
  <c r="AA497" i="2"/>
  <c r="AA493" i="2"/>
  <c r="AA489" i="2"/>
  <c r="AA485" i="2"/>
  <c r="AA481" i="2"/>
  <c r="AA477" i="2"/>
  <c r="AA473" i="2"/>
  <c r="AA469" i="2"/>
  <c r="AA465" i="2"/>
  <c r="AA461" i="2"/>
  <c r="AA457" i="2"/>
  <c r="AA453" i="2"/>
  <c r="AA449" i="2"/>
  <c r="AA445" i="2"/>
  <c r="AA441" i="2"/>
  <c r="AA437" i="2"/>
  <c r="AA433" i="2"/>
  <c r="AA429" i="2"/>
  <c r="AA425" i="2"/>
  <c r="AA421" i="2"/>
  <c r="AA417" i="2"/>
  <c r="AA413" i="2"/>
  <c r="AA409" i="2"/>
  <c r="AA405" i="2"/>
  <c r="AA401" i="2"/>
  <c r="AA397" i="2"/>
  <c r="AA393" i="2"/>
  <c r="AA389" i="2"/>
  <c r="AA385" i="2"/>
  <c r="AA381" i="2"/>
  <c r="AA377" i="2"/>
  <c r="AA373" i="2"/>
  <c r="AA369" i="2"/>
  <c r="AA365" i="2"/>
  <c r="AA361" i="2"/>
  <c r="AA357" i="2"/>
  <c r="AA353" i="2"/>
  <c r="AA349" i="2"/>
  <c r="AA345" i="2"/>
  <c r="AA341" i="2"/>
  <c r="AA337" i="2"/>
  <c r="AA333" i="2"/>
  <c r="AA329" i="2"/>
  <c r="AA325" i="2"/>
  <c r="AA321" i="2"/>
  <c r="AA317" i="2"/>
  <c r="AA313" i="2"/>
  <c r="AA309" i="2"/>
  <c r="AA305" i="2"/>
  <c r="AA301" i="2"/>
  <c r="AA297" i="2"/>
  <c r="AA293" i="2"/>
  <c r="AA289" i="2"/>
  <c r="AA285" i="2"/>
  <c r="AA281" i="2"/>
  <c r="AA277" i="2"/>
  <c r="AA273" i="2"/>
  <c r="AA269" i="2"/>
  <c r="AA265" i="2"/>
  <c r="AA261" i="2"/>
  <c r="AA257" i="2"/>
  <c r="AA253" i="2"/>
  <c r="AA249" i="2"/>
  <c r="AA245" i="2"/>
  <c r="AA241" i="2"/>
  <c r="AA237" i="2"/>
  <c r="AA233" i="2"/>
  <c r="AA229" i="2"/>
  <c r="AA29" i="2"/>
  <c r="AA25" i="2"/>
  <c r="AA21" i="2"/>
  <c r="W1046" i="2"/>
  <c r="W1042" i="2"/>
  <c r="W1038" i="2"/>
  <c r="W1034" i="2"/>
  <c r="W1030" i="2"/>
  <c r="W1026" i="2"/>
  <c r="W1022" i="2"/>
  <c r="W1018" i="2"/>
  <c r="W1014" i="2"/>
  <c r="W1010" i="2"/>
  <c r="W1006" i="2"/>
  <c r="W1002" i="2"/>
  <c r="W998" i="2"/>
  <c r="W994" i="2"/>
  <c r="W990" i="2"/>
  <c r="W986" i="2"/>
  <c r="W982" i="2"/>
  <c r="W978" i="2"/>
  <c r="W974" i="2"/>
  <c r="W970" i="2"/>
  <c r="W966" i="2"/>
  <c r="W962" i="2"/>
  <c r="W958" i="2"/>
  <c r="W954" i="2"/>
  <c r="W950" i="2"/>
  <c r="W946" i="2"/>
  <c r="W942" i="2"/>
  <c r="W938" i="2"/>
  <c r="W934" i="2"/>
  <c r="W930" i="2"/>
  <c r="W926" i="2"/>
  <c r="W922" i="2"/>
  <c r="W918" i="2"/>
  <c r="W914" i="2"/>
  <c r="W910" i="2"/>
  <c r="W906" i="2"/>
  <c r="W902" i="2"/>
  <c r="W898" i="2"/>
  <c r="W894" i="2"/>
  <c r="W890" i="2"/>
  <c r="W886" i="2"/>
  <c r="W882" i="2"/>
  <c r="W878" i="2"/>
  <c r="W874" i="2"/>
  <c r="W870" i="2"/>
  <c r="W866" i="2"/>
  <c r="W862" i="2"/>
  <c r="W858" i="2"/>
  <c r="W854" i="2"/>
  <c r="W850" i="2"/>
  <c r="W846" i="2"/>
  <c r="W842" i="2"/>
  <c r="W838" i="2"/>
  <c r="W834" i="2"/>
  <c r="W830" i="2"/>
  <c r="W826" i="2"/>
  <c r="W822" i="2"/>
  <c r="W818" i="2"/>
  <c r="W814" i="2"/>
  <c r="W810" i="2"/>
  <c r="W806" i="2"/>
  <c r="W802" i="2"/>
  <c r="W798" i="2"/>
  <c r="W794" i="2"/>
  <c r="W790" i="2"/>
  <c r="W786" i="2"/>
  <c r="W782" i="2"/>
  <c r="W778" i="2"/>
  <c r="W774" i="2"/>
  <c r="W770" i="2"/>
  <c r="W766" i="2"/>
  <c r="W762" i="2"/>
  <c r="W758" i="2"/>
  <c r="W754" i="2"/>
  <c r="W750" i="2"/>
  <c r="W746" i="2"/>
  <c r="W742" i="2"/>
  <c r="W738" i="2"/>
  <c r="W734" i="2"/>
  <c r="W730" i="2"/>
  <c r="W726" i="2"/>
  <c r="W722" i="2"/>
  <c r="W718" i="2"/>
  <c r="W714" i="2"/>
  <c r="W710" i="2"/>
  <c r="W706" i="2"/>
  <c r="W702" i="2"/>
  <c r="W698" i="2"/>
  <c r="W694" i="2"/>
  <c r="W690" i="2"/>
  <c r="W686" i="2"/>
  <c r="W682" i="2"/>
  <c r="W678" i="2"/>
  <c r="W674" i="2"/>
  <c r="W670" i="2"/>
  <c r="W666" i="2"/>
  <c r="W662" i="2"/>
  <c r="W658" i="2"/>
  <c r="W654" i="2"/>
  <c r="W650" i="2"/>
  <c r="W646" i="2"/>
  <c r="W642" i="2"/>
  <c r="W638" i="2"/>
  <c r="W634" i="2"/>
  <c r="W630" i="2"/>
  <c r="W626" i="2"/>
  <c r="W622" i="2"/>
  <c r="W618" i="2"/>
  <c r="W614" i="2"/>
  <c r="W610" i="2"/>
  <c r="W606" i="2"/>
  <c r="W602" i="2"/>
  <c r="W598" i="2"/>
  <c r="W594" i="2"/>
  <c r="W590" i="2"/>
  <c r="W586" i="2"/>
  <c r="W582" i="2"/>
  <c r="W578" i="2"/>
  <c r="W574" i="2"/>
  <c r="W570" i="2"/>
  <c r="W566" i="2"/>
  <c r="W562" i="2"/>
  <c r="W558" i="2"/>
  <c r="W554" i="2"/>
  <c r="W550" i="2"/>
  <c r="W546" i="2"/>
  <c r="W542" i="2"/>
  <c r="W538" i="2"/>
  <c r="W534" i="2"/>
  <c r="W530" i="2"/>
  <c r="W526" i="2"/>
  <c r="W522" i="2"/>
  <c r="W518" i="2"/>
  <c r="W514" i="2"/>
  <c r="W510" i="2"/>
  <c r="W506" i="2"/>
  <c r="W502" i="2"/>
  <c r="W498" i="2"/>
  <c r="W494" i="2"/>
  <c r="W490" i="2"/>
  <c r="W486" i="2"/>
  <c r="W482" i="2"/>
  <c r="W478" i="2"/>
  <c r="W474" i="2"/>
  <c r="W470" i="2"/>
  <c r="W466" i="2"/>
  <c r="W462" i="2"/>
  <c r="W458" i="2"/>
  <c r="W454" i="2"/>
  <c r="W450" i="2"/>
  <c r="W446" i="2"/>
  <c r="W442" i="2"/>
  <c r="W438" i="2"/>
  <c r="W434" i="2"/>
  <c r="W430" i="2"/>
  <c r="W426" i="2"/>
  <c r="W422" i="2"/>
  <c r="W418" i="2"/>
  <c r="W414" i="2"/>
  <c r="W410" i="2"/>
  <c r="W406" i="2"/>
  <c r="W402" i="2"/>
  <c r="W398" i="2"/>
  <c r="W394" i="2"/>
  <c r="W390" i="2"/>
  <c r="W386" i="2"/>
  <c r="W382" i="2"/>
  <c r="W378" i="2"/>
  <c r="W374" i="2"/>
  <c r="W370" i="2"/>
  <c r="W366" i="2"/>
  <c r="W362" i="2"/>
  <c r="W358" i="2"/>
  <c r="W354" i="2"/>
  <c r="W350" i="2"/>
  <c r="W346" i="2"/>
  <c r="W342" i="2"/>
  <c r="W338" i="2"/>
  <c r="W334" i="2"/>
  <c r="W330" i="2"/>
  <c r="W326" i="2"/>
  <c r="W322" i="2"/>
  <c r="W318" i="2"/>
  <c r="W314" i="2"/>
  <c r="W310" i="2"/>
  <c r="W306" i="2"/>
  <c r="W302" i="2"/>
  <c r="W298" i="2"/>
  <c r="W294" i="2"/>
  <c r="W290" i="2"/>
  <c r="W286" i="2"/>
  <c r="W282" i="2"/>
  <c r="W278" i="2"/>
  <c r="W274" i="2"/>
  <c r="W270" i="2"/>
  <c r="W266" i="2"/>
  <c r="W262" i="2"/>
  <c r="W258" i="2"/>
  <c r="W254" i="2"/>
  <c r="W250" i="2"/>
  <c r="W246" i="2"/>
  <c r="W242" i="2"/>
  <c r="W238" i="2"/>
  <c r="W234" i="2"/>
  <c r="W230" i="2"/>
  <c r="W226" i="2"/>
  <c r="W222" i="2"/>
  <c r="W218" i="2"/>
  <c r="W214" i="2"/>
  <c r="W210" i="2"/>
  <c r="W206" i="2"/>
  <c r="W202" i="2"/>
  <c r="W198" i="2"/>
  <c r="W194" i="2"/>
  <c r="W190" i="2"/>
  <c r="W186" i="2"/>
  <c r="W182" i="2"/>
  <c r="W178" i="2"/>
  <c r="W174" i="2"/>
  <c r="W170" i="2"/>
  <c r="W166" i="2"/>
  <c r="W162" i="2"/>
  <c r="W158" i="2"/>
  <c r="W154" i="2"/>
  <c r="W150" i="2"/>
  <c r="W146" i="2"/>
  <c r="W142" i="2"/>
  <c r="W138" i="2"/>
  <c r="W134" i="2"/>
  <c r="W130" i="2"/>
  <c r="W126" i="2"/>
  <c r="W122" i="2"/>
  <c r="W118" i="2"/>
  <c r="W114" i="2"/>
  <c r="W110" i="2"/>
  <c r="W106" i="2"/>
  <c r="W102" i="2"/>
  <c r="W98" i="2"/>
  <c r="W94" i="2"/>
  <c r="W90" i="2"/>
  <c r="W86" i="2"/>
  <c r="W82" i="2"/>
  <c r="W78" i="2"/>
  <c r="W74" i="2"/>
  <c r="W70" i="2"/>
  <c r="W66" i="2"/>
  <c r="W62" i="2"/>
  <c r="W58" i="2"/>
  <c r="W54" i="2"/>
  <c r="W50" i="2"/>
  <c r="W46" i="2"/>
  <c r="W42" i="2"/>
  <c r="W38" i="2"/>
  <c r="W34" i="2"/>
  <c r="W30" i="2"/>
  <c r="W26" i="2"/>
  <c r="W22" i="2"/>
  <c r="W18" i="2"/>
  <c r="W14" i="2"/>
  <c r="W10" i="2"/>
  <c r="W6" i="2"/>
  <c r="W968" i="2"/>
  <c r="W964" i="2"/>
  <c r="W960" i="2"/>
  <c r="W956" i="2"/>
  <c r="W952" i="2"/>
  <c r="W948" i="2"/>
  <c r="W944" i="2"/>
  <c r="W940" i="2"/>
  <c r="W936" i="2"/>
  <c r="W932" i="2"/>
  <c r="W928" i="2"/>
  <c r="W924" i="2"/>
  <c r="W920" i="2"/>
  <c r="W916" i="2"/>
  <c r="W912" i="2"/>
  <c r="W908" i="2"/>
  <c r="W904" i="2"/>
  <c r="W900" i="2"/>
  <c r="W896" i="2"/>
  <c r="W892" i="2"/>
  <c r="W888" i="2"/>
  <c r="W884" i="2"/>
  <c r="W880" i="2"/>
  <c r="W876" i="2"/>
  <c r="W872" i="2"/>
  <c r="W868" i="2"/>
  <c r="W864" i="2"/>
  <c r="W860" i="2"/>
  <c r="W856" i="2"/>
  <c r="W852" i="2"/>
  <c r="W848" i="2"/>
  <c r="W844" i="2"/>
  <c r="W840" i="2"/>
  <c r="W836" i="2"/>
  <c r="W832" i="2"/>
  <c r="W828" i="2"/>
  <c r="W824" i="2"/>
  <c r="W820" i="2"/>
  <c r="W816" i="2"/>
  <c r="W812" i="2"/>
  <c r="W808" i="2"/>
  <c r="W804" i="2"/>
  <c r="W800" i="2"/>
  <c r="W796" i="2"/>
  <c r="W792" i="2"/>
  <c r="W788" i="2"/>
  <c r="W784" i="2"/>
  <c r="W780" i="2"/>
  <c r="W776" i="2"/>
  <c r="W772" i="2"/>
  <c r="W768" i="2"/>
  <c r="W764" i="2"/>
  <c r="W760" i="2"/>
  <c r="W756" i="2"/>
  <c r="W752" i="2"/>
  <c r="W748" i="2"/>
  <c r="W744" i="2"/>
  <c r="W740" i="2"/>
  <c r="W736" i="2"/>
  <c r="W732" i="2"/>
  <c r="W728" i="2"/>
  <c r="W724" i="2"/>
  <c r="W720" i="2"/>
  <c r="W716" i="2"/>
  <c r="W712" i="2"/>
  <c r="W708" i="2"/>
  <c r="W704" i="2"/>
  <c r="W700" i="2"/>
  <c r="W696" i="2"/>
  <c r="W692" i="2"/>
  <c r="W688" i="2"/>
  <c r="W684" i="2"/>
  <c r="W680" i="2"/>
  <c r="W676" i="2"/>
  <c r="W672" i="2"/>
  <c r="W668" i="2"/>
  <c r="W664" i="2"/>
  <c r="W660" i="2"/>
  <c r="W656" i="2"/>
  <c r="W652" i="2"/>
  <c r="W648" i="2"/>
  <c r="W644" i="2"/>
  <c r="W640" i="2"/>
  <c r="W636" i="2"/>
  <c r="W632" i="2"/>
  <c r="W628" i="2"/>
  <c r="W624" i="2"/>
  <c r="W620" i="2"/>
  <c r="W616" i="2"/>
  <c r="W612" i="2"/>
  <c r="W1047" i="2"/>
  <c r="W1043" i="2"/>
  <c r="W1039" i="2"/>
  <c r="W1035" i="2"/>
  <c r="W1031" i="2"/>
  <c r="W1027" i="2"/>
  <c r="W1023" i="2"/>
  <c r="W1019" i="2"/>
  <c r="W1015" i="2"/>
  <c r="W608" i="2"/>
  <c r="W604" i="2"/>
  <c r="W600" i="2"/>
  <c r="W596" i="2"/>
  <c r="W592" i="2"/>
  <c r="W588" i="2"/>
  <c r="W584" i="2"/>
  <c r="W580" i="2"/>
  <c r="W576" i="2"/>
  <c r="W572" i="2"/>
  <c r="W568" i="2"/>
  <c r="W564" i="2"/>
  <c r="W560" i="2"/>
  <c r="W556" i="2"/>
  <c r="W552" i="2"/>
  <c r="W548" i="2"/>
  <c r="W544" i="2"/>
  <c r="W540" i="2"/>
  <c r="W536" i="2"/>
  <c r="W532" i="2"/>
  <c r="W528" i="2"/>
  <c r="W524" i="2"/>
  <c r="W520" i="2"/>
  <c r="W516" i="2"/>
  <c r="W512" i="2"/>
  <c r="W508" i="2"/>
  <c r="W504" i="2"/>
  <c r="W500" i="2"/>
  <c r="W496" i="2"/>
  <c r="W492" i="2"/>
  <c r="W488" i="2"/>
  <c r="W484" i="2"/>
  <c r="W480" i="2"/>
  <c r="W476" i="2"/>
  <c r="W472" i="2"/>
  <c r="W468" i="2"/>
  <c r="W464" i="2"/>
  <c r="W460" i="2"/>
  <c r="W456" i="2"/>
  <c r="W452" i="2"/>
  <c r="W448" i="2"/>
  <c r="W444" i="2"/>
  <c r="W440" i="2"/>
  <c r="W436" i="2"/>
  <c r="W432" i="2"/>
  <c r="W428" i="2"/>
  <c r="W424" i="2"/>
  <c r="W420" i="2"/>
  <c r="W416" i="2"/>
  <c r="W412" i="2"/>
  <c r="W408" i="2"/>
  <c r="W1011" i="2"/>
  <c r="W1007" i="2"/>
  <c r="W1003" i="2"/>
  <c r="W999" i="2"/>
  <c r="W995" i="2"/>
  <c r="W991" i="2"/>
  <c r="W987" i="2"/>
  <c r="W983" i="2"/>
  <c r="W979" i="2"/>
  <c r="W975" i="2"/>
  <c r="W971" i="2"/>
  <c r="W967" i="2"/>
  <c r="W963" i="2"/>
  <c r="W959" i="2"/>
  <c r="W955" i="2"/>
  <c r="W951" i="2"/>
  <c r="W947" i="2"/>
  <c r="W943" i="2"/>
  <c r="W939" i="2"/>
  <c r="W935" i="2"/>
  <c r="W931" i="2"/>
  <c r="W927" i="2"/>
  <c r="W923" i="2"/>
  <c r="W919" i="2"/>
  <c r="W915" i="2"/>
  <c r="W911" i="2"/>
  <c r="W907" i="2"/>
  <c r="W903" i="2"/>
  <c r="W899" i="2"/>
  <c r="W895" i="2"/>
  <c r="W891" i="2"/>
  <c r="W887" i="2"/>
  <c r="W883" i="2"/>
  <c r="W879" i="2"/>
  <c r="W875" i="2"/>
  <c r="W871" i="2"/>
  <c r="W867" i="2"/>
  <c r="W863" i="2"/>
  <c r="W859" i="2"/>
  <c r="W855" i="2"/>
  <c r="W851" i="2"/>
  <c r="W847" i="2"/>
  <c r="W843" i="2"/>
  <c r="W839" i="2"/>
  <c r="W835" i="2"/>
  <c r="W831" i="2"/>
  <c r="W827" i="2"/>
  <c r="W823" i="2"/>
  <c r="W819" i="2"/>
  <c r="W815" i="2"/>
  <c r="W811" i="2"/>
  <c r="W807" i="2"/>
  <c r="W803" i="2"/>
  <c r="W799" i="2"/>
  <c r="W795" i="2"/>
  <c r="W791" i="2"/>
  <c r="W787" i="2"/>
  <c r="W783" i="2"/>
  <c r="W779" i="2"/>
  <c r="W775" i="2"/>
  <c r="W771" i="2"/>
  <c r="W767" i="2"/>
  <c r="W763" i="2"/>
  <c r="W759" i="2"/>
  <c r="W755" i="2"/>
  <c r="W751" i="2"/>
  <c r="W747" i="2"/>
  <c r="W743" i="2"/>
  <c r="W739" i="2"/>
  <c r="W735" i="2"/>
  <c r="W731" i="2"/>
  <c r="W727" i="2"/>
  <c r="W723" i="2"/>
  <c r="W719" i="2"/>
  <c r="W715" i="2"/>
  <c r="W711" i="2"/>
  <c r="W707" i="2"/>
  <c r="W703" i="2"/>
  <c r="W404" i="2"/>
  <c r="W400" i="2"/>
  <c r="W396" i="2"/>
  <c r="W392" i="2"/>
  <c r="W388" i="2"/>
  <c r="W384" i="2"/>
  <c r="W380" i="2"/>
  <c r="W376" i="2"/>
  <c r="W372" i="2"/>
  <c r="W368" i="2"/>
  <c r="W364" i="2"/>
  <c r="W360" i="2"/>
  <c r="W356" i="2"/>
  <c r="W352" i="2"/>
  <c r="W348" i="2"/>
  <c r="W344" i="2"/>
  <c r="W340" i="2"/>
  <c r="W336" i="2"/>
  <c r="W332" i="2"/>
  <c r="W328" i="2"/>
  <c r="W324" i="2"/>
  <c r="W320" i="2"/>
  <c r="W316" i="2"/>
  <c r="W312" i="2"/>
  <c r="W308" i="2"/>
  <c r="W304" i="2"/>
  <c r="W300" i="2"/>
  <c r="W296" i="2"/>
  <c r="W292" i="2"/>
  <c r="W288" i="2"/>
  <c r="W284" i="2"/>
  <c r="W280" i="2"/>
  <c r="W276" i="2"/>
  <c r="W272" i="2"/>
  <c r="W268" i="2"/>
  <c r="W264" i="2"/>
  <c r="W260" i="2"/>
  <c r="W256" i="2"/>
  <c r="W252" i="2"/>
  <c r="W248" i="2"/>
  <c r="W244" i="2"/>
  <c r="W240" i="2"/>
  <c r="W236" i="2"/>
  <c r="W232" i="2"/>
  <c r="W228" i="2"/>
  <c r="W224" i="2"/>
  <c r="W220" i="2"/>
  <c r="W216" i="2"/>
  <c r="W212" i="2"/>
  <c r="W208" i="2"/>
  <c r="W204" i="2"/>
  <c r="W200" i="2"/>
  <c r="W196" i="2"/>
  <c r="W192" i="2"/>
  <c r="W188" i="2"/>
  <c r="W184" i="2"/>
  <c r="W180" i="2"/>
  <c r="W176" i="2"/>
  <c r="W172" i="2"/>
  <c r="W168" i="2"/>
  <c r="W164" i="2"/>
  <c r="W160" i="2"/>
  <c r="W156" i="2"/>
  <c r="W152" i="2"/>
  <c r="W148" i="2"/>
  <c r="W144" i="2"/>
  <c r="W140" i="2"/>
  <c r="W136" i="2"/>
  <c r="W132" i="2"/>
  <c r="W128" i="2"/>
  <c r="W124" i="2"/>
  <c r="W120" i="2"/>
  <c r="W116" i="2"/>
  <c r="W112" i="2"/>
  <c r="W108" i="2"/>
  <c r="W104" i="2"/>
  <c r="W100" i="2"/>
  <c r="W96" i="2"/>
  <c r="W92" i="2"/>
  <c r="W88" i="2"/>
  <c r="W84" i="2"/>
  <c r="W80" i="2"/>
  <c r="W76" i="2"/>
  <c r="W72" i="2"/>
  <c r="W68" i="2"/>
  <c r="W64" i="2"/>
  <c r="W60" i="2"/>
  <c r="W56" i="2"/>
  <c r="W52" i="2"/>
  <c r="W48" i="2"/>
  <c r="W44" i="2"/>
  <c r="W40" i="2"/>
  <c r="W36" i="2"/>
  <c r="W32" i="2"/>
  <c r="W28" i="2"/>
  <c r="W24" i="2"/>
  <c r="W20" i="2"/>
  <c r="W16" i="2"/>
  <c r="W12" i="2"/>
  <c r="W8" i="2"/>
  <c r="W699" i="2"/>
  <c r="W695" i="2"/>
  <c r="W691" i="2"/>
  <c r="W687" i="2"/>
  <c r="W683" i="2"/>
  <c r="W679" i="2"/>
  <c r="W675" i="2"/>
  <c r="W671" i="2"/>
  <c r="W667" i="2"/>
  <c r="W663" i="2"/>
  <c r="W659" i="2"/>
  <c r="W655" i="2"/>
  <c r="W651" i="2"/>
  <c r="W647" i="2"/>
  <c r="W643" i="2"/>
  <c r="W639" i="2"/>
  <c r="W635" i="2"/>
  <c r="W631" i="2"/>
  <c r="W627" i="2"/>
  <c r="W623" i="2"/>
  <c r="W619" i="2"/>
  <c r="W615" i="2"/>
  <c r="W611" i="2"/>
  <c r="W607" i="2"/>
  <c r="W603" i="2"/>
  <c r="W599" i="2"/>
  <c r="W595" i="2"/>
  <c r="W591" i="2"/>
  <c r="W587" i="2"/>
  <c r="W583" i="2"/>
  <c r="W579" i="2"/>
  <c r="W575" i="2"/>
  <c r="W571" i="2"/>
  <c r="W567" i="2"/>
  <c r="W563" i="2"/>
  <c r="W559" i="2"/>
  <c r="W555" i="2"/>
  <c r="W551" i="2"/>
  <c r="W547" i="2"/>
  <c r="W543" i="2"/>
  <c r="W539" i="2"/>
  <c r="W535" i="2"/>
  <c r="W531" i="2"/>
  <c r="W527" i="2"/>
  <c r="W523" i="2"/>
  <c r="W519" i="2"/>
  <c r="W515" i="2"/>
  <c r="W511" i="2"/>
  <c r="W507" i="2"/>
  <c r="W503" i="2"/>
  <c r="W499" i="2"/>
  <c r="W495" i="2"/>
  <c r="W491" i="2"/>
  <c r="W487" i="2"/>
  <c r="W483" i="2"/>
  <c r="W479" i="2"/>
  <c r="W475" i="2"/>
  <c r="W471" i="2"/>
  <c r="W467" i="2"/>
  <c r="W463" i="2"/>
  <c r="W459" i="2"/>
  <c r="W455" i="2"/>
  <c r="W451" i="2"/>
  <c r="W447" i="2"/>
  <c r="W443" i="2"/>
  <c r="W439" i="2"/>
  <c r="W435" i="2"/>
  <c r="W431" i="2"/>
  <c r="W427" i="2"/>
  <c r="W423" i="2"/>
  <c r="W419" i="2"/>
  <c r="W415" i="2"/>
  <c r="W411" i="2"/>
  <c r="W407" i="2"/>
  <c r="W403" i="2"/>
  <c r="W399" i="2"/>
  <c r="W395" i="2"/>
  <c r="W391" i="2"/>
  <c r="W387" i="2"/>
  <c r="W383" i="2"/>
  <c r="W379" i="2"/>
  <c r="W375" i="2"/>
  <c r="W371" i="2"/>
  <c r="W367" i="2"/>
  <c r="W363" i="2"/>
  <c r="W359" i="2"/>
  <c r="W355" i="2"/>
  <c r="W351" i="2"/>
  <c r="W347" i="2"/>
  <c r="W343" i="2"/>
  <c r="W339" i="2"/>
  <c r="W335" i="2"/>
  <c r="W331" i="2"/>
  <c r="W327" i="2"/>
  <c r="W323" i="2"/>
  <c r="W319" i="2"/>
  <c r="W315" i="2"/>
  <c r="W311" i="2"/>
  <c r="W307" i="2"/>
  <c r="W303" i="2"/>
  <c r="W299" i="2"/>
  <c r="W295" i="2"/>
  <c r="W291" i="2"/>
  <c r="W287" i="2"/>
  <c r="W283" i="2"/>
  <c r="W279" i="2"/>
  <c r="W275" i="2"/>
  <c r="W271" i="2"/>
  <c r="W267" i="2"/>
  <c r="W263" i="2"/>
  <c r="W259" i="2"/>
  <c r="W255" i="2"/>
  <c r="W251" i="2"/>
  <c r="W247" i="2"/>
  <c r="W243" i="2"/>
  <c r="W239" i="2"/>
  <c r="W235" i="2"/>
  <c r="W231" i="2"/>
  <c r="W227" i="2"/>
  <c r="W223" i="2"/>
  <c r="W219" i="2"/>
  <c r="W215" i="2"/>
  <c r="W211" i="2"/>
  <c r="W207" i="2"/>
  <c r="W203" i="2"/>
  <c r="W199" i="2"/>
  <c r="W195" i="2"/>
  <c r="W191" i="2"/>
  <c r="W187" i="2"/>
  <c r="W183" i="2"/>
  <c r="W179" i="2"/>
  <c r="W175" i="2"/>
  <c r="W171" i="2"/>
  <c r="W167" i="2"/>
  <c r="W163" i="2"/>
  <c r="W159" i="2"/>
  <c r="W155" i="2"/>
  <c r="W151" i="2"/>
  <c r="W147" i="2"/>
  <c r="W143" i="2"/>
  <c r="W139" i="2"/>
  <c r="W135" i="2"/>
  <c r="W131" i="2"/>
  <c r="W127" i="2"/>
  <c r="W123" i="2"/>
  <c r="W119" i="2"/>
  <c r="W115" i="2"/>
  <c r="W111" i="2"/>
  <c r="W107" i="2"/>
  <c r="W103" i="2"/>
  <c r="W99" i="2"/>
  <c r="W95" i="2"/>
  <c r="W91" i="2"/>
  <c r="W87" i="2"/>
  <c r="W83" i="2"/>
  <c r="W79" i="2"/>
  <c r="W75" i="2"/>
  <c r="W71" i="2"/>
  <c r="W67" i="2"/>
  <c r="W63" i="2"/>
  <c r="W59" i="2"/>
  <c r="W55" i="2"/>
  <c r="W51" i="2"/>
  <c r="W47" i="2"/>
  <c r="W43" i="2"/>
  <c r="W39" i="2"/>
  <c r="W35" i="2"/>
  <c r="W31" i="2"/>
  <c r="W27" i="2"/>
  <c r="W23" i="2"/>
  <c r="W19" i="2"/>
  <c r="W15" i="2"/>
  <c r="W11" i="2"/>
  <c r="W7" i="2"/>
  <c r="AA18" i="2"/>
  <c r="AA14" i="2"/>
  <c r="AA10" i="2"/>
  <c r="AA6" i="2"/>
  <c r="AA223" i="2"/>
  <c r="AA219" i="2"/>
  <c r="AA215" i="2"/>
  <c r="AA211" i="2"/>
  <c r="AA207" i="2"/>
  <c r="AA203" i="2"/>
  <c r="AA199" i="2"/>
  <c r="AA195" i="2"/>
  <c r="AA191" i="2"/>
  <c r="AA187" i="2"/>
  <c r="AA183" i="2"/>
  <c r="AA179" i="2"/>
  <c r="AA175" i="2"/>
  <c r="AA171" i="2"/>
  <c r="AA167" i="2"/>
  <c r="AA163" i="2"/>
  <c r="AA159" i="2"/>
  <c r="AA155" i="2"/>
  <c r="AA151" i="2"/>
  <c r="AA147" i="2"/>
  <c r="AA143" i="2"/>
  <c r="AA139" i="2"/>
  <c r="AA135" i="2"/>
  <c r="AA131" i="2"/>
  <c r="AA127" i="2"/>
  <c r="AA123" i="2"/>
  <c r="AA119" i="2"/>
  <c r="AA115" i="2"/>
  <c r="AA111" i="2"/>
  <c r="AA107" i="2"/>
  <c r="AA103" i="2"/>
  <c r="AA99" i="2"/>
  <c r="AA95" i="2"/>
  <c r="AA91" i="2"/>
  <c r="AA87" i="2"/>
  <c r="AA83" i="2"/>
  <c r="AA79" i="2"/>
  <c r="AA75" i="2"/>
  <c r="AA71" i="2"/>
  <c r="AA19" i="2"/>
  <c r="AA15" i="2"/>
  <c r="AA11" i="2"/>
  <c r="AA176" i="2"/>
  <c r="AA172" i="2"/>
  <c r="AA168" i="2"/>
  <c r="AA164" i="2"/>
  <c r="AA160" i="2"/>
  <c r="AA156" i="2"/>
  <c r="AA152" i="2"/>
  <c r="AA148" i="2"/>
  <c r="AA144" i="2"/>
  <c r="AA140" i="2"/>
  <c r="AA136" i="2"/>
  <c r="AA132" i="2"/>
  <c r="AA128" i="2"/>
  <c r="AA124" i="2"/>
  <c r="AA120" i="2"/>
  <c r="AA116" i="2"/>
  <c r="AA112" i="2"/>
  <c r="AA108" i="2"/>
  <c r="AA96" i="2"/>
  <c r="AA92" i="2"/>
  <c r="AA88" i="2"/>
  <c r="AA84" i="2"/>
  <c r="AA80" i="2"/>
  <c r="AA76" i="2"/>
  <c r="AA72" i="2"/>
  <c r="AA68" i="2"/>
  <c r="AA64" i="2"/>
  <c r="AA60" i="2"/>
  <c r="AA56" i="2"/>
  <c r="AA52" i="2"/>
  <c r="AA48" i="2"/>
  <c r="AA44" i="2"/>
  <c r="AA40" i="2"/>
  <c r="AA36" i="2"/>
  <c r="AA32" i="2"/>
  <c r="W5" i="2"/>
  <c r="AA1047" i="2"/>
  <c r="AA1043" i="2"/>
  <c r="AA1039" i="2"/>
  <c r="AA1035" i="2"/>
  <c r="AA1031" i="2"/>
  <c r="AA1027" i="2"/>
  <c r="AA1023" i="2"/>
  <c r="AA1019" i="2"/>
  <c r="AA1015" i="2"/>
  <c r="AA1011" i="2"/>
  <c r="AA1006" i="2"/>
  <c r="AA1002" i="2"/>
  <c r="AA998" i="2"/>
  <c r="AA994" i="2"/>
  <c r="AA990" i="2"/>
  <c r="AA986" i="2"/>
  <c r="AA982" i="2"/>
  <c r="AA978" i="2"/>
  <c r="AA974" i="2"/>
  <c r="AA970" i="2"/>
  <c r="AA966" i="2"/>
  <c r="AA962" i="2"/>
  <c r="AA958" i="2"/>
  <c r="AA954" i="2"/>
  <c r="AA950" i="2"/>
  <c r="AA946" i="2"/>
  <c r="AA942" i="2"/>
  <c r="AA938" i="2"/>
  <c r="AA934" i="2"/>
  <c r="AA930" i="2"/>
  <c r="AA926" i="2"/>
  <c r="AA922" i="2"/>
  <c r="AA918" i="2"/>
  <c r="AA914" i="2"/>
  <c r="AA910" i="2"/>
  <c r="AA906" i="2"/>
  <c r="AA902" i="2"/>
  <c r="AA898" i="2"/>
  <c r="AA894" i="2"/>
  <c r="AA890" i="2"/>
  <c r="AA886" i="2"/>
  <c r="AA882" i="2"/>
  <c r="AA878" i="2"/>
  <c r="AA874" i="2"/>
  <c r="AA870" i="2"/>
  <c r="AA866" i="2"/>
  <c r="AA862" i="2"/>
  <c r="AA858" i="2"/>
  <c r="AA854" i="2"/>
  <c r="AA850" i="2"/>
  <c r="AA846" i="2"/>
  <c r="AA842" i="2"/>
  <c r="AA838" i="2"/>
  <c r="AA834" i="2"/>
  <c r="AA830" i="2"/>
  <c r="AA826" i="2"/>
  <c r="AA822" i="2"/>
  <c r="AA818" i="2"/>
  <c r="AA814" i="2"/>
  <c r="AA810" i="2"/>
  <c r="AA806" i="2"/>
  <c r="AA802" i="2"/>
  <c r="AA798" i="2"/>
  <c r="AA794" i="2"/>
  <c r="AA790" i="2"/>
  <c r="AA786" i="2"/>
  <c r="AA782" i="2"/>
  <c r="AA778" i="2"/>
  <c r="AA774" i="2"/>
  <c r="AA770" i="2"/>
  <c r="AA766" i="2"/>
  <c r="AA762" i="2"/>
  <c r="AA758" i="2"/>
  <c r="AA754" i="2"/>
  <c r="AA750" i="2"/>
  <c r="AA746" i="2"/>
  <c r="AA742" i="2"/>
  <c r="AA738" i="2"/>
  <c r="AA734" i="2"/>
  <c r="AA730" i="2"/>
  <c r="AA726" i="2"/>
  <c r="AA722" i="2"/>
  <c r="AA718" i="2"/>
  <c r="AA714" i="2"/>
  <c r="AA710" i="2"/>
  <c r="AA706" i="2"/>
  <c r="AA702" i="2"/>
  <c r="AA698" i="2"/>
  <c r="AA694" i="2"/>
  <c r="AA690" i="2"/>
  <c r="AA686" i="2"/>
  <c r="AA682" i="2"/>
  <c r="AA678" i="2"/>
  <c r="AA674" i="2"/>
  <c r="AA670" i="2"/>
  <c r="AA666" i="2"/>
  <c r="AA662" i="2"/>
  <c r="AA658" i="2"/>
  <c r="AA654" i="2"/>
  <c r="AA650" i="2"/>
  <c r="AA646" i="2"/>
  <c r="AA642" i="2"/>
  <c r="AA638" i="2"/>
  <c r="AA634" i="2"/>
  <c r="AA630" i="2"/>
  <c r="AA626" i="2"/>
  <c r="AA622" i="2"/>
  <c r="AA618" i="2"/>
  <c r="AA614" i="2"/>
  <c r="AA610" i="2"/>
  <c r="AA606" i="2"/>
  <c r="AA602" i="2"/>
  <c r="AA598" i="2"/>
  <c r="AA594" i="2"/>
  <c r="AA590" i="2"/>
  <c r="AA586" i="2"/>
  <c r="AA582" i="2"/>
  <c r="AA578" i="2"/>
  <c r="AA574" i="2"/>
  <c r="AA570" i="2"/>
  <c r="AA566" i="2"/>
  <c r="AA562" i="2"/>
  <c r="AA558" i="2"/>
  <c r="AA554" i="2"/>
  <c r="AA550" i="2"/>
  <c r="AA546" i="2"/>
  <c r="AA542" i="2"/>
  <c r="AA538" i="2"/>
  <c r="AA534" i="2"/>
  <c r="AA530" i="2"/>
  <c r="AA526" i="2"/>
  <c r="AA522" i="2"/>
  <c r="AA518" i="2"/>
  <c r="AA514" i="2"/>
  <c r="AA510" i="2"/>
  <c r="AA506" i="2"/>
  <c r="AA502" i="2"/>
  <c r="AA498" i="2"/>
  <c r="AA494" i="2"/>
  <c r="AA490" i="2"/>
  <c r="AA486" i="2"/>
  <c r="AA482" i="2"/>
  <c r="AA478" i="2"/>
  <c r="AA474" i="2"/>
  <c r="AA470" i="2"/>
  <c r="AA466" i="2"/>
  <c r="AA462" i="2"/>
  <c r="AA458" i="2"/>
  <c r="AA454" i="2"/>
  <c r="AA450" i="2"/>
  <c r="AA446" i="2"/>
  <c r="AA442" i="2"/>
  <c r="AA438" i="2"/>
  <c r="AA434" i="2"/>
  <c r="AA430" i="2"/>
  <c r="AA426" i="2"/>
  <c r="AA422" i="2"/>
  <c r="AA418" i="2"/>
  <c r="AA414" i="2"/>
  <c r="AA410" i="2"/>
  <c r="AA406" i="2"/>
  <c r="AA402" i="2"/>
  <c r="AA398" i="2"/>
  <c r="AA394" i="2"/>
  <c r="AA390" i="2"/>
  <c r="AA386" i="2"/>
  <c r="AA382" i="2"/>
  <c r="AA378" i="2"/>
  <c r="AA374" i="2"/>
  <c r="AA370" i="2"/>
  <c r="AA366" i="2"/>
  <c r="AA362" i="2"/>
  <c r="AA358" i="2"/>
  <c r="AA354" i="2"/>
  <c r="AA350" i="2"/>
  <c r="AA346" i="2"/>
  <c r="AA342" i="2"/>
  <c r="AA338" i="2"/>
  <c r="AA334" i="2"/>
  <c r="AA330" i="2"/>
  <c r="AA326" i="2"/>
  <c r="AA322" i="2"/>
  <c r="AA318" i="2"/>
  <c r="AA314" i="2"/>
  <c r="AA310" i="2"/>
  <c r="AA306" i="2"/>
  <c r="AA302" i="2"/>
  <c r="AA298" i="2"/>
  <c r="AA294" i="2"/>
  <c r="AA290" i="2"/>
  <c r="AA286" i="2"/>
  <c r="AA282" i="2"/>
  <c r="AA278" i="2"/>
  <c r="AA274" i="2"/>
  <c r="AA270" i="2"/>
  <c r="AA266" i="2"/>
  <c r="AA262" i="2"/>
  <c r="AA258" i="2"/>
  <c r="AA254" i="2"/>
  <c r="AA250" i="2"/>
  <c r="AA246" i="2"/>
  <c r="AA242" i="2"/>
  <c r="AA1044" i="2"/>
  <c r="AA1040" i="2"/>
  <c r="AA1036" i="2"/>
  <c r="AA1032" i="2"/>
  <c r="AA1028" i="2"/>
  <c r="AA1024" i="2"/>
  <c r="AA1020" i="2"/>
  <c r="AA1016" i="2"/>
  <c r="AA1012" i="2"/>
  <c r="AA1007" i="2"/>
  <c r="AA1003" i="2"/>
  <c r="AA999" i="2"/>
  <c r="AA995" i="2"/>
  <c r="AA991" i="2"/>
  <c r="AA987" i="2"/>
  <c r="AA983" i="2"/>
  <c r="AA979" i="2"/>
  <c r="AA975" i="2"/>
  <c r="AA971" i="2"/>
  <c r="AA967" i="2"/>
  <c r="AA963" i="2"/>
  <c r="AA959" i="2"/>
  <c r="AA955" i="2"/>
  <c r="AA951" i="2"/>
  <c r="AA947" i="2"/>
  <c r="AA943" i="2"/>
  <c r="AA939" i="2"/>
  <c r="AA935" i="2"/>
  <c r="AA931" i="2"/>
  <c r="AA927" i="2"/>
  <c r="AA923" i="2"/>
  <c r="AA919" i="2"/>
  <c r="AA915" i="2"/>
  <c r="AA911" i="2"/>
  <c r="AA907" i="2"/>
  <c r="AA903" i="2"/>
  <c r="AA899" i="2"/>
  <c r="AA895" i="2"/>
  <c r="AA891" i="2"/>
  <c r="AA887" i="2"/>
  <c r="AA883" i="2"/>
  <c r="AA879" i="2"/>
  <c r="AA875" i="2"/>
  <c r="AA871" i="2"/>
  <c r="AA867" i="2"/>
  <c r="AA863" i="2"/>
  <c r="AA859" i="2"/>
  <c r="AA855" i="2"/>
  <c r="AA851" i="2"/>
  <c r="AA847" i="2"/>
  <c r="AA843" i="2"/>
  <c r="AA839" i="2"/>
  <c r="AA835" i="2"/>
  <c r="AA831" i="2"/>
  <c r="AA827" i="2"/>
  <c r="AA823" i="2"/>
  <c r="AA819" i="2"/>
  <c r="AA815" i="2"/>
  <c r="AA811" i="2"/>
  <c r="AA807" i="2"/>
  <c r="AA803" i="2"/>
  <c r="AA799" i="2"/>
  <c r="AA795" i="2"/>
  <c r="AA791" i="2"/>
  <c r="AA787" i="2"/>
  <c r="AA783" i="2"/>
  <c r="AA779" i="2"/>
  <c r="AA775" i="2"/>
  <c r="AA771" i="2"/>
  <c r="AA767" i="2"/>
  <c r="AA763" i="2"/>
  <c r="AA759" i="2"/>
  <c r="AA755" i="2"/>
  <c r="AA751" i="2"/>
  <c r="AA747" i="2"/>
  <c r="AA743" i="2"/>
  <c r="AA739" i="2"/>
  <c r="AA735" i="2"/>
  <c r="AA731" i="2"/>
  <c r="AA727" i="2"/>
  <c r="AA723" i="2"/>
  <c r="AA719" i="2"/>
  <c r="AA715" i="2"/>
  <c r="AA711" i="2"/>
  <c r="AA707" i="2"/>
  <c r="AA703" i="2"/>
  <c r="AA699" i="2"/>
  <c r="AA695" i="2"/>
  <c r="AA691" i="2"/>
  <c r="AA687" i="2"/>
  <c r="AA683" i="2"/>
  <c r="AA679" i="2"/>
  <c r="AA675" i="2"/>
  <c r="AA671" i="2"/>
  <c r="AA667" i="2"/>
  <c r="AA663" i="2"/>
  <c r="AA659" i="2"/>
  <c r="AA655" i="2"/>
  <c r="AA651" i="2"/>
  <c r="AA647" i="2"/>
  <c r="AA643" i="2"/>
  <c r="AA639" i="2"/>
  <c r="AA635" i="2"/>
  <c r="AA631" i="2"/>
  <c r="AA627" i="2"/>
  <c r="AA623" i="2"/>
  <c r="AA619" i="2"/>
  <c r="AA615" i="2"/>
  <c r="AA611" i="2"/>
  <c r="AA607" i="2"/>
  <c r="AA603" i="2"/>
  <c r="AA599" i="2"/>
  <c r="AA595" i="2"/>
  <c r="AA591" i="2"/>
  <c r="AA587" i="2"/>
  <c r="AA583" i="2"/>
  <c r="AA579" i="2"/>
  <c r="AA575" i="2"/>
  <c r="AA571" i="2"/>
  <c r="AA567" i="2"/>
  <c r="AA563" i="2"/>
  <c r="AA559" i="2"/>
  <c r="AA555" i="2"/>
  <c r="AA551" i="2"/>
  <c r="AA547" i="2"/>
  <c r="AA543" i="2"/>
  <c r="AA539" i="2"/>
  <c r="AA535" i="2"/>
  <c r="AA531" i="2"/>
  <c r="AA527" i="2"/>
  <c r="AA523" i="2"/>
  <c r="AA519" i="2"/>
  <c r="AA515" i="2"/>
  <c r="AA511" i="2"/>
  <c r="AA507" i="2"/>
  <c r="AA503" i="2"/>
  <c r="AA499" i="2"/>
  <c r="AA495" i="2"/>
  <c r="AA491" i="2"/>
  <c r="AA487" i="2"/>
  <c r="AA483" i="2"/>
  <c r="AA479" i="2"/>
  <c r="AA475" i="2"/>
  <c r="AA471" i="2"/>
  <c r="AA467" i="2"/>
  <c r="AA463" i="2"/>
  <c r="AA459" i="2"/>
  <c r="AA455" i="2"/>
  <c r="AA451" i="2"/>
  <c r="AA447" i="2"/>
  <c r="AA443" i="2"/>
  <c r="AA439" i="2"/>
  <c r="AA435" i="2"/>
  <c r="AA431" i="2"/>
  <c r="AA427" i="2"/>
  <c r="AA423" i="2"/>
  <c r="AA419" i="2"/>
  <c r="AA415" i="2"/>
  <c r="AA411" i="2"/>
  <c r="AA407" i="2"/>
  <c r="AA403" i="2"/>
  <c r="AA399" i="2"/>
  <c r="AA395" i="2"/>
  <c r="AA391" i="2"/>
  <c r="AA387" i="2"/>
  <c r="AA383" i="2"/>
  <c r="AA379" i="2"/>
  <c r="AA375" i="2"/>
  <c r="AA371" i="2"/>
  <c r="AA367" i="2"/>
  <c r="AA363" i="2"/>
  <c r="AA359" i="2"/>
  <c r="AA355" i="2"/>
  <c r="AA351" i="2"/>
  <c r="AA347" i="2"/>
  <c r="AA343" i="2"/>
  <c r="AA339" i="2"/>
  <c r="AA335" i="2"/>
  <c r="AA331" i="2"/>
  <c r="AA327" i="2"/>
  <c r="AA323" i="2"/>
  <c r="AA319" i="2"/>
  <c r="AA315" i="2"/>
  <c r="AA311" i="2"/>
  <c r="AA307" i="2"/>
  <c r="AA303" i="2"/>
  <c r="AA299" i="2"/>
  <c r="AA295" i="2"/>
  <c r="AA291" i="2"/>
  <c r="AA287" i="2"/>
  <c r="AA283" i="2"/>
  <c r="AA279" i="2"/>
  <c r="AA275" i="2"/>
  <c r="AA271" i="2"/>
  <c r="AA267" i="2"/>
  <c r="AA263" i="2"/>
  <c r="AA259" i="2"/>
  <c r="AA255" i="2"/>
  <c r="AA251" i="2"/>
  <c r="AA247" i="2"/>
  <c r="AA243" i="2"/>
  <c r="AA239" i="2"/>
  <c r="AA235" i="2"/>
  <c r="AA231" i="2"/>
  <c r="AA227" i="2"/>
  <c r="AA1045" i="2"/>
  <c r="AA1041" i="2"/>
  <c r="AA1037" i="2"/>
  <c r="AA1033" i="2"/>
  <c r="AA1029" i="2"/>
  <c r="AA1025" i="2"/>
  <c r="AA1021" i="2"/>
  <c r="AA1017" i="2"/>
  <c r="AA1013" i="2"/>
  <c r="AA1008" i="2"/>
  <c r="AA1004" i="2"/>
  <c r="AA1000" i="2"/>
  <c r="AA996" i="2"/>
  <c r="AA992" i="2"/>
  <c r="AA988" i="2"/>
  <c r="AA984" i="2"/>
  <c r="AA980" i="2"/>
  <c r="AA976" i="2"/>
  <c r="AA972" i="2"/>
  <c r="AA968" i="2"/>
  <c r="AA964" i="2"/>
  <c r="AA960" i="2"/>
  <c r="AA956" i="2"/>
  <c r="AA952" i="2"/>
  <c r="AA948" i="2"/>
  <c r="AA944" i="2"/>
  <c r="AA940" i="2"/>
  <c r="AA936" i="2"/>
  <c r="AA932" i="2"/>
  <c r="AA928" i="2"/>
  <c r="AA924" i="2"/>
  <c r="AA920" i="2"/>
  <c r="AA916" i="2"/>
  <c r="AA912" i="2"/>
  <c r="AA908" i="2"/>
  <c r="AA904" i="2"/>
  <c r="AA900" i="2"/>
  <c r="AA896" i="2"/>
  <c r="AA892" i="2"/>
  <c r="AA888" i="2"/>
  <c r="AA884" i="2"/>
  <c r="AA880" i="2"/>
  <c r="AA876" i="2"/>
  <c r="AA872" i="2"/>
  <c r="AA868" i="2"/>
  <c r="AA864" i="2"/>
  <c r="AA860" i="2"/>
  <c r="AA856" i="2"/>
  <c r="AA852" i="2"/>
  <c r="AA848" i="2"/>
  <c r="AA844" i="2"/>
  <c r="AA840" i="2"/>
  <c r="AA836" i="2"/>
  <c r="AA832" i="2"/>
  <c r="AA828" i="2"/>
  <c r="AA824" i="2"/>
  <c r="AA820" i="2"/>
  <c r="AA816" i="2"/>
  <c r="AA812" i="2"/>
  <c r="AA808" i="2"/>
  <c r="AA804" i="2"/>
  <c r="AA800" i="2"/>
  <c r="AA796" i="2"/>
  <c r="AA792" i="2"/>
  <c r="AA788" i="2"/>
  <c r="AA784" i="2"/>
  <c r="AA780" i="2"/>
  <c r="AA776" i="2"/>
  <c r="AA772" i="2"/>
  <c r="AA768" i="2"/>
  <c r="AA764" i="2"/>
  <c r="AA760" i="2"/>
  <c r="AA756" i="2"/>
  <c r="AA752" i="2"/>
  <c r="AA748" i="2"/>
  <c r="AA744" i="2"/>
  <c r="AA740" i="2"/>
  <c r="AA736" i="2"/>
  <c r="AA732" i="2"/>
  <c r="AA728" i="2"/>
  <c r="AA724" i="2"/>
  <c r="AA720" i="2"/>
  <c r="AA716" i="2"/>
  <c r="AA712" i="2"/>
  <c r="AA708" i="2"/>
  <c r="AA704" i="2"/>
  <c r="AA700" i="2"/>
  <c r="AA696" i="2"/>
  <c r="AA692" i="2"/>
  <c r="AA688" i="2"/>
  <c r="AA684" i="2"/>
  <c r="AA680" i="2"/>
  <c r="AA676" i="2"/>
  <c r="AA672" i="2"/>
  <c r="AA668" i="2"/>
  <c r="AA664" i="2"/>
  <c r="AA660" i="2"/>
  <c r="AA656" i="2"/>
  <c r="AA652" i="2"/>
  <c r="AA648" i="2"/>
  <c r="AA644" i="2"/>
  <c r="AA640" i="2"/>
  <c r="AA636" i="2"/>
  <c r="AA632" i="2"/>
  <c r="AA628" i="2"/>
  <c r="AA624" i="2"/>
  <c r="AA620" i="2"/>
  <c r="AA616" i="2"/>
  <c r="AA612" i="2"/>
  <c r="AA608" i="2"/>
  <c r="AA604" i="2"/>
  <c r="AA600" i="2"/>
  <c r="AA596" i="2"/>
  <c r="AA592" i="2"/>
  <c r="AA588" i="2"/>
  <c r="AA584" i="2"/>
  <c r="AA580" i="2"/>
  <c r="AA576" i="2"/>
  <c r="AA572" i="2"/>
  <c r="AA568" i="2"/>
  <c r="AA564" i="2"/>
  <c r="AA560" i="2"/>
  <c r="AA556" i="2"/>
  <c r="AA552" i="2"/>
  <c r="AA548" i="2"/>
  <c r="AA544" i="2"/>
  <c r="AA540" i="2"/>
  <c r="AA536" i="2"/>
  <c r="AA532" i="2"/>
  <c r="AA528" i="2"/>
  <c r="AA524" i="2"/>
  <c r="AA520" i="2"/>
  <c r="AA516" i="2"/>
  <c r="AA512" i="2"/>
  <c r="AA508" i="2"/>
  <c r="AA504" i="2"/>
  <c r="AA500" i="2"/>
  <c r="AA496" i="2"/>
  <c r="AA492" i="2"/>
  <c r="AA488" i="2"/>
  <c r="AA484" i="2"/>
  <c r="AA480" i="2"/>
  <c r="AA476" i="2"/>
  <c r="AA472" i="2"/>
  <c r="AA468" i="2"/>
  <c r="AA464" i="2"/>
  <c r="AA460" i="2"/>
  <c r="AA456" i="2"/>
  <c r="AA452" i="2"/>
  <c r="AA448" i="2"/>
  <c r="AA444" i="2"/>
  <c r="AA440" i="2"/>
  <c r="AA436" i="2"/>
  <c r="AA432" i="2"/>
  <c r="AA428" i="2"/>
  <c r="AA424" i="2"/>
  <c r="AA420" i="2"/>
  <c r="AA416" i="2"/>
  <c r="AA412" i="2"/>
  <c r="AA408" i="2"/>
  <c r="AA404" i="2"/>
  <c r="AA400" i="2"/>
  <c r="AA396" i="2"/>
  <c r="AA392" i="2"/>
  <c r="AA388" i="2"/>
  <c r="AA384" i="2"/>
  <c r="AA380" i="2"/>
  <c r="AA376" i="2"/>
  <c r="AA372" i="2"/>
  <c r="AA368" i="2"/>
  <c r="AA364" i="2"/>
  <c r="AA360" i="2"/>
  <c r="AA356" i="2"/>
  <c r="AA352" i="2"/>
  <c r="AA348" i="2"/>
  <c r="AA344" i="2"/>
  <c r="AA340" i="2"/>
  <c r="AA336" i="2"/>
  <c r="AA332" i="2"/>
  <c r="AA328" i="2"/>
  <c r="AA324" i="2"/>
  <c r="AA320" i="2"/>
  <c r="AA316" i="2"/>
  <c r="AA312" i="2"/>
  <c r="AA308" i="2"/>
  <c r="AA304" i="2"/>
  <c r="AA300" i="2"/>
  <c r="AA296" i="2"/>
  <c r="AA292" i="2"/>
  <c r="AA288" i="2"/>
  <c r="AA284" i="2"/>
  <c r="AA280" i="2"/>
  <c r="AA276" i="2"/>
  <c r="AA272" i="2"/>
  <c r="AA268" i="2"/>
  <c r="AA264" i="2"/>
  <c r="AA260" i="2"/>
  <c r="AA256" i="2"/>
  <c r="AA252" i="2"/>
  <c r="AA248" i="2"/>
  <c r="AA244" i="2"/>
  <c r="AA240" i="2"/>
  <c r="AA236" i="2"/>
  <c r="AA232" i="2"/>
  <c r="AA228" i="2"/>
  <c r="AA224" i="2"/>
  <c r="AA220" i="2"/>
  <c r="AA216" i="2"/>
  <c r="AA212" i="2"/>
  <c r="AA208" i="2"/>
  <c r="AA204" i="2"/>
  <c r="AA200" i="2"/>
  <c r="AA196" i="2"/>
  <c r="AA192" i="2"/>
  <c r="AA188" i="2"/>
  <c r="AA184" i="2"/>
  <c r="AA180" i="2"/>
  <c r="AA238" i="2"/>
  <c r="AA234" i="2"/>
  <c r="AA230" i="2"/>
  <c r="AA226" i="2"/>
  <c r="AA222" i="2"/>
  <c r="AA218" i="2"/>
  <c r="AA214" i="2"/>
  <c r="AA210" i="2"/>
  <c r="AA206" i="2"/>
  <c r="AA202" i="2"/>
  <c r="AA198" i="2"/>
  <c r="AA194" i="2"/>
  <c r="AA190" i="2"/>
  <c r="AA186" i="2"/>
  <c r="AA182" i="2"/>
  <c r="AA178" i="2"/>
  <c r="AA174" i="2"/>
  <c r="AA170" i="2"/>
  <c r="AA166" i="2"/>
  <c r="AA162" i="2"/>
  <c r="AA158" i="2"/>
  <c r="AA154" i="2"/>
  <c r="AA150" i="2"/>
  <c r="AA146" i="2"/>
  <c r="AA142" i="2"/>
  <c r="AA138" i="2"/>
  <c r="AA134" i="2"/>
  <c r="AA130" i="2"/>
  <c r="AA126" i="2"/>
  <c r="AA122" i="2"/>
  <c r="AA118" i="2"/>
  <c r="AA114" i="2"/>
  <c r="AA110" i="2"/>
  <c r="AA106" i="2"/>
  <c r="AA102" i="2"/>
  <c r="AA98" i="2"/>
  <c r="AA94" i="2"/>
  <c r="AA90" i="2"/>
  <c r="AA86" i="2"/>
  <c r="AA82" i="2"/>
  <c r="AA78" i="2"/>
  <c r="AA74" i="2"/>
  <c r="AA70" i="2"/>
  <c r="AA66" i="2"/>
  <c r="AA62" i="2"/>
  <c r="AA58" i="2"/>
  <c r="AA54" i="2"/>
  <c r="AA50" i="2"/>
  <c r="AA46" i="2"/>
  <c r="AA42" i="2"/>
  <c r="AA38" i="2"/>
  <c r="AA34" i="2"/>
  <c r="AA30" i="2"/>
  <c r="AA26" i="2"/>
  <c r="AA22" i="2"/>
  <c r="AA67" i="2"/>
  <c r="AA63" i="2"/>
  <c r="AA59" i="2"/>
  <c r="AA55" i="2"/>
  <c r="AA51" i="2"/>
  <c r="AA47" i="2"/>
  <c r="AA43" i="2"/>
  <c r="AA39" i="2"/>
  <c r="AA35" i="2"/>
  <c r="AA31" i="2"/>
  <c r="AA27" i="2"/>
  <c r="AA23" i="2"/>
  <c r="AA7" i="2"/>
  <c r="AA1010" i="2"/>
  <c r="AA5" i="2"/>
  <c r="AA104" i="2"/>
  <c r="AA100" i="2"/>
  <c r="AA28" i="2"/>
  <c r="AA24" i="2"/>
  <c r="AA20" i="2"/>
  <c r="AA16" i="2"/>
  <c r="AA12" i="2"/>
  <c r="AA8" i="2"/>
  <c r="AA225" i="2"/>
  <c r="AA221" i="2"/>
  <c r="AA217" i="2"/>
  <c r="AA213" i="2"/>
  <c r="AA209" i="2"/>
  <c r="AA205" i="2"/>
  <c r="AA201" i="2"/>
  <c r="AA197" i="2"/>
  <c r="AA193" i="2"/>
  <c r="AA189" i="2"/>
  <c r="AA185" i="2"/>
  <c r="AA181" i="2"/>
  <c r="AA177" i="2"/>
  <c r="AA173" i="2"/>
  <c r="AA169" i="2"/>
  <c r="AA165" i="2"/>
  <c r="AA161" i="2"/>
  <c r="AA157" i="2"/>
  <c r="AA153" i="2"/>
  <c r="AA149" i="2"/>
  <c r="AA145" i="2"/>
  <c r="AA141" i="2"/>
  <c r="AA137" i="2"/>
  <c r="AA133" i="2"/>
  <c r="AA129" i="2"/>
  <c r="AA125" i="2"/>
  <c r="AA121" i="2"/>
  <c r="AA117" i="2"/>
  <c r="AA113" i="2"/>
  <c r="AA109" i="2"/>
  <c r="AA105" i="2"/>
  <c r="AA101" i="2"/>
  <c r="AA97" i="2"/>
  <c r="AA93" i="2"/>
  <c r="AA89" i="2"/>
  <c r="AA85" i="2"/>
  <c r="AA81" i="2"/>
  <c r="AA77" i="2"/>
  <c r="AA73" i="2"/>
  <c r="AA69" i="2"/>
  <c r="AA65" i="2"/>
  <c r="AA61" i="2"/>
  <c r="AA57" i="2"/>
  <c r="AA53" i="2"/>
  <c r="AA49" i="2"/>
  <c r="AA45" i="2"/>
  <c r="AA41" i="2"/>
  <c r="AA37" i="2"/>
  <c r="AA33" i="2"/>
  <c r="AA17" i="2"/>
  <c r="AA13" i="2"/>
  <c r="AA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<sst xmlns="http://schemas.openxmlformats.org/spreadsheetml/2006/main" count="4518" uniqueCount="472">
  <si>
    <t>Time Stamp</t>
  </si>
  <si>
    <t>New or Existing</t>
  </si>
  <si>
    <t>First Name</t>
  </si>
  <si>
    <t>Last Name</t>
  </si>
  <si>
    <t>Contact</t>
  </si>
  <si>
    <t>Zip</t>
  </si>
  <si>
    <t>Frequency of Service</t>
  </si>
  <si>
    <t>Source</t>
  </si>
  <si>
    <t>Status</t>
  </si>
  <si>
    <t>One time service</t>
  </si>
  <si>
    <t>Google</t>
  </si>
  <si>
    <t>Out of service area</t>
  </si>
  <si>
    <t>site visit 10/31</t>
  </si>
  <si>
    <t>Bi-weekly</t>
  </si>
  <si>
    <t>Yelp</t>
  </si>
  <si>
    <t>For Site Visit</t>
  </si>
  <si>
    <t>Referral</t>
  </si>
  <si>
    <t>Estimate sent </t>
  </si>
  <si>
    <t>Not given</t>
  </si>
  <si>
    <t>Direct</t>
  </si>
  <si>
    <t>Looking for Ellectrician sub-contractor</t>
  </si>
  <si>
    <t>I own nw soccer field</t>
  </si>
  <si>
    <t>Referred to Keeper goals</t>
  </si>
  <si>
    <t>New </t>
  </si>
  <si>
    <t>Estimate for approval</t>
  </si>
  <si>
    <t>Followed up with the proposal</t>
  </si>
  <si>
    <t>Schedued site visit 10/24</t>
  </si>
  <si>
    <t>Declined/ cancelled</t>
  </si>
  <si>
    <t>Family friend referral</t>
  </si>
  <si>
    <t>Status Update 2</t>
  </si>
  <si>
    <t>NA</t>
  </si>
  <si>
    <t>Resent text for site visit</t>
  </si>
  <si>
    <t>weekly</t>
  </si>
  <si>
    <t>Neighbor of the Iman's</t>
  </si>
  <si>
    <t>Closed and Serviced</t>
  </si>
  <si>
    <t>Mr. Sanchez found us on Google</t>
  </si>
  <si>
    <t>A service finder</t>
  </si>
  <si>
    <t>schedule site visit 10/17</t>
  </si>
  <si>
    <t>Canceled</t>
  </si>
  <si>
    <t>Closed Deal</t>
  </si>
  <si>
    <t>Direct </t>
  </si>
  <si>
    <t>Week</t>
  </si>
  <si>
    <t>Month</t>
  </si>
  <si>
    <t>Just once</t>
  </si>
  <si>
    <t>AngieLeads</t>
  </si>
  <si>
    <t>.</t>
  </si>
  <si>
    <t>Continuous</t>
  </si>
  <si>
    <t>YELP</t>
  </si>
  <si>
    <t>google search for "best Austin landscape gravel leveling"</t>
  </si>
  <si>
    <t>Estimate sent</t>
  </si>
  <si>
    <t>facebook</t>
  </si>
  <si>
    <t>yelp</t>
  </si>
  <si>
    <t>Referral My neighbor</t>
  </si>
  <si>
    <t>Closed and serviced</t>
  </si>
  <si>
    <t>Referral Dennis - from trugreen</t>
  </si>
  <si>
    <t>Referral Jennica</t>
  </si>
  <si>
    <t>Flyer left at home several months ago</t>
  </si>
  <si>
    <t>Existing customer</t>
  </si>
  <si>
    <t>GOOGLE</t>
  </si>
  <si>
    <t>business card -</t>
  </si>
  <si>
    <t>Roger davis referral</t>
  </si>
  <si>
    <t>neighbor</t>
  </si>
  <si>
    <t>referral</t>
  </si>
  <si>
    <t>google</t>
  </si>
  <si>
    <t>Referral one of your clients, Lauri East</t>
  </si>
  <si>
    <t>out of service area</t>
  </si>
  <si>
    <t>Direct Work truck</t>
  </si>
  <si>
    <t>Direct Not Given</t>
  </si>
  <si>
    <t>Google Mr. Scanlan stated he has been waiting for three weeks for a return call. He also stated he found us on Google.</t>
  </si>
  <si>
    <t>Online</t>
  </si>
  <si>
    <t>Online Google</t>
  </si>
  <si>
    <t>N/A</t>
  </si>
  <si>
    <t>Unsure</t>
  </si>
  <si>
    <t>Castro</t>
  </si>
  <si>
    <t>dad</t>
  </si>
  <si>
    <t>Family</t>
  </si>
  <si>
    <t>Yelp Search</t>
  </si>
  <si>
    <t>Mark is moving out of his home at the end of July. He would like to know pricing.</t>
  </si>
  <si>
    <t>Google. Mr Wingfield would like to know if we do Sprinkler repair. His mobile number is 512-251-3925</t>
  </si>
  <si>
    <t>Mr. Jason stated he found you online. He stated he would like to speak with somebody first, before providing his address and email.</t>
  </si>
  <si>
    <t>Ms. Alexa is calling from the University of Texas to speak with the company regarding an opportunity. She did not wish to leave another message and stated she would try sending an email.</t>
  </si>
  <si>
    <t>referral Jeanette Shelby Realty (who was our property manager) used you</t>
  </si>
  <si>
    <t>Yelp search</t>
  </si>
  <si>
    <t>Referral neighbor</t>
  </si>
  <si>
    <t>Canceled DNW</t>
  </si>
  <si>
    <t>Google/Yelp</t>
  </si>
  <si>
    <t>My agent Elaine</t>
  </si>
  <si>
    <t>From the Owner.</t>
  </si>
  <si>
    <t>Referred</t>
  </si>
  <si>
    <t>n/a</t>
  </si>
  <si>
    <t>Ms. Le found you on Google.</t>
  </si>
  <si>
    <t>Referred to Jenica</t>
  </si>
  <si>
    <t>Edith mondragon referral</t>
  </si>
  <si>
    <t>Referral from brother</t>
  </si>
  <si>
    <t>Facebook</t>
  </si>
  <si>
    <t>Angi Leads</t>
  </si>
  <si>
    <t>Test run</t>
  </si>
  <si>
    <t>Ms. Amore found us on Google / Yelp.</t>
  </si>
  <si>
    <t>Ms. Navarro has used us before.</t>
  </si>
  <si>
    <t>Google search</t>
  </si>
  <si>
    <t>No response</t>
  </si>
  <si>
    <t>estimate expired</t>
  </si>
  <si>
    <t>text message sent to follow-up</t>
  </si>
  <si>
    <t>previous partnership at lThe Good Spot</t>
  </si>
  <si>
    <t>Estiimate in Draft</t>
  </si>
  <si>
    <t>followed-up with Jenica</t>
  </si>
  <si>
    <t>Not GIven</t>
  </si>
  <si>
    <t>Closed and scheduled serviced</t>
  </si>
  <si>
    <t>No responses </t>
  </si>
  <si>
    <t>Estimate in Draft</t>
  </si>
  <si>
    <t>Phone is invalid</t>
  </si>
  <si>
    <t>Follow up via email</t>
  </si>
  <si>
    <t>New</t>
  </si>
  <si>
    <t>Estimates in drafts</t>
  </si>
  <si>
    <t>Precious tenant referral</t>
  </si>
  <si>
    <t>Estimates pending approval</t>
  </si>
  <si>
    <t>Site visit 9/6</t>
  </si>
  <si>
    <t>referred to Jenica</t>
  </si>
  <si>
    <t>Already been serviced </t>
  </si>
  <si>
    <t>Neighbors</t>
  </si>
  <si>
    <t>Canceled service not covered</t>
  </si>
  <si>
    <t>No response to our texts</t>
  </si>
  <si>
    <t>Ms. Gregg stated on Google.</t>
  </si>
  <si>
    <t>Estimates pending approval / Customer pause request</t>
  </si>
  <si>
    <t>Word of mouth ( Referral) </t>
  </si>
  <si>
    <t>For sub-contract</t>
  </si>
  <si>
    <t>Patrick ( Referral) </t>
  </si>
  <si>
    <t>waiting for customer approval</t>
  </si>
  <si>
    <t>out of service area/ cancelled</t>
  </si>
  <si>
    <t>Schedule 9/28 AM</t>
  </si>
  <si>
    <t>closed 10/20/23</t>
  </si>
  <si>
    <t>scheduled </t>
  </si>
  <si>
    <t>waiting for customer's response</t>
  </si>
  <si>
    <t>Email</t>
  </si>
  <si>
    <t>Other</t>
  </si>
  <si>
    <t>Direct , Sign posted outside our newly constructed housing development, Harvest Ridge.</t>
  </si>
  <si>
    <t>TG Closed and schedule Service</t>
  </si>
  <si>
    <t>Manor people fb page</t>
  </si>
  <si>
    <t>Site Visited </t>
  </si>
  <si>
    <t>Unclear of what all it needs done.</t>
  </si>
  <si>
    <t>To prepare proposal</t>
  </si>
  <si>
    <t>Ms. Sula stated she found the company on Google and Yelp. </t>
  </si>
  <si>
    <t>Referred a neighbor</t>
  </si>
  <si>
    <t>Ms. Anderson was referred from a friend. </t>
  </si>
  <si>
    <t>Found someone else with lower price</t>
  </si>
  <si>
    <t>no response yet</t>
  </si>
  <si>
    <t>Google </t>
  </si>
  <si>
    <t>Site Visit schedule 10/10 9:30am</t>
  </si>
  <si>
    <t>FU with Mr. Warman</t>
  </si>
  <si>
    <t>Status Update 3</t>
  </si>
  <si>
    <t>Count of First Name</t>
  </si>
  <si>
    <t>Row Labels</t>
  </si>
  <si>
    <t>Grand Total</t>
  </si>
  <si>
    <t>Frequency Clean</t>
  </si>
  <si>
    <t>Referral Mike eyman</t>
  </si>
  <si>
    <t>Closed</t>
  </si>
  <si>
    <t>new </t>
  </si>
  <si>
    <t>Angie Leads</t>
  </si>
  <si>
    <t>Tx</t>
  </si>
  <si>
    <t>Referral Neighbor at 1007 Karen</t>
  </si>
  <si>
    <t>Direct service other properties</t>
  </si>
  <si>
    <t>Paul at monte carlo</t>
  </si>
  <si>
    <t>Angie List</t>
  </si>
  <si>
    <t>no estimate yet</t>
  </si>
  <si>
    <t>Site visited: Prepare estimate</t>
  </si>
  <si>
    <t>Estimate pending approval</t>
  </si>
  <si>
    <t>DNW</t>
  </si>
  <si>
    <t>Paul at 2402 Monte Carlo</t>
  </si>
  <si>
    <t>direct</t>
  </si>
  <si>
    <t>DNS</t>
  </si>
  <si>
    <t>Referral from a friend</t>
  </si>
  <si>
    <t>online</t>
  </si>
  <si>
    <t>close and service</t>
  </si>
  <si>
    <t>Message sent to follow up</t>
  </si>
  <si>
    <t>Estimate expired</t>
  </si>
  <si>
    <t>Close </t>
  </si>
  <si>
    <t>Paid</t>
  </si>
  <si>
    <t>Referred to Albert Garcia</t>
  </si>
  <si>
    <t>Site visit scheduled 2/3</t>
  </si>
  <si>
    <t>*Invoice Void</t>
  </si>
  <si>
    <t>Driving neighborhood</t>
  </si>
  <si>
    <t>Saw a company vehicle in the neighborhood</t>
  </si>
  <si>
    <t>To prepare estimate if approved</t>
  </si>
  <si>
    <t>Drove by!</t>
  </si>
  <si>
    <t>Word of mouth</t>
  </si>
  <si>
    <t>Duplicate</t>
  </si>
  <si>
    <t>Referral HOA</t>
  </si>
  <si>
    <t>Estimate Sent</t>
  </si>
  <si>
    <t>Lisa Bounds</t>
  </si>
  <si>
    <t>Referred to santos at sptreeservice.com</t>
  </si>
  <si>
    <t>Leander Soccer whatsapp group</t>
  </si>
  <si>
    <t>Site visist sched 2/8</t>
  </si>
  <si>
    <t>Mulch</t>
  </si>
  <si>
    <t>message sent to follow up</t>
  </si>
  <si>
    <t>Neighbor referred </t>
  </si>
  <si>
    <t>Serviced and paid</t>
  </si>
  <si>
    <t>drive up</t>
  </si>
  <si>
    <t>waiting for retainer</t>
  </si>
  <si>
    <t>Estimate draft</t>
  </si>
  <si>
    <t>Site visited waiting for notes</t>
  </si>
  <si>
    <t>For follow up</t>
  </si>
  <si>
    <t>Prepare proposal</t>
  </si>
  <si>
    <t>Not fit for the job</t>
  </si>
  <si>
    <t>preparing proposal</t>
  </si>
  <si>
    <t>waiting for sketches</t>
  </si>
  <si>
    <t>estimate pending aproval</t>
  </si>
  <si>
    <t>Refered to Jenica</t>
  </si>
  <si>
    <t>Neighbor</t>
  </si>
  <si>
    <t>sent follow up text</t>
  </si>
  <si>
    <t>called - left voice</t>
  </si>
  <si>
    <t>Facebook contractor group</t>
  </si>
  <si>
    <t>Declined </t>
  </si>
  <si>
    <t>Close 2/20/23</t>
  </si>
  <si>
    <t>irrigation</t>
  </si>
  <si>
    <t>Text sent to follow up</t>
  </si>
  <si>
    <t>site visit 1/25/23</t>
  </si>
  <si>
    <t>sent proposal</t>
  </si>
  <si>
    <t>Sent details to jenica</t>
  </si>
  <si>
    <t>Irrigation</t>
  </si>
  <si>
    <t>site visit 1/23/23</t>
  </si>
  <si>
    <t>found another vendor</t>
  </si>
  <si>
    <t>Sent follow up text</t>
  </si>
  <si>
    <t>Duplicate account with Marsha</t>
  </si>
  <si>
    <t>Facebook ARC group</t>
  </si>
  <si>
    <t>Referred to Joe</t>
  </si>
  <si>
    <t>Referral (Paige)</t>
  </si>
  <si>
    <t>Create proposal</t>
  </si>
  <si>
    <t>Text message sent to folow up</t>
  </si>
  <si>
    <t>Out of Service area</t>
  </si>
  <si>
    <t>Sprinkler repair</t>
  </si>
  <si>
    <t>confirm</t>
  </si>
  <si>
    <t>Site Visit</t>
  </si>
  <si>
    <t>Customer cannot be reach/ Site visit cancelled.</t>
  </si>
  <si>
    <t>going to hold off - and wait.</t>
  </si>
  <si>
    <t>Estimate pending for approval</t>
  </si>
  <si>
    <t>Closed , serviced and paid</t>
  </si>
  <si>
    <t>DNAnswer</t>
  </si>
  <si>
    <t>Estimate ptrepared ready to send out, waiting customer's email</t>
  </si>
  <si>
    <t>Approved - schedule service</t>
  </si>
  <si>
    <t>Existing</t>
  </si>
  <si>
    <t>pending approval of customer</t>
  </si>
  <si>
    <t>Preparing proposal</t>
  </si>
  <si>
    <t>Closed / schedule service</t>
  </si>
  <si>
    <t>Closed/ Trugreen</t>
  </si>
  <si>
    <t>sent</t>
  </si>
  <si>
    <t>Cancelled</t>
  </si>
  <si>
    <t>working on it - need deck builder to provide </t>
  </si>
  <si>
    <t>Direct / Seen truck in NW Hills neighborhood</t>
  </si>
  <si>
    <t>Prepare estimate</t>
  </si>
  <si>
    <t>Closed/serviced and paid</t>
  </si>
  <si>
    <t>Direct referral</t>
  </si>
  <si>
    <t>Create proposal </t>
  </si>
  <si>
    <t>Not a landscaping customer</t>
  </si>
  <si>
    <t>I have used you with a client of mine who’s house I manage</t>
  </si>
  <si>
    <t>Preparing estimate</t>
  </si>
  <si>
    <t>Txt message sent to follow up</t>
  </si>
  <si>
    <t>Internet Search</t>
  </si>
  <si>
    <t>Referral Jimenez Board - HOA?</t>
  </si>
  <si>
    <t>Investor underground Facebook group</t>
  </si>
  <si>
    <t>Estimate pending approval of Castro</t>
  </si>
  <si>
    <t>Referral lead from Eva - cleaning lady</t>
  </si>
  <si>
    <t>Referred to Moon Valley Nursery</t>
  </si>
  <si>
    <t>Sign in community/ Direct</t>
  </si>
  <si>
    <t>Cancelled Service</t>
  </si>
  <si>
    <t>Closed and paid</t>
  </si>
  <si>
    <t>Text message sent to follow up</t>
  </si>
  <si>
    <t>Closed and schedule for service</t>
  </si>
  <si>
    <t>Prepare Estimate</t>
  </si>
  <si>
    <t>cancelled/Declined</t>
  </si>
  <si>
    <t>Closed and Paid</t>
  </si>
  <si>
    <t>cancelled</t>
  </si>
  <si>
    <t>Patrick don't service in the area</t>
  </si>
  <si>
    <t>Site visit scheduled</t>
  </si>
  <si>
    <t>Estimate Pending approval</t>
  </si>
  <si>
    <t>Waiting for customer's approval</t>
  </si>
  <si>
    <t>Closed, schedule for service</t>
  </si>
  <si>
    <t>Followed up via text</t>
  </si>
  <si>
    <t>Tree serviced</t>
  </si>
  <si>
    <t>Followed up with a text</t>
  </si>
  <si>
    <t>Cancelled DNW</t>
  </si>
  <si>
    <t>Closed </t>
  </si>
  <si>
    <t>Dripline install</t>
  </si>
  <si>
    <t>Returning Customer</t>
  </si>
  <si>
    <t>Estimate in draft</t>
  </si>
  <si>
    <t>Site visit 8/27/22 10am</t>
  </si>
  <si>
    <t>Direct call</t>
  </si>
  <si>
    <t>Closed schedule service</t>
  </si>
  <si>
    <t>Sprinkler | Irrigation</t>
  </si>
  <si>
    <t>Clean -up and Sprinkler Repair</t>
  </si>
  <si>
    <t>-</t>
  </si>
  <si>
    <t>Declined/ cancelled </t>
  </si>
  <si>
    <t>Tree Removal</t>
  </si>
  <si>
    <t>Referral family </t>
  </si>
  <si>
    <t>Fence repair</t>
  </si>
  <si>
    <t>Angi</t>
  </si>
  <si>
    <t>PatLive</t>
  </si>
  <si>
    <t>my neighbor!</t>
  </si>
  <si>
    <t>Estimate sent |text message sent to follow up</t>
  </si>
  <si>
    <t>Waiting for HOA approval</t>
  </si>
  <si>
    <t>Landscaping</t>
  </si>
  <si>
    <t>Irrigation materials Delivery</t>
  </si>
  <si>
    <t>Irrigation Repair</t>
  </si>
  <si>
    <t>No reply on text</t>
  </si>
  <si>
    <t>Referred to Love for lawns</t>
  </si>
  <si>
    <t>Liberty Hill area</t>
  </si>
  <si>
    <t>Callrail</t>
  </si>
  <si>
    <t>Tree Service</t>
  </si>
  <si>
    <t>Angi leads</t>
  </si>
  <si>
    <t>Landscape</t>
  </si>
  <si>
    <t>Waiting for design approval</t>
  </si>
  <si>
    <t>Closed and scheduled for service</t>
  </si>
  <si>
    <t>Pending approval</t>
  </si>
  <si>
    <t>Sprinkler Repair</t>
  </si>
  <si>
    <t>Spring Clean up</t>
  </si>
  <si>
    <t>Closed, serviced and paid</t>
  </si>
  <si>
    <t>Follow up with an email</t>
  </si>
  <si>
    <t>Estimate fr approval</t>
  </si>
  <si>
    <t>Retaining wall</t>
  </si>
  <si>
    <t>For Site visit</t>
  </si>
  <si>
    <t>Followed up with text</t>
  </si>
  <si>
    <t>call</t>
  </si>
  <si>
    <t>Declined</t>
  </si>
  <si>
    <t>Waiting for bill Irrigation</t>
  </si>
  <si>
    <t>78665, </t>
  </si>
  <si>
    <t>78745,</t>
  </si>
  <si>
    <t>responded on podio</t>
  </si>
  <si>
    <t>78750,</t>
  </si>
  <si>
    <t>Closed nd scheduled for serviced</t>
  </si>
  <si>
    <t>irrigation - no contact </t>
  </si>
  <si>
    <t>no contact</t>
  </si>
  <si>
    <t>Team is follow up </t>
  </si>
  <si>
    <t>closed</t>
  </si>
  <si>
    <t>prep proposal for review</t>
  </si>
  <si>
    <t>sent fu text</t>
  </si>
  <si>
    <t>oos</t>
  </si>
  <si>
    <t>Internet search</t>
  </si>
  <si>
    <t>Call rail</t>
  </si>
  <si>
    <t>Referral </t>
  </si>
  <si>
    <t>78724,</t>
  </si>
  <si>
    <t>78665,</t>
  </si>
  <si>
    <t>78640,</t>
  </si>
  <si>
    <t xml:space="preserve">Bill McCray- Neighbor - Referral </t>
  </si>
  <si>
    <t>No reply yet</t>
  </si>
  <si>
    <t>Reschedule</t>
  </si>
  <si>
    <t>Referral - Shontz Family</t>
  </si>
  <si>
    <t>Direct /Jose</t>
  </si>
  <si>
    <t>Texas</t>
  </si>
  <si>
    <t>Closed and serviced 5/4/22</t>
  </si>
  <si>
    <t>Referral from current customer</t>
  </si>
  <si>
    <t>prep service agreement for signature.</t>
  </si>
  <si>
    <t>- closed and serviced</t>
  </si>
  <si>
    <t>Referral Neighbor</t>
  </si>
  <si>
    <t>78754, </t>
  </si>
  <si>
    <t>Referral from the Landlord</t>
  </si>
  <si>
    <t>Closed and Serviced 5/16/22</t>
  </si>
  <si>
    <t>Referral Jennifer Shoen</t>
  </si>
  <si>
    <t>Close Schedule for service</t>
  </si>
  <si>
    <t>Create proposa;</t>
  </si>
  <si>
    <t>78660,</t>
  </si>
  <si>
    <t>Referral from Kelly Koengi</t>
  </si>
  <si>
    <t>No reply yet from customer</t>
  </si>
  <si>
    <t>Referred to Patrick</t>
  </si>
  <si>
    <t>No reply from customer yet</t>
  </si>
  <si>
    <t>78703,</t>
  </si>
  <si>
    <t>Trugreen (waiting for approval)</t>
  </si>
  <si>
    <t>78619,</t>
  </si>
  <si>
    <t>Referred to Joe for designs</t>
  </si>
  <si>
    <t>Direct/ referral</t>
  </si>
  <si>
    <t>sending text 1 </t>
  </si>
  <si>
    <t>Referred to Jennica</t>
  </si>
  <si>
    <t>Cancelled </t>
  </si>
  <si>
    <t>Previous customer</t>
  </si>
  <si>
    <t>existing customer</t>
  </si>
  <si>
    <t>Referral from Mrs. Allison E.</t>
  </si>
  <si>
    <t>Closed- DOF: 4/20</t>
  </si>
  <si>
    <t>Estimate Pending Approval</t>
  </si>
  <si>
    <t>approved and sent</t>
  </si>
  <si>
    <t>Cancelled | not a good fit</t>
  </si>
  <si>
    <t>Neighborhood</t>
  </si>
  <si>
    <t>proposal sent</t>
  </si>
  <si>
    <t>Closed DOS: 4/21</t>
  </si>
  <si>
    <t>Google.com</t>
  </si>
  <si>
    <t>yelp reviews and you all are located nearby</t>
  </si>
  <si>
    <t>Cancelled (Out of service area)</t>
  </si>
  <si>
    <t>site visit 4/22</t>
  </si>
  <si>
    <t>Referral by Leana Cruz (Co-worker)</t>
  </si>
  <si>
    <t>From friend</t>
  </si>
  <si>
    <t>Patlive</t>
  </si>
  <si>
    <t>send text to see if they still need service.</t>
  </si>
  <si>
    <t>create proposal - $450 first stime / $85 continous</t>
  </si>
  <si>
    <t>$150 service call + cost of repairs</t>
  </si>
  <si>
    <t>Facebook Group</t>
  </si>
  <si>
    <t>Job too small</t>
  </si>
  <si>
    <t>Fake Lead</t>
  </si>
  <si>
    <t>Site visit sched 4/23 Sat</t>
  </si>
  <si>
    <t>Referral Co-worker</t>
  </si>
  <si>
    <t>No updates yet</t>
  </si>
  <si>
    <t>Pat Live</t>
  </si>
  <si>
    <t>Angi </t>
  </si>
  <si>
    <t>PATlive </t>
  </si>
  <si>
    <t>Nextdoor</t>
  </si>
  <si>
    <t>Prepare estimate </t>
  </si>
  <si>
    <t>Brother George M.</t>
  </si>
  <si>
    <t>Call- website is down</t>
  </si>
  <si>
    <t>Faceboook</t>
  </si>
  <si>
    <t>Just Once</t>
  </si>
  <si>
    <t>Not possible (Still under contract)</t>
  </si>
  <si>
    <t>Closed and service</t>
  </si>
  <si>
    <t>No estimate yet</t>
  </si>
  <si>
    <t>Angie list</t>
  </si>
  <si>
    <t>No response yet from the customer</t>
  </si>
  <si>
    <t>Not yet scheduled for sit visit</t>
  </si>
  <si>
    <t>Estimate still pending approval</t>
  </si>
  <si>
    <t>A text message is sent to follow up with the proposal.</t>
  </si>
  <si>
    <t>Waiting for HOA</t>
  </si>
  <si>
    <t>Preparing estimates</t>
  </si>
  <si>
    <t>Estimate is pending approval</t>
  </si>
  <si>
    <t>Closed and Invoiced</t>
  </si>
  <si>
    <t>Waiting for update</t>
  </si>
  <si>
    <t>Truegreen</t>
  </si>
  <si>
    <t>Site visit sched 3/1/22</t>
  </si>
  <si>
    <t>Not yet visited</t>
  </si>
  <si>
    <t>Sidoro's wife referral</t>
  </si>
  <si>
    <t>site visited, upload notes</t>
  </si>
  <si>
    <t>Site visit 3/1/22</t>
  </si>
  <si>
    <t>Preapare proposal</t>
  </si>
  <si>
    <t>Awaiting response from Customer on the proposal</t>
  </si>
  <si>
    <t>For site visit</t>
  </si>
  <si>
    <t>Closed and scheduled for serviced</t>
  </si>
  <si>
    <t>Esimate is in draft</t>
  </si>
  <si>
    <t>Hasn't provided DM</t>
  </si>
  <si>
    <t>Exisiting</t>
  </si>
  <si>
    <t>Site Visited no notes uploaded</t>
  </si>
  <si>
    <t>Closed and serviced /active customer - already being serviced.</t>
  </si>
  <si>
    <t>For site visit /Connected to Joe. </t>
  </si>
  <si>
    <t>Estimate is still on draft</t>
  </si>
  <si>
    <t>For site visit/ Scheduled site visit 1/20/22 afternoon.</t>
  </si>
  <si>
    <t>Serviced by someone else</t>
  </si>
  <si>
    <t>needs retaining wall in back yard. connect with joe and let's begin to look for landscape engineer</t>
  </si>
  <si>
    <t>Neighbor referral</t>
  </si>
  <si>
    <t>Did not win</t>
  </si>
  <si>
    <t>For site visit/ no response from customer</t>
  </si>
  <si>
    <t>Create Proposal</t>
  </si>
  <si>
    <t>Site visited please Upload notes</t>
  </si>
  <si>
    <t>Closed one time cleaning</t>
  </si>
  <si>
    <t>scheduled site visit with irrigation team</t>
  </si>
  <si>
    <t>not responding </t>
  </si>
  <si>
    <t>- sent proposal</t>
  </si>
  <si>
    <t>Year</t>
  </si>
  <si>
    <t>Closed Deal Status 1</t>
  </si>
  <si>
    <t>Closed Deal Status 2</t>
  </si>
  <si>
    <t>Closed Deal Status 3</t>
  </si>
  <si>
    <t>Status Update 4</t>
  </si>
  <si>
    <t>Site Visit Status 1</t>
  </si>
  <si>
    <t>Site Visit Status 2</t>
  </si>
  <si>
    <t>Site Visit Status 3</t>
  </si>
  <si>
    <t>Got Site Visit</t>
  </si>
  <si>
    <t>Prior Year</t>
  </si>
  <si>
    <t>Column Labels</t>
  </si>
  <si>
    <t>Source Clean</t>
  </si>
  <si>
    <t>Angie's List</t>
  </si>
  <si>
    <t>Neighbor Referral</t>
  </si>
  <si>
    <t>Sum of Got Site Visit</t>
  </si>
  <si>
    <t>Sum of Closed Deal</t>
  </si>
  <si>
    <t>Count of Time Stamp</t>
  </si>
  <si>
    <t>`</t>
  </si>
  <si>
    <t>Today</t>
  </si>
  <si>
    <t>Current Week</t>
  </si>
  <si>
    <t>From Number of Leads</t>
  </si>
  <si>
    <t>(All)</t>
  </si>
  <si>
    <t>Waiting for gutter vendor</t>
  </si>
  <si>
    <t>Survey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</si>
</sst>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0"/>
      <color theme="1"/>
      <name val="Arial"/>
      <family val="2"/>
    </font>
    <font>
      <sz val="10"/>
      <color theme="1"/>
      <name val="Arial"/>
      <family val="2"/>
    </font>
    <font>
      <sz val="10"/>
      <color rgb="FF171717"/>
      <name val="Public Sans"/>
    </font>
    <font>
      <u/>
      <sz val="10"/>
      <color rgb="FF1155CC"/>
      <name val="Arial"/>
      <family val="2"/>
    </font>
    <font>
      <u/>
      <sz val="12"/>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9" tint="0.59999389629810485"/>
        <bgColor theme="9" tint="0.59999389629810485"/>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1" fillId="0" borderId="0" xfId="0" applyFont="1"/>
    <xf numFmtId="22" fontId="2" fillId="0" borderId="0" xfId="0" applyNumberFormat="1" applyFont="1"/>
    <xf numFmtId="0" fontId="2" fillId="0" borderId="0" xfId="0" applyFont="1"/>
    <xf numFmtId="16" fontId="2" fillId="0" borderId="0" xfId="0" applyNumberFormat="1" applyFont="1"/>
    <xf numFmtId="0" fontId="3" fillId="0" borderId="0" xfId="0" applyFont="1"/>
    <xf numFmtId="0" fontId="0" fillId="0" borderId="0" xfId="0" pivotButton="1"/>
    <xf numFmtId="0" fontId="0" fillId="0" borderId="0" xfId="0" applyAlignment="1">
      <alignment horizontal="left"/>
    </xf>
    <xf numFmtId="0" fontId="5" fillId="0" borderId="0" xfId="1"/>
    <xf numFmtId="0" fontId="4" fillId="0" borderId="0" xfId="0" applyFont="1"/>
    <xf numFmtId="14" fontId="0" fillId="0" borderId="0" xfId="0" applyNumberFormat="1"/>
    <xf numFmtId="0" fontId="2" fillId="3" borderId="1" xfId="0" applyFont="1" applyFill="1" applyBorder="1"/>
    <xf numFmtId="9" fontId="0" fillId="0" borderId="0" xfId="0" applyNumberFormat="1"/>
    <xf numFmtId="0" fontId="0" fillId="2" borderId="0" xfId="0" applyFill="1"/>
    <xf numFmtId="0" fontId="0" fillId="0" borderId="0" xfId="0" applyProtection="1">
      <protection locked="0" hidden="1"/>
    </xf>
    <xf numFmtId="0" fontId="2" fillId="0" borderId="0" xfId="0" applyFont="1" applyProtection="1">
      <protection locked="0" hidden="1"/>
    </xf>
    <xf numFmtId="0" fontId="1" fillId="0" borderId="0" xfId="0" applyFont="1" applyProtection="1">
      <protection locked="0" hidden="1"/>
    </xf>
    <xf numFmtId="0" fontId="0" fillId="2" borderId="0" xfId="0" applyFill="1" applyAlignment="1">
      <alignment horizontal="center"/>
    </xf>
    <xf numFmtId="0" fontId="0" fillId="0" borderId="0" xfId="0" applyNumberFormat="1"/>
  </cellXfs>
  <cellStyles count="2">
    <cellStyle name="Hyperlink" xfId="1" builtinId="8"/>
    <cellStyle name="Normal" xfId="0" builtinId="0"/>
  </cellStyles>
  <dxfs count="19">
    <dxf>
      <font>
        <b val="0"/>
        <i val="0"/>
        <strike val="0"/>
        <condense val="0"/>
        <extend val="0"/>
        <outline val="0"/>
        <shadow val="0"/>
        <u val="none"/>
        <vertAlign val="baseline"/>
        <sz val="10"/>
        <color theme="1"/>
        <name val="Arial"/>
        <family val="2"/>
        <scheme val="none"/>
      </font>
      <numFmt numFmtId="0" formatCode="General"/>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protection locked="0" hidden="1"/>
    </dxf>
    <dxf>
      <font>
        <b val="0"/>
        <i val="0"/>
        <strike val="0"/>
        <condense val="0"/>
        <extend val="0"/>
        <outline val="0"/>
        <shadow val="0"/>
        <u val="none"/>
        <vertAlign val="baseline"/>
        <sz val="10"/>
        <color theme="1"/>
        <name val="Arial"/>
        <family val="2"/>
        <scheme val="none"/>
      </font>
      <protection locked="0" hidden="1"/>
    </dxf>
    <dxf>
      <font>
        <b val="0"/>
        <i val="0"/>
        <strike val="0"/>
        <condense val="0"/>
        <extend val="0"/>
        <outline val="0"/>
        <shadow val="0"/>
        <u val="none"/>
        <vertAlign val="baseline"/>
        <sz val="10"/>
        <color theme="1"/>
        <name val="Arial"/>
        <family val="2"/>
        <scheme val="none"/>
      </font>
      <protection locked="0" hidden="1"/>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27" formatCode="m/d/yy\ h:mm"/>
    </dxf>
    <dxf>
      <font>
        <b/>
        <i val="0"/>
        <strike val="0"/>
        <condense val="0"/>
        <extend val="0"/>
        <outline val="0"/>
        <shadow val="0"/>
        <u val="none"/>
        <vertAlign val="baseline"/>
        <sz val="10"/>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Sales Report.xlsx]Yearly Leads by Month!PivotTable4</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8100" cap="rnd">
            <a:solidFill>
              <a:schemeClr val="bg2">
                <a:lumMod val="75000"/>
              </a:schemeClr>
            </a:solidFill>
            <a:round/>
          </a:ln>
          <a:effectLst/>
        </c:spPr>
        <c:marker>
          <c:symbol val="circle"/>
          <c:size val="8"/>
          <c:spPr>
            <a:solidFill>
              <a:schemeClr val="bg2">
                <a:lumMod val="7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8100" cap="rnd">
            <a:solidFill>
              <a:schemeClr val="accent6">
                <a:lumMod val="75000"/>
              </a:schemeClr>
            </a:solidFill>
            <a:round/>
          </a:ln>
          <a:effectLst/>
        </c:spPr>
        <c:marker>
          <c:symbol val="circle"/>
          <c:size val="8"/>
          <c:spPr>
            <a:solidFill>
              <a:schemeClr val="accent6">
                <a:lumMod val="7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'Yearly Leads by Month'!$B$3:$B$4</c:f>
              <c:strCache>
                <c:ptCount val="1"/>
                <c:pt idx="0">
                  <c:v>2022</c:v>
                </c:pt>
              </c:strCache>
            </c:strRef>
          </c:tx>
          <c:spPr>
            <a:ln w="38100" cap="rnd">
              <a:solidFill>
                <a:schemeClr val="bg2">
                  <a:lumMod val="75000"/>
                </a:schemeClr>
              </a:solidFill>
              <a:round/>
            </a:ln>
            <a:effectLst/>
          </c:spPr>
          <c:marker>
            <c:symbol val="circle"/>
            <c:size val="8"/>
            <c:spPr>
              <a:solidFill>
                <a:schemeClr val="bg2">
                  <a:lumMod val="75000"/>
                </a:schemeClr>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'Yearly Leads by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'Yearly Leads by Month'!$B$5:$B$17</c:f>
              <c:numCache>
                <c:formatCode>General</c:formatCode>
                <c:ptCount val="12"/>
                <c:pt idx="0">
                  <c:v>50</c:v>
                </c:pt>
                <c:pt idx="1">
                  <c:v>49</c:v>
                </c:pt>
                <c:pt idx="2">
                  <c:v>60</c:v>
                </c:pt>
                <c:pt idx="3">
                  <c:v>75</c:v>
                </c:pt>
                <c:pt idx="4">
                  <c:v>96</c:v>
                </c:pt>
                <c:pt idx="5">
                  <c:v>66</c:v>
                </c:pt>
                <c:pt idx="6">
                  <c:v>48</c:v>
                </c:pt>
                <c:pt idx="7">
                  <c:v>36</c:v>
                </c:pt>
                <c:pt idx="8">
                  <c:v>59</c:v>
                </c:pt>
                <c:pt idx="9">
                  <c:v>36</c:v>
                </c:pt>
                <c:pt idx="10">
                  <c:v>22</c:v>
                </c:pt>
                <c:pt idx="11">
                  <c:v>12</c:v>
                </c:pt>
              </c:numCache>
            </c:numRef>
          </c:val>
          <c:smooth val="0"/>
          <c:extLst>
            <c:ext xmlns:c16="http://schemas.microsoft.com/office/drawing/2014/chart" uri="{C3380CC4-5D6E-409C-BE32-E72D297353CC}">
              <c16:uniqueId val="{00000000-E134-A142-A36B-3CE92EDDEB31}"/>
            </c:ext>
          </c:extLst>
        </c:ser>
        <c:ser>
          <c:idx val="1"/>
          <c:order val="1"/>
          <c:tx>
            <c:strRef>
              <c:f>'Yearly Leads by Month'!$C$3:$C$4</c:f>
              <c:strCache>
                <c:ptCount val="1"/>
                <c:pt idx="0">
                  <c:v>2023</c:v>
                </c:pt>
              </c:strCache>
            </c:strRef>
          </c:tx>
          <c:spPr>
            <a:ln w="38100" cap="rnd">
              <a:solidFill>
                <a:schemeClr val="accent6">
                  <a:lumMod val="75000"/>
                </a:schemeClr>
              </a:solidFill>
              <a:round/>
            </a:ln>
            <a:effectLst/>
          </c:spPr>
          <c:marker>
            <c:symbol val="circle"/>
            <c:size val="8"/>
            <c:spPr>
              <a:solidFill>
                <a:schemeClr val="accent6">
                  <a:lumMod val="75000"/>
                </a:schemeClr>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'Yearly Leads by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'Yearly Leads by Month'!$C$5:$C$17</c:f>
              <c:numCache>
                <c:formatCode>General</c:formatCode>
                <c:ptCount val="12"/>
                <c:pt idx="0">
                  <c:v>26</c:v>
                </c:pt>
                <c:pt idx="1">
                  <c:v>133</c:v>
                </c:pt>
                <c:pt idx="2">
                  <c:v>59</c:v>
                </c:pt>
                <c:pt idx="3">
                  <c:v>33</c:v>
                </c:pt>
                <c:pt idx="4">
                  <c:v>36</c:v>
                </c:pt>
                <c:pt idx="5">
                  <c:v>39</c:v>
                </c:pt>
                <c:pt idx="6">
                  <c:v>24</c:v>
                </c:pt>
                <c:pt idx="7">
                  <c:v>31</c:v>
                </c:pt>
                <c:pt idx="8">
                  <c:v>24</c:v>
                </c:pt>
                <c:pt idx="9">
                  <c:v>31</c:v>
                </c:pt>
                <c:pt idx="10">
                  <c:v>3</c:v>
                </c:pt>
              </c:numCache>
            </c:numRef>
          </c:val>
          <c:smooth val="0"/>
          <c:extLst>
            <c:ext xmlns:c16="http://schemas.microsoft.com/office/drawing/2014/chart" uri="{C3380CC4-5D6E-409C-BE32-E72D297353CC}">
              <c16:uniqueId val="{00000004-6248-A549-A9DB-ED7EAC0210D4}"/>
            </c:ext>
          </c:extLst>
        </c:ser>
        <c:dLbls>
          <c:dLblPos val="ctr"/>
          <c:showLegendKey val="0"/>
          <c:showVal val="1"/>
          <c:showCatName val="0"/>
          <c:showSerName val="0"/>
          <c:showPercent val="0"/>
          <c:showBubbleSize val="0"/>
        </c:dLbls>
        <c:marker val="1"/>
        <c:smooth val="0"/>
        <c:axId val="115236495"/>
        <c:axId val="133004303"/>
      </c:lineChart>
      <c:catAx>
        <c:axId val="11523649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33004303"/>
        <c:crosses val="autoZero"/>
        <c:auto val="1"/>
        <c:lblAlgn val="ctr"/>
        <c:lblOffset val="100"/>
        <c:noMultiLvlLbl val="0"/>
      </c:catAx>
      <c:valAx>
        <c:axId val="13300430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36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[Weekly Sales Report.xlsx]Leads by Source!PivotTable3</c:name>
    <c:fmtId val="27"/>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6">
              <a:shade val="45000"/>
            </a:schemeClr>
          </a:solidFill>
          <a:ln>
            <a:noFill/>
          </a:ln>
          <a:effectLst/>
        </c:spPr>
        <c:dLbl>
          <c:idx val="0"/>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6">
              <a:shade val="61000"/>
            </a:schemeClr>
          </a:solidFill>
          <a:ln>
            <a:noFill/>
          </a:ln>
          <a:effectLst/>
        </c:spPr>
        <c:dLbl>
          <c:idx val="0"/>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6">
              <a:shade val="76000"/>
            </a:schemeClr>
          </a:solidFill>
          <a:ln>
            <a:noFill/>
          </a:ln>
          <a:effectLst/>
        </c:spPr>
        <c:dLbl>
          <c:idx val="0"/>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6">
              <a:shade val="92000"/>
            </a:schemeClr>
          </a:solidFill>
          <a:ln>
            <a:noFill/>
          </a:ln>
          <a:effectLst/>
        </c:spPr>
        <c:dLbl>
          <c:idx val="0"/>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6">
              <a:tint val="93000"/>
            </a:schemeClr>
          </a:solidFill>
          <a:ln>
            <a:noFill/>
          </a:ln>
          <a:effectLst/>
        </c:spPr>
        <c:dLbl>
          <c:idx val="0"/>
          <c:layout>
            <c:manualLayout>
              <c:x val="0.18292682926829268"/>
              <c:y val="-5.4644808743169397E-2"/>
            </c:manualLayout>
          </c:layout>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accent6">
              <a:tint val="77000"/>
            </a:schemeClr>
          </a:solidFill>
          <a:ln>
            <a:noFill/>
          </a:ln>
          <a:effectLst/>
        </c:spPr>
        <c:dLbl>
          <c:idx val="0"/>
          <c:layout>
            <c:manualLayout>
              <c:x val="0.21906052393857273"/>
              <c:y val="-1.3661202185792412E-2"/>
            </c:manualLayout>
          </c:layout>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chemeClr val="accent6">
              <a:tint val="62000"/>
            </a:schemeClr>
          </a:solidFill>
          <a:ln>
            <a:noFill/>
          </a:ln>
          <a:effectLst/>
        </c:spPr>
        <c:dLbl>
          <c:idx val="0"/>
          <c:layout>
            <c:manualLayout>
              <c:x val="0.18292682926829251"/>
              <c:y val="7.855191256830589E-2"/>
            </c:manualLayout>
          </c:layout>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chemeClr val="accent6">
              <a:tint val="46000"/>
            </a:schemeClr>
          </a:solidFill>
          <a:ln>
            <a:noFill/>
          </a:ln>
          <a:effectLst/>
        </c:spPr>
        <c:dLbl>
          <c:idx val="0"/>
          <c:layout>
            <c:manualLayout>
              <c:x val="0.11743450767841003"/>
              <c:y val="0.15368852459016394"/>
            </c:manualLayout>
          </c:layout>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chemeClr val="accent6"/>
          </a:solidFill>
          <a:ln>
            <a:noFill/>
          </a:ln>
          <a:effectLst/>
        </c:spPr>
        <c:marker>
          <c:symbol val="none"/>
        </c:marker>
        <c:dLbl>
          <c:idx val="0"/>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spPr>
          <a:solidFill>
            <a:schemeClr val="accent6">
              <a:shade val="45000"/>
            </a:schemeClr>
          </a:solidFill>
          <a:ln>
            <a:noFill/>
          </a:ln>
          <a:effectLst/>
        </c:spPr>
      </c:pivotFmt>
      <c:pivotFmt>
        <c:idx val="11"/>
        <c:spPr>
          <a:solidFill>
            <a:schemeClr val="accent6">
              <a:shade val="61000"/>
            </a:schemeClr>
          </a:solidFill>
          <a:ln>
            <a:noFill/>
          </a:ln>
          <a:effectLst/>
        </c:spPr>
      </c:pivotFmt>
      <c:pivotFmt>
        <c:idx val="12"/>
        <c:spPr>
          <a:solidFill>
            <a:schemeClr val="accent6">
              <a:shade val="76000"/>
            </a:schemeClr>
          </a:solidFill>
          <a:ln>
            <a:noFill/>
          </a:ln>
          <a:effectLst/>
        </c:spPr>
      </c:pivotFmt>
      <c:pivotFmt>
        <c:idx val="13"/>
        <c:spPr>
          <a:solidFill>
            <a:schemeClr val="accent6">
              <a:shade val="92000"/>
            </a:schemeClr>
          </a:solidFill>
          <a:ln>
            <a:noFill/>
          </a:ln>
          <a:effectLst/>
        </c:spPr>
      </c:pivotFmt>
      <c:pivotFmt>
        <c:idx val="14"/>
        <c:spPr>
          <a:solidFill>
            <a:schemeClr val="accent6">
              <a:tint val="93000"/>
            </a:schemeClr>
          </a:solidFill>
          <a:ln>
            <a:noFill/>
          </a:ln>
          <a:effectLst/>
        </c:spPr>
        <c:dLbl>
          <c:idx val="0"/>
          <c:layout>
            <c:manualLayout>
              <c:x val="0.18292682926829268"/>
              <c:y val="-5.4644808743169397E-2"/>
            </c:manualLayout>
          </c:layout>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5"/>
        <c:spPr>
          <a:solidFill>
            <a:schemeClr val="accent6">
              <a:tint val="77000"/>
            </a:schemeClr>
          </a:solidFill>
          <a:ln>
            <a:noFill/>
          </a:ln>
          <a:effectLst/>
        </c:spPr>
        <c:dLbl>
          <c:idx val="0"/>
          <c:layout>
            <c:manualLayout>
              <c:x val="0.21906052393857273"/>
              <c:y val="-1.3661202185792412E-2"/>
            </c:manualLayout>
          </c:layout>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6"/>
        <c:spPr>
          <a:solidFill>
            <a:schemeClr val="accent6">
              <a:tint val="62000"/>
            </a:schemeClr>
          </a:solidFill>
          <a:ln>
            <a:noFill/>
          </a:ln>
          <a:effectLst/>
        </c:spPr>
        <c:dLbl>
          <c:idx val="0"/>
          <c:layout>
            <c:manualLayout>
              <c:x val="0.18292682926829251"/>
              <c:y val="7.855191256830589E-2"/>
            </c:manualLayout>
          </c:layout>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7"/>
        <c:spPr>
          <a:solidFill>
            <a:schemeClr val="accent6">
              <a:tint val="46000"/>
            </a:schemeClr>
          </a:solidFill>
          <a:ln>
            <a:noFill/>
          </a:ln>
          <a:effectLst/>
        </c:spPr>
        <c:dLbl>
          <c:idx val="0"/>
          <c:layout>
            <c:manualLayout>
              <c:x val="0.11743450767841003"/>
              <c:y val="0.15368852459016394"/>
            </c:manualLayout>
          </c:layout>
          <c:spPr>
            <a:noFill/>
            <a:ln>
              <a:noFill/>
            </a:ln>
            <a:effectLst/>
          </c:spPr>
          <c:txPr>
            <a:bodyPr rot="0" spcFirstLastPara="1" vertOverflow="overflow" horzOverflow="overflow" vert="horz" wrap="square" lIns="0" tIns="18288" rIns="36576"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8"/>
        <c:spPr>
          <a:solidFill>
            <a:schemeClr val="accent6"/>
          </a:solidFill>
          <a:ln>
            <a:noFill/>
          </a:ln>
          <a:effectLst/>
        </c:spPr>
        <c:marker>
          <c:symbol val="none"/>
        </c:marker>
        <c:dLbl>
          <c:idx val="0"/>
          <c:spPr>
            <a:noFill/>
            <a:ln>
              <a:noFill/>
            </a:ln>
            <a:effectLst/>
          </c:spPr>
          <c:txPr>
            <a:bodyPr rot="0" spcFirstLastPara="1" vertOverflow="overflow" horzOverflow="overflow" vert="horz" wrap="square" lIns="0" tIns="18288" rIns="36576"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9"/>
        <c:spPr>
          <a:solidFill>
            <a:schemeClr val="accent6">
              <a:shade val="45000"/>
            </a:schemeClr>
          </a:solidFill>
          <a:ln>
            <a:noFill/>
          </a:ln>
          <a:effectLst/>
        </c:spPr>
      </c:pivotFmt>
      <c:pivotFmt>
        <c:idx val="20"/>
        <c:spPr>
          <a:solidFill>
            <a:schemeClr val="accent6">
              <a:shade val="61000"/>
            </a:schemeClr>
          </a:solidFill>
          <a:ln>
            <a:noFill/>
          </a:ln>
          <a:effectLst/>
        </c:spPr>
      </c:pivotFmt>
      <c:pivotFmt>
        <c:idx val="21"/>
        <c:spPr>
          <a:solidFill>
            <a:schemeClr val="accent6">
              <a:shade val="76000"/>
            </a:schemeClr>
          </a:solidFill>
          <a:ln>
            <a:noFill/>
          </a:ln>
          <a:effectLst/>
        </c:spPr>
      </c:pivotFmt>
      <c:pivotFmt>
        <c:idx val="22"/>
        <c:spPr>
          <a:solidFill>
            <a:schemeClr val="accent6">
              <a:shade val="92000"/>
            </a:schemeClr>
          </a:solidFill>
          <a:ln>
            <a:noFill/>
          </a:ln>
          <a:effectLst/>
        </c:spPr>
      </c:pivotFmt>
      <c:pivotFmt>
        <c:idx val="23"/>
        <c:spPr>
          <a:solidFill>
            <a:schemeClr val="accent6">
              <a:tint val="93000"/>
            </a:schemeClr>
          </a:solidFill>
          <a:ln>
            <a:noFill/>
          </a:ln>
          <a:effectLst/>
        </c:spPr>
        <c:dLbl>
          <c:idx val="0"/>
          <c:layout>
            <c:manualLayout>
              <c:x val="0.18292682926829268"/>
              <c:y val="-5.4644808743169397E-2"/>
            </c:manualLayout>
          </c:layout>
          <c:spPr>
            <a:noFill/>
            <a:ln>
              <a:noFill/>
            </a:ln>
            <a:effectLst/>
          </c:spPr>
          <c:txPr>
            <a:bodyPr rot="0" spcFirstLastPara="1" vertOverflow="overflow" horzOverflow="overflow" vert="horz" wrap="square" lIns="0" tIns="18288" rIns="36576"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4"/>
        <c:spPr>
          <a:solidFill>
            <a:schemeClr val="accent6">
              <a:tint val="77000"/>
            </a:schemeClr>
          </a:solidFill>
          <a:ln>
            <a:noFill/>
          </a:ln>
          <a:effectLst/>
        </c:spPr>
        <c:dLbl>
          <c:idx val="0"/>
          <c:layout>
            <c:manualLayout>
              <c:x val="0.22307805461355468"/>
              <c:y val="5.5578103988529557E-3"/>
            </c:manualLayout>
          </c:layout>
          <c:spPr>
            <a:noFill/>
            <a:ln>
              <a:noFill/>
            </a:ln>
            <a:effectLst/>
          </c:spPr>
          <c:txPr>
            <a:bodyPr rot="0" spcFirstLastPara="1" vertOverflow="overflow" horzOverflow="overflow" vert="horz" wrap="square" lIns="0" tIns="18288" rIns="36576"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5"/>
        <c:spPr>
          <a:solidFill>
            <a:schemeClr val="accent6">
              <a:tint val="62000"/>
            </a:schemeClr>
          </a:solidFill>
          <a:ln>
            <a:noFill/>
          </a:ln>
          <a:effectLst/>
        </c:spPr>
        <c:dLbl>
          <c:idx val="0"/>
          <c:layout>
            <c:manualLayout>
              <c:x val="0.12467210988510387"/>
              <c:y val="0.197710410929301"/>
            </c:manualLayout>
          </c:layout>
          <c:spPr>
            <a:noFill/>
            <a:ln>
              <a:noFill/>
            </a:ln>
            <a:effectLst/>
          </c:spPr>
          <c:txPr>
            <a:bodyPr rot="0" spcFirstLastPara="1" vertOverflow="overflow" horzOverflow="overflow" vert="horz" wrap="square" lIns="0" tIns="18288" rIns="36576"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6">
              <a:tint val="46000"/>
            </a:schemeClr>
          </a:solidFill>
          <a:ln>
            <a:noFill/>
          </a:ln>
          <a:effectLst/>
        </c:spPr>
        <c:dLbl>
          <c:idx val="0"/>
          <c:layout>
            <c:manualLayout>
              <c:x val="0.19225132231614112"/>
              <c:y val="9.0673150930130425E-2"/>
            </c:manualLayout>
          </c:layout>
          <c:spPr>
            <a:noFill/>
            <a:ln>
              <a:noFill/>
            </a:ln>
            <a:effectLst/>
          </c:spPr>
          <c:txPr>
            <a:bodyPr rot="0" spcFirstLastPara="1" vertOverflow="overflow" horzOverflow="overflow" vert="horz" wrap="square" lIns="0" tIns="18288" rIns="36576"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doughnutChart>
        <c:varyColors val="1"/>
        <c:ser>
          <c:idx val="0"/>
          <c:order val="0"/>
          <c:tx>
            <c:strRef>
              <c:f>'Leads by Source'!$B$3</c:f>
              <c:strCache>
                <c:ptCount val="1"/>
                <c:pt idx="0">
                  <c:v>Total</c:v>
                </c:pt>
              </c:strCache>
            </c:strRef>
          </c:tx>
          <c:dPt>
            <c:idx val="0"/>
            <c:bubble3D val="0"/>
            <c:spPr>
              <a:solidFill>
                <a:schemeClr val="accent6">
                  <a:shade val="45000"/>
                </a:schemeClr>
              </a:solidFill>
              <a:ln>
                <a:noFill/>
              </a:ln>
              <a:effectLst/>
            </c:spPr>
            <c:extLst>
              <c:ext xmlns:c16="http://schemas.microsoft.com/office/drawing/2014/chart" uri="{C3380CC4-5D6E-409C-BE32-E72D297353CC}">
                <c16:uniqueId val="{00000001-7CED-3B41-89DA-B5C682873B43}"/>
              </c:ext>
            </c:extLst>
          </c:dPt>
          <c:dPt>
            <c:idx val="1"/>
            <c:bubble3D val="0"/>
            <c:spPr>
              <a:solidFill>
                <a:schemeClr val="accent6">
                  <a:shade val="61000"/>
                </a:schemeClr>
              </a:solidFill>
              <a:ln>
                <a:noFill/>
              </a:ln>
              <a:effectLst/>
            </c:spPr>
            <c:extLst>
              <c:ext xmlns:c16="http://schemas.microsoft.com/office/drawing/2014/chart" uri="{C3380CC4-5D6E-409C-BE32-E72D297353CC}">
                <c16:uniqueId val="{00000003-7CED-3B41-89DA-B5C682873B43}"/>
              </c:ext>
            </c:extLst>
          </c:dPt>
          <c:dPt>
            <c:idx val="2"/>
            <c:bubble3D val="0"/>
            <c:spPr>
              <a:solidFill>
                <a:schemeClr val="accent6">
                  <a:shade val="92000"/>
                </a:schemeClr>
              </a:solidFill>
              <a:ln>
                <a:noFill/>
              </a:ln>
              <a:effectLst/>
            </c:spPr>
            <c:extLst>
              <c:ext xmlns:c16="http://schemas.microsoft.com/office/drawing/2014/chart" uri="{C3380CC4-5D6E-409C-BE32-E72D297353CC}">
                <c16:uniqueId val="{00000005-7CED-3B41-89DA-B5C682873B43}"/>
              </c:ext>
            </c:extLst>
          </c:dPt>
          <c:dPt>
            <c:idx val="3"/>
            <c:bubble3D val="0"/>
            <c:spPr>
              <a:solidFill>
                <a:schemeClr val="accent6">
                  <a:shade val="76000"/>
                </a:schemeClr>
              </a:solidFill>
              <a:ln>
                <a:noFill/>
              </a:ln>
              <a:effectLst/>
            </c:spPr>
            <c:extLst>
              <c:ext xmlns:c16="http://schemas.microsoft.com/office/drawing/2014/chart" uri="{C3380CC4-5D6E-409C-BE32-E72D297353CC}">
                <c16:uniqueId val="{00000007-7CED-3B41-89DA-B5C682873B43}"/>
              </c:ext>
            </c:extLst>
          </c:dPt>
          <c:dPt>
            <c:idx val="4"/>
            <c:bubble3D val="0"/>
            <c:spPr>
              <a:solidFill>
                <a:schemeClr val="accent6">
                  <a:tint val="93000"/>
                </a:schemeClr>
              </a:solidFill>
              <a:ln>
                <a:noFill/>
              </a:ln>
              <a:effectLst/>
            </c:spPr>
            <c:extLst>
              <c:ext xmlns:c16="http://schemas.microsoft.com/office/drawing/2014/chart" uri="{C3380CC4-5D6E-409C-BE32-E72D297353CC}">
                <c16:uniqueId val="{00000009-7CED-3B41-89DA-B5C682873B43}"/>
              </c:ext>
            </c:extLst>
          </c:dPt>
          <c:dPt>
            <c:idx val="5"/>
            <c:bubble3D val="0"/>
            <c:spPr>
              <a:solidFill>
                <a:schemeClr val="accent6">
                  <a:tint val="77000"/>
                </a:schemeClr>
              </a:solidFill>
              <a:ln>
                <a:noFill/>
              </a:ln>
              <a:effectLst/>
            </c:spPr>
            <c:extLst>
              <c:ext xmlns:c16="http://schemas.microsoft.com/office/drawing/2014/chart" uri="{C3380CC4-5D6E-409C-BE32-E72D297353CC}">
                <c16:uniqueId val="{0000000B-7CED-3B41-89DA-B5C682873B43}"/>
              </c:ext>
            </c:extLst>
          </c:dPt>
          <c:dPt>
            <c:idx val="6"/>
            <c:bubble3D val="0"/>
            <c:spPr>
              <a:solidFill>
                <a:schemeClr val="accent6">
                  <a:tint val="46000"/>
                </a:schemeClr>
              </a:solidFill>
              <a:ln>
                <a:noFill/>
              </a:ln>
              <a:effectLst/>
            </c:spPr>
            <c:extLst>
              <c:ext xmlns:c16="http://schemas.microsoft.com/office/drawing/2014/chart" uri="{C3380CC4-5D6E-409C-BE32-E72D297353CC}">
                <c16:uniqueId val="{0000000D-7CED-3B41-89DA-B5C682873B43}"/>
              </c:ext>
            </c:extLst>
          </c:dPt>
          <c:dPt>
            <c:idx val="7"/>
            <c:bubble3D val="0"/>
            <c:spPr>
              <a:solidFill>
                <a:schemeClr val="accent6">
                  <a:tint val="62000"/>
                </a:schemeClr>
              </a:solidFill>
              <a:ln>
                <a:noFill/>
              </a:ln>
              <a:effectLst/>
            </c:spPr>
            <c:extLst>
              <c:ext xmlns:c16="http://schemas.microsoft.com/office/drawing/2014/chart" uri="{C3380CC4-5D6E-409C-BE32-E72D297353CC}">
                <c16:uniqueId val="{0000000F-7CED-3B41-89DA-B5C682873B43}"/>
              </c:ext>
            </c:extLst>
          </c:dPt>
          <c:dLbls>
            <c:dLbl>
              <c:idx val="4"/>
              <c:layout>
                <c:manualLayout>
                  <c:x val="0.18292682926829268"/>
                  <c:y val="-5.4644808743169397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9-7CED-3B41-89DA-B5C682873B43}"/>
                </c:ext>
              </c:extLst>
            </c:dLbl>
            <c:dLbl>
              <c:idx val="5"/>
              <c:layout>
                <c:manualLayout>
                  <c:x val="0.22307805461355468"/>
                  <c:y val="5.5578103988529557E-3"/>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B-7CED-3B41-89DA-B5C682873B43}"/>
                </c:ext>
              </c:extLst>
            </c:dLbl>
            <c:dLbl>
              <c:idx val="6"/>
              <c:layout>
                <c:manualLayout>
                  <c:x val="0.19225132231614112"/>
                  <c:y val="9.0673150930130425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D-7CED-3B41-89DA-B5C682873B43}"/>
                </c:ext>
              </c:extLst>
            </c:dLbl>
            <c:dLbl>
              <c:idx val="7"/>
              <c:layout>
                <c:manualLayout>
                  <c:x val="0.12467210988510387"/>
                  <c:y val="0.197710410929301"/>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F-7CED-3B41-89DA-B5C682873B43}"/>
                </c:ext>
              </c:extLst>
            </c:dLbl>
            <c:spPr>
              <a:noFill/>
              <a:ln>
                <a:noFill/>
              </a:ln>
              <a:effectLst/>
            </c:spPr>
            <c:txPr>
              <a:bodyPr rot="0" spcFirstLastPara="1" vertOverflow="overflow" horzOverflow="overflow" vert="horz" wrap="square" lIns="0" tIns="18288" rIns="36576"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eparator>
</c:separator>
            <c:showLeaderLines val="1"/>
            <c:leaderLines>
              <c:spPr>
                <a:ln w="12700" cap="flat" cmpd="sng" algn="ctr">
                  <a:solidFill>
                    <a:schemeClr val="tx1"/>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'Leads by Source'!$A$4:$A$12</c:f>
              <c:strCache>
                <c:ptCount val="8"/>
                <c:pt idx="0">
                  <c:v>Yelp</c:v>
                </c:pt>
                <c:pt idx="1">
                  <c:v>Google</c:v>
                </c:pt>
                <c:pt idx="2">
                  <c:v>Direct</c:v>
                </c:pt>
                <c:pt idx="3">
                  <c:v>Other</c:v>
                </c:pt>
                <c:pt idx="4">
                  <c:v>Referral</c:v>
                </c:pt>
                <c:pt idx="5">
                  <c:v>Angie's List</c:v>
                </c:pt>
                <c:pt idx="6">
                  <c:v>Facebook</c:v>
                </c:pt>
                <c:pt idx="7">
                  <c:v>Neighbor Referral</c:v>
                </c:pt>
              </c:strCache>
            </c:strRef>
          </c:cat>
          <c:val>
            <c:numRef>
              <c:f>'Leads by Source'!$B$4:$B$12</c:f>
              <c:numCache>
                <c:formatCode>General</c:formatCode>
                <c:ptCount val="8"/>
                <c:pt idx="0">
                  <c:v>635</c:v>
                </c:pt>
                <c:pt idx="1">
                  <c:v>136</c:v>
                </c:pt>
                <c:pt idx="2">
                  <c:v>86</c:v>
                </c:pt>
                <c:pt idx="3">
                  <c:v>71</c:v>
                </c:pt>
                <c:pt idx="4">
                  <c:v>47</c:v>
                </c:pt>
                <c:pt idx="5">
                  <c:v>36</c:v>
                </c:pt>
                <c:pt idx="6">
                  <c:v>21</c:v>
                </c:pt>
                <c:pt idx="7">
                  <c:v>16</c:v>
                </c:pt>
              </c:numCache>
            </c:numRef>
          </c:val>
          <c:extLst>
            <c:ext xmlns:c16="http://schemas.microsoft.com/office/drawing/2014/chart" uri="{C3380CC4-5D6E-409C-BE32-E72D297353CC}">
              <c16:uniqueId val="{00000010-7CED-3B41-89DA-B5C682873B43}"/>
            </c:ext>
          </c:extLst>
        </c:ser>
        <c:dLbls>
          <c:showLegendKey val="0"/>
          <c:showVal val="1"/>
          <c:showCatName val="0"/>
          <c:showSerName val="0"/>
          <c:showPercent val="0"/>
          <c:showBubbleSize val="0"/>
          <c:showLeaderLines val="1"/>
        </c:dLbls>
        <c:firstSliceAng val="124"/>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Sales Report.xlsx]Leads by Week!PivotTable5</c:name>
    <c:fmtId val="3"/>
  </c:pivotSource>
  <c:chart>
    <c:autoTitleDeleted val="1"/>
    <c:pivotFmts>
      <c:pivotFmt>
        <c:idx val="0"/>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'Leads by Week'!$B$3:$B$4</c:f>
              <c:strCache>
                <c:ptCount val="1"/>
                <c:pt idx="0">
                  <c:v>2022</c:v>
                </c:pt>
              </c:strCache>
            </c:strRef>
          </c:tx>
          <c:spPr>
            <a:solidFill>
              <a:schemeClr val="bg2">
                <a:lumMod val="75000"/>
              </a:schemeClr>
            </a:solidFill>
            <a:ln>
              <a:noFill/>
            </a:ln>
            <a:effectLst/>
          </c:spPr>
          <c:invertIfNegative val="0"/>
          <c:cat>
            <c:strRef>
              <c:f>'Leads by Week'!$A$5:$A$58</c:f>
              <c:strCach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strCache>
            </c:strRef>
          </c:cat>
          <c:val>
            <c:numRef>
              <c:f>'Leads by Week'!$B$5:$B$58</c:f>
              <c:numCache>
                <c:formatCode>General</c:formatCode>
                <c:ptCount val="53"/>
                <c:pt idx="1">
                  <c:v>15</c:v>
                </c:pt>
                <c:pt idx="2">
                  <c:v>10</c:v>
                </c:pt>
                <c:pt idx="3">
                  <c:v>14</c:v>
                </c:pt>
                <c:pt idx="4">
                  <c:v>11</c:v>
                </c:pt>
                <c:pt idx="6">
                  <c:v>18</c:v>
                </c:pt>
                <c:pt idx="7">
                  <c:v>19</c:v>
                </c:pt>
                <c:pt idx="8">
                  <c:v>9</c:v>
                </c:pt>
                <c:pt idx="9">
                  <c:v>13</c:v>
                </c:pt>
                <c:pt idx="10">
                  <c:v>11</c:v>
                </c:pt>
                <c:pt idx="11">
                  <c:v>17</c:v>
                </c:pt>
                <c:pt idx="12">
                  <c:v>14</c:v>
                </c:pt>
                <c:pt idx="13">
                  <c:v>10</c:v>
                </c:pt>
                <c:pt idx="14">
                  <c:v>25</c:v>
                </c:pt>
                <c:pt idx="15">
                  <c:v>13</c:v>
                </c:pt>
                <c:pt idx="16">
                  <c:v>13</c:v>
                </c:pt>
                <c:pt idx="17">
                  <c:v>22</c:v>
                </c:pt>
                <c:pt idx="18">
                  <c:v>26</c:v>
                </c:pt>
                <c:pt idx="19">
                  <c:v>26</c:v>
                </c:pt>
                <c:pt idx="20">
                  <c:v>21</c:v>
                </c:pt>
                <c:pt idx="21">
                  <c:v>14</c:v>
                </c:pt>
                <c:pt idx="22">
                  <c:v>18</c:v>
                </c:pt>
                <c:pt idx="23">
                  <c:v>13</c:v>
                </c:pt>
                <c:pt idx="24">
                  <c:v>17</c:v>
                </c:pt>
                <c:pt idx="25">
                  <c:v>15</c:v>
                </c:pt>
                <c:pt idx="26">
                  <c:v>18</c:v>
                </c:pt>
                <c:pt idx="27">
                  <c:v>13</c:v>
                </c:pt>
                <c:pt idx="28">
                  <c:v>10</c:v>
                </c:pt>
                <c:pt idx="29">
                  <c:v>10</c:v>
                </c:pt>
                <c:pt idx="30">
                  <c:v>9</c:v>
                </c:pt>
                <c:pt idx="31">
                  <c:v>4</c:v>
                </c:pt>
                <c:pt idx="32">
                  <c:v>8</c:v>
                </c:pt>
                <c:pt idx="33">
                  <c:v>7</c:v>
                </c:pt>
                <c:pt idx="34">
                  <c:v>12</c:v>
                </c:pt>
                <c:pt idx="35">
                  <c:v>13</c:v>
                </c:pt>
                <c:pt idx="36">
                  <c:v>12</c:v>
                </c:pt>
                <c:pt idx="37">
                  <c:v>7</c:v>
                </c:pt>
                <c:pt idx="38">
                  <c:v>16</c:v>
                </c:pt>
                <c:pt idx="39">
                  <c:v>18</c:v>
                </c:pt>
                <c:pt idx="40">
                  <c:v>10</c:v>
                </c:pt>
                <c:pt idx="41">
                  <c:v>7</c:v>
                </c:pt>
                <c:pt idx="42">
                  <c:v>5</c:v>
                </c:pt>
                <c:pt idx="43">
                  <c:v>9</c:v>
                </c:pt>
                <c:pt idx="44">
                  <c:v>10</c:v>
                </c:pt>
                <c:pt idx="45">
                  <c:v>2</c:v>
                </c:pt>
                <c:pt idx="46">
                  <c:v>4</c:v>
                </c:pt>
                <c:pt idx="47">
                  <c:v>6</c:v>
                </c:pt>
                <c:pt idx="48">
                  <c:v>4</c:v>
                </c:pt>
                <c:pt idx="49">
                  <c:v>3</c:v>
                </c:pt>
                <c:pt idx="50">
                  <c:v>4</c:v>
                </c:pt>
                <c:pt idx="51">
                  <c:v>2</c:v>
                </c:pt>
                <c:pt idx="52">
                  <c:v>2</c:v>
                </c:pt>
              </c:numCache>
            </c:numRef>
          </c:val>
          <c:extLst>
            <c:ext xmlns:c16="http://schemas.microsoft.com/office/drawing/2014/chart" uri="{C3380CC4-5D6E-409C-BE32-E72D297353CC}">
              <c16:uniqueId val="{00000000-86F5-5641-86CC-79A89D4A3182}"/>
            </c:ext>
          </c:extLst>
        </c:ser>
        <c:ser>
          <c:idx val="1"/>
          <c:order val="1"/>
          <c:tx>
            <c:strRef>
              <c:f>'Leads by Week'!$C$3:$C$4</c:f>
              <c:strCache>
                <c:ptCount val="1"/>
                <c:pt idx="0">
                  <c:v>2023</c:v>
                </c:pt>
              </c:strCache>
            </c:strRef>
          </c:tx>
          <c:spPr>
            <a:solidFill>
              <a:schemeClr val="accent6">
                <a:lumMod val="75000"/>
              </a:schemeClr>
            </a:solidFill>
            <a:ln>
              <a:noFill/>
            </a:ln>
            <a:effectLst/>
          </c:spPr>
          <c:invertIfNegative val="0"/>
          <c:cat>
            <c:strRef>
              <c:f>'Leads by Week'!$A$5:$A$58</c:f>
              <c:strCach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strCache>
            </c:strRef>
          </c:cat>
          <c:val>
            <c:numRef>
              <c:f>'Leads by Week'!$C$5:$C$58</c:f>
              <c:numCache>
                <c:formatCode>General</c:formatCode>
                <c:ptCount val="53"/>
                <c:pt idx="0">
                  <c:v>8</c:v>
                </c:pt>
                <c:pt idx="1">
                  <c:v>4</c:v>
                </c:pt>
                <c:pt idx="2">
                  <c:v>10</c:v>
                </c:pt>
                <c:pt idx="3">
                  <c:v>3</c:v>
                </c:pt>
                <c:pt idx="4">
                  <c:v>39</c:v>
                </c:pt>
                <c:pt idx="5">
                  <c:v>42</c:v>
                </c:pt>
                <c:pt idx="6">
                  <c:v>27</c:v>
                </c:pt>
                <c:pt idx="7">
                  <c:v>15</c:v>
                </c:pt>
                <c:pt idx="8">
                  <c:v>21</c:v>
                </c:pt>
                <c:pt idx="9">
                  <c:v>20</c:v>
                </c:pt>
                <c:pt idx="10">
                  <c:v>14</c:v>
                </c:pt>
                <c:pt idx="11">
                  <c:v>5</c:v>
                </c:pt>
                <c:pt idx="12">
                  <c:v>11</c:v>
                </c:pt>
                <c:pt idx="13">
                  <c:v>14</c:v>
                </c:pt>
                <c:pt idx="14">
                  <c:v>3</c:v>
                </c:pt>
                <c:pt idx="15">
                  <c:v>5</c:v>
                </c:pt>
                <c:pt idx="16">
                  <c:v>10</c:v>
                </c:pt>
                <c:pt idx="17">
                  <c:v>5</c:v>
                </c:pt>
                <c:pt idx="18">
                  <c:v>8</c:v>
                </c:pt>
                <c:pt idx="19">
                  <c:v>11</c:v>
                </c:pt>
                <c:pt idx="20">
                  <c:v>11</c:v>
                </c:pt>
                <c:pt idx="21">
                  <c:v>1</c:v>
                </c:pt>
                <c:pt idx="22">
                  <c:v>9</c:v>
                </c:pt>
                <c:pt idx="23">
                  <c:v>7</c:v>
                </c:pt>
                <c:pt idx="24">
                  <c:v>12</c:v>
                </c:pt>
                <c:pt idx="25">
                  <c:v>11</c:v>
                </c:pt>
                <c:pt idx="26">
                  <c:v>3</c:v>
                </c:pt>
                <c:pt idx="27">
                  <c:v>10</c:v>
                </c:pt>
                <c:pt idx="28">
                  <c:v>7</c:v>
                </c:pt>
                <c:pt idx="29">
                  <c:v>3</c:v>
                </c:pt>
                <c:pt idx="30">
                  <c:v>7</c:v>
                </c:pt>
                <c:pt idx="31">
                  <c:v>4</c:v>
                </c:pt>
                <c:pt idx="32">
                  <c:v>4</c:v>
                </c:pt>
                <c:pt idx="33">
                  <c:v>4</c:v>
                </c:pt>
                <c:pt idx="34">
                  <c:v>14</c:v>
                </c:pt>
                <c:pt idx="35">
                  <c:v>5</c:v>
                </c:pt>
                <c:pt idx="36">
                  <c:v>8</c:v>
                </c:pt>
                <c:pt idx="37">
                  <c:v>8</c:v>
                </c:pt>
                <c:pt idx="38">
                  <c:v>2</c:v>
                </c:pt>
                <c:pt idx="39">
                  <c:v>8</c:v>
                </c:pt>
                <c:pt idx="40">
                  <c:v>7</c:v>
                </c:pt>
                <c:pt idx="41">
                  <c:v>6</c:v>
                </c:pt>
                <c:pt idx="42">
                  <c:v>8</c:v>
                </c:pt>
                <c:pt idx="43">
                  <c:v>4</c:v>
                </c:pt>
                <c:pt idx="44">
                  <c:v>1</c:v>
                </c:pt>
              </c:numCache>
            </c:numRef>
          </c:val>
          <c:extLst>
            <c:ext xmlns:c16="http://schemas.microsoft.com/office/drawing/2014/chart" uri="{C3380CC4-5D6E-409C-BE32-E72D297353CC}">
              <c16:uniqueId val="{00000003-542C-2642-B8CF-D08C53CDA619}"/>
            </c:ext>
          </c:extLst>
        </c:ser>
        <c:dLbls>
          <c:showLegendKey val="0"/>
          <c:showVal val="0"/>
          <c:showCatName val="0"/>
          <c:showSerName val="0"/>
          <c:showPercent val="0"/>
          <c:showBubbleSize val="0"/>
        </c:dLbls>
        <c:gapWidth val="219"/>
        <c:overlap val="-27"/>
        <c:axId val="226588159"/>
        <c:axId val="227285775"/>
      </c:barChart>
      <c:catAx>
        <c:axId val="22658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285775"/>
        <c:crosses val="autoZero"/>
        <c:auto val="1"/>
        <c:lblAlgn val="ctr"/>
        <c:lblOffset val="100"/>
        <c:noMultiLvlLbl val="0"/>
      </c:catAx>
      <c:valAx>
        <c:axId val="2272857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Leads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58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[Weekly Sales Report.xlsx]Yearly Leads by Month!PivotTable4</c:name>
    <c:fmtId val="11"/>
  </c:pivotSource>
  <c:chart>
    <c:autoTitleDeleted val="1"/>
    <c:pivotFmts>
      <c:pivotFmt>
        <c:idx val="0"/>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'Yearly Leads by Month'!$B$3:$B$4</c:f>
              <c:strCache>
                <c:ptCount val="1"/>
                <c:pt idx="0">
                  <c:v>2022</c:v>
                </c:pt>
              </c:strCache>
            </c:strRef>
          </c:tx>
          <c:spPr>
            <a:solidFill>
              <a:schemeClr val="bg2">
                <a:lumMod val="75000"/>
              </a:schemeClr>
            </a:solidFill>
            <a:ln>
              <a:noFill/>
            </a:ln>
            <a:effectLst/>
          </c:spPr>
          <c:invertIfNegative val="0"/>
          <c:cat>
            <c:strRef>
              <c:f>'Yearly Leads by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'Yearly Leads by Month'!$B$5:$B$17</c:f>
              <c:numCache>
                <c:formatCode>General</c:formatCode>
                <c:ptCount val="12"/>
                <c:pt idx="0">
                  <c:v>50</c:v>
                </c:pt>
                <c:pt idx="1">
                  <c:v>49</c:v>
                </c:pt>
                <c:pt idx="2">
                  <c:v>60</c:v>
                </c:pt>
                <c:pt idx="3">
                  <c:v>75</c:v>
                </c:pt>
                <c:pt idx="4">
                  <c:v>96</c:v>
                </c:pt>
                <c:pt idx="5">
                  <c:v>66</c:v>
                </c:pt>
                <c:pt idx="6">
                  <c:v>48</c:v>
                </c:pt>
                <c:pt idx="7">
                  <c:v>36</c:v>
                </c:pt>
                <c:pt idx="8">
                  <c:v>59</c:v>
                </c:pt>
                <c:pt idx="9">
                  <c:v>36</c:v>
                </c:pt>
                <c:pt idx="10">
                  <c:v>22</c:v>
                </c:pt>
                <c:pt idx="11">
                  <c:v>12</c:v>
                </c:pt>
              </c:numCache>
            </c:numRef>
          </c:val>
          <c:extLst>
            <c:ext xmlns:c16="http://schemas.microsoft.com/office/drawing/2014/chart" uri="{C3380CC4-5D6E-409C-BE32-E72D297353CC}">
              <c16:uniqueId val="{00000000-7335-6942-859F-9CCEEAD53334}"/>
            </c:ext>
          </c:extLst>
        </c:ser>
        <c:ser>
          <c:idx val="1"/>
          <c:order val="1"/>
          <c:tx>
            <c:strRef>
              <c:f>'Yearly Leads by Month'!$C$3:$C$4</c:f>
              <c:strCache>
                <c:ptCount val="1"/>
                <c:pt idx="0">
                  <c:v>2023</c:v>
                </c:pt>
              </c:strCache>
            </c:strRef>
          </c:tx>
          <c:spPr>
            <a:solidFill>
              <a:schemeClr val="accent6">
                <a:lumMod val="75000"/>
              </a:schemeClr>
            </a:solidFill>
            <a:ln>
              <a:noFill/>
            </a:ln>
            <a:effectLst/>
          </c:spPr>
          <c:invertIfNegative val="0"/>
          <c:cat>
            <c:strRef>
              <c:f>'Yearly Leads by Month'!$A$5:$A$17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'Yearly Leads by Month'!$C$5:$C$17</c:f>
              <c:numCache>
                <c:formatCode>General</c:formatCode>
                <c:ptCount val="12"/>
                <c:pt idx="0">
                  <c:v>26</c:v>
                </c:pt>
                <c:pt idx="1">
                  <c:v>133</c:v>
                </c:pt>
                <c:pt idx="2">
                  <c:v>59</c:v>
                </c:pt>
                <c:pt idx="3">
                  <c:v>33</c:v>
                </c:pt>
                <c:pt idx="4">
                  <c:v>36</c:v>
                </c:pt>
                <c:pt idx="5">
                  <c:v>39</c:v>
                </c:pt>
                <c:pt idx="6">
                  <c:v>24</c:v>
                </c:pt>
                <c:pt idx="7">
                  <c:v>31</c:v>
                </c:pt>
                <c:pt idx="8">
                  <c:v>24</c:v>
                </c:pt>
                <c:pt idx="9">
                  <c:v>31</c:v>
                </c:pt>
                <c:pt idx="10">
                  <c:v>3</c:v>
                </c:pt>
              </c:numCache>
            </c:numRef>
          </c:val>
          <c:extLst>
            <c:ext xmlns:c16="http://schemas.microsoft.com/office/drawing/2014/chart" uri="{C3380CC4-5D6E-409C-BE32-E72D297353CC}">
              <c16:uniqueId val="{00000004-3929-204C-81F1-8BDA621E43C4}"/>
            </c:ext>
          </c:extLst>
        </c:ser>
        <c:dLbls>
          <c:showLegendKey val="0"/>
          <c:showVal val="0"/>
          <c:showCatName val="0"/>
          <c:showSerName val="0"/>
          <c:showPercent val="0"/>
          <c:showBubbleSize val="0"/>
        </c:dLbls>
        <c:gapWidth val="219"/>
        <c:axId val="183960735"/>
        <c:axId val="111059567"/>
      </c:barChart>
      <c:catAx>
        <c:axId val="18396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59567"/>
        <c:crosses val="autoZero"/>
        <c:auto val="1"/>
        <c:lblAlgn val="ctr"/>
        <c:lblOffset val="100"/>
        <c:noMultiLvlLbl val="0"/>
      </c:catAx>
      <c:valAx>
        <c:axId val="111059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Leads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6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3" Type="http://schemas.openxmlformats.org/officeDocument/2006/relationships/image" Target="../media/image2.png"/><Relationship Id="rId7" Type="http://schemas.openxmlformats.org/officeDocument/2006/relationships/image" Target="../media/image5.svg"/><Relationship Id="rId2" Type="http://schemas.openxmlformats.org/officeDocument/2006/relationships/hyperlink" Target="#'Data Dump'!A1"/><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4.xml"/><Relationship Id="rId5" Type="http://schemas.openxmlformats.org/officeDocument/2006/relationships/hyperlink" Target="mailto:lopezjorge202@gmail.com?subject=Dashboard%20Question" TargetMode="External"/><Relationship Id="rId10" Type="http://schemas.openxmlformats.org/officeDocument/2006/relationships/chart" Target="../charts/chart3.xml"/><Relationship Id="rId4" Type="http://schemas.openxmlformats.org/officeDocument/2006/relationships/image" Target="../media/image3.svg"/><Relationship Id="rId9" Type="http://schemas.openxmlformats.org/officeDocument/2006/relationships/chart" Target="../charts/chart2.xml"/></Relationships>
</file>

<file path=xl/drawings/_rels/drawing2.xml.rels><?xml version="1.0" encoding="UTF-8" standalone="yes"?>
<Relationships xmlns="http://schemas.openxmlformats.org/package/2006/relationships"><Relationship Id="rId8" Type="http://schemas.openxmlformats.org/officeDocument/2006/relationships/hyperlink" Target="#'Leads Dashboard'!A1"/><Relationship Id="rId3" Type="http://schemas.openxmlformats.org/officeDocument/2006/relationships/image" Target="../media/image2.png"/><Relationship Id="rId7" Type="http://schemas.openxmlformats.org/officeDocument/2006/relationships/image" Target="../media/image5.svg"/><Relationship Id="rId2" Type="http://schemas.openxmlformats.org/officeDocument/2006/relationships/hyperlink" Target="#'Data Dump'!A1"/><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hyperlink" Target="mailto:lopezjorge202@gmail.com?subject=Dashboard%20Question" TargetMode="External"/><Relationship Id="rId10" Type="http://schemas.openxmlformats.org/officeDocument/2006/relationships/image" Target="../media/image7.svg"/><Relationship Id="rId4" Type="http://schemas.openxmlformats.org/officeDocument/2006/relationships/image" Target="../media/image3.sv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302273</xdr:colOff>
      <xdr:row>23</xdr:row>
      <xdr:rowOff>35648</xdr:rowOff>
    </xdr:from>
    <xdr:to>
      <xdr:col>0</xdr:col>
      <xdr:colOff>2131073</xdr:colOff>
      <xdr:row>27</xdr:row>
      <xdr:rowOff>155396</xdr:rowOff>
    </xdr:to>
    <mc:AlternateContent xmlns:mc="http://schemas.openxmlformats.org/markup-compatibility/2006" xmlns:a14="http://schemas.microsoft.com/office/drawing/2010/main">
      <mc:Choice Requires="a14">
        <xdr:graphicFrame macro="">
          <xdr:nvGraphicFramePr>
            <xdr:cNvPr id="43" name="Year">
              <a:extLst>
                <a:ext uri="{FF2B5EF4-FFF2-40B4-BE49-F238E27FC236}">
                  <a16:creationId xmlns:a16="http://schemas.microsoft.com/office/drawing/2014/main" id="{084FA828-1DAD-98C6-09BB-63B5E07BF48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02273" y="4630479"/>
              <a:ext cx="1828800" cy="918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0</xdr:colOff>
      <xdr:row>0</xdr:row>
      <xdr:rowOff>129886</xdr:rowOff>
    </xdr:from>
    <xdr:to>
      <xdr:col>0</xdr:col>
      <xdr:colOff>2372850</xdr:colOff>
      <xdr:row>8</xdr:row>
      <xdr:rowOff>72159</xdr:rowOff>
    </xdr:to>
    <xdr:pic>
      <xdr:nvPicPr>
        <xdr:cNvPr id="10" name="Picture 9">
          <a:extLst>
            <a:ext uri="{FF2B5EF4-FFF2-40B4-BE49-F238E27FC236}">
              <a16:creationId xmlns:a16="http://schemas.microsoft.com/office/drawing/2014/main" id="{7F9CFA0C-A033-E8A7-4462-87F4B89076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29886"/>
          <a:ext cx="2372850" cy="1558637"/>
        </a:xfrm>
        <a:prstGeom prst="rect">
          <a:avLst/>
        </a:prstGeom>
        <a:effectLst>
          <a:outerShdw blurRad="50800" dist="38100" dir="2700000" algn="tl" rotWithShape="0">
            <a:prstClr val="black">
              <a:alpha val="40000"/>
            </a:prstClr>
          </a:outerShdw>
        </a:effectLst>
      </xdr:spPr>
    </xdr:pic>
    <xdr:clientData/>
  </xdr:twoCellAnchor>
  <xdr:twoCellAnchor editAs="oneCell">
    <xdr:from>
      <xdr:col>0</xdr:col>
      <xdr:colOff>722119</xdr:colOff>
      <xdr:row>10</xdr:row>
      <xdr:rowOff>108086</xdr:rowOff>
    </xdr:from>
    <xdr:to>
      <xdr:col>0</xdr:col>
      <xdr:colOff>1636519</xdr:colOff>
      <xdr:row>15</xdr:row>
      <xdr:rowOff>12259</xdr:rowOff>
    </xdr:to>
    <xdr:pic>
      <xdr:nvPicPr>
        <xdr:cNvPr id="12" name="Graphic 11" descr="Database with solid fill">
          <a:hlinkClick xmlns:r="http://schemas.openxmlformats.org/officeDocument/2006/relationships" r:id="rId2"/>
          <a:extLst>
            <a:ext uri="{FF2B5EF4-FFF2-40B4-BE49-F238E27FC236}">
              <a16:creationId xmlns:a16="http://schemas.microsoft.com/office/drawing/2014/main" id="{FAF246FA-86DC-BE16-7213-D96FEF8CD0B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22119" y="2105839"/>
          <a:ext cx="914400" cy="903049"/>
        </a:xfrm>
        <a:prstGeom prst="rect">
          <a:avLst/>
        </a:prstGeom>
      </xdr:spPr>
    </xdr:pic>
    <xdr:clientData/>
  </xdr:twoCellAnchor>
  <xdr:twoCellAnchor editAs="oneCell">
    <xdr:from>
      <xdr:col>0</xdr:col>
      <xdr:colOff>690801</xdr:colOff>
      <xdr:row>17</xdr:row>
      <xdr:rowOff>38663</xdr:rowOff>
    </xdr:from>
    <xdr:to>
      <xdr:col>0</xdr:col>
      <xdr:colOff>1605201</xdr:colOff>
      <xdr:row>21</xdr:row>
      <xdr:rowOff>142611</xdr:rowOff>
    </xdr:to>
    <xdr:pic>
      <xdr:nvPicPr>
        <xdr:cNvPr id="16" name="Graphic 15" descr="Question Mark with solid fill">
          <a:hlinkClick xmlns:r="http://schemas.openxmlformats.org/officeDocument/2006/relationships" r:id="rId5"/>
          <a:extLst>
            <a:ext uri="{FF2B5EF4-FFF2-40B4-BE49-F238E27FC236}">
              <a16:creationId xmlns:a16="http://schemas.microsoft.com/office/drawing/2014/main" id="{7E414F77-02DF-DD78-AE6A-2FB2F49ECC9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90801" y="3434843"/>
          <a:ext cx="914400" cy="903049"/>
        </a:xfrm>
        <a:prstGeom prst="rect">
          <a:avLst/>
        </a:prstGeom>
      </xdr:spPr>
    </xdr:pic>
    <xdr:clientData/>
  </xdr:twoCellAnchor>
  <xdr:twoCellAnchor>
    <xdr:from>
      <xdr:col>1</xdr:col>
      <xdr:colOff>259774</xdr:colOff>
      <xdr:row>0</xdr:row>
      <xdr:rowOff>86591</xdr:rowOff>
    </xdr:from>
    <xdr:to>
      <xdr:col>16</xdr:col>
      <xdr:colOff>114300</xdr:colOff>
      <xdr:row>8</xdr:row>
      <xdr:rowOff>158750</xdr:rowOff>
    </xdr:to>
    <xdr:sp macro="" textlink="">
      <xdr:nvSpPr>
        <xdr:cNvPr id="19" name="Rounded Rectangle 18">
          <a:extLst>
            <a:ext uri="{FF2B5EF4-FFF2-40B4-BE49-F238E27FC236}">
              <a16:creationId xmlns:a16="http://schemas.microsoft.com/office/drawing/2014/main" id="{2F140D53-8C8F-B879-85C2-761A25B8427D}"/>
            </a:ext>
          </a:extLst>
        </xdr:cNvPr>
        <xdr:cNvSpPr/>
      </xdr:nvSpPr>
      <xdr:spPr>
        <a:xfrm>
          <a:off x="2723574" y="86591"/>
          <a:ext cx="12237026" cy="1697759"/>
        </a:xfrm>
        <a:prstGeom prst="roundRect">
          <a:avLst/>
        </a:prstGeom>
        <a:solidFill>
          <a:schemeClr val="accent6">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8000" b="1">
              <a:solidFill>
                <a:schemeClr val="accent6">
                  <a:lumMod val="50000"/>
                </a:schemeClr>
              </a:solidFill>
            </a:rPr>
            <a:t>Leads</a:t>
          </a:r>
          <a:r>
            <a:rPr lang="en-US" sz="8000" b="1" baseline="0">
              <a:solidFill>
                <a:schemeClr val="accent6">
                  <a:lumMod val="50000"/>
                </a:schemeClr>
              </a:solidFill>
            </a:rPr>
            <a:t> Dashboard</a:t>
          </a:r>
          <a:endParaRPr lang="en-US" sz="8000" b="1">
            <a:solidFill>
              <a:schemeClr val="accent6">
                <a:lumMod val="50000"/>
              </a:schemeClr>
            </a:solidFill>
          </a:endParaRPr>
        </a:p>
      </xdr:txBody>
    </xdr:sp>
    <xdr:clientData/>
  </xdr:twoCellAnchor>
  <xdr:twoCellAnchor>
    <xdr:from>
      <xdr:col>6</xdr:col>
      <xdr:colOff>426266</xdr:colOff>
      <xdr:row>9</xdr:row>
      <xdr:rowOff>161918</xdr:rowOff>
    </xdr:from>
    <xdr:to>
      <xdr:col>9</xdr:col>
      <xdr:colOff>790447</xdr:colOff>
      <xdr:row>18</xdr:row>
      <xdr:rowOff>32736</xdr:rowOff>
    </xdr:to>
    <xdr:sp macro="" textlink="">
      <xdr:nvSpPr>
        <xdr:cNvPr id="21" name="Rounded Rectangle 20">
          <a:extLst>
            <a:ext uri="{FF2B5EF4-FFF2-40B4-BE49-F238E27FC236}">
              <a16:creationId xmlns:a16="http://schemas.microsoft.com/office/drawing/2014/main" id="{E8FEC09B-D3B4-9D4D-BA7A-C37854FA101A}"/>
            </a:ext>
          </a:extLst>
        </xdr:cNvPr>
        <xdr:cNvSpPr/>
      </xdr:nvSpPr>
      <xdr:spPr>
        <a:xfrm>
          <a:off x="6993095" y="1973991"/>
          <a:ext cx="2826742" cy="1682891"/>
        </a:xfrm>
        <a:prstGeom prst="roundRect">
          <a:avLst/>
        </a:prstGeom>
        <a:solidFill>
          <a:schemeClr val="accent6">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200" b="1">
              <a:solidFill>
                <a:schemeClr val="accent6">
                  <a:lumMod val="50000"/>
                </a:schemeClr>
              </a:solidFill>
            </a:rPr>
            <a:t>Leads to</a:t>
          </a:r>
          <a:r>
            <a:rPr lang="en-US" sz="2200" b="1" baseline="0">
              <a:solidFill>
                <a:schemeClr val="accent6">
                  <a:lumMod val="50000"/>
                </a:schemeClr>
              </a:solidFill>
            </a:rPr>
            <a:t> Visits</a:t>
          </a:r>
          <a:endParaRPr lang="en-US" sz="2200" b="1">
            <a:solidFill>
              <a:schemeClr val="accent6">
                <a:lumMod val="50000"/>
              </a:schemeClr>
            </a:solidFill>
          </a:endParaRPr>
        </a:p>
      </xdr:txBody>
    </xdr:sp>
    <xdr:clientData/>
  </xdr:twoCellAnchor>
  <xdr:twoCellAnchor>
    <xdr:from>
      <xdr:col>11</xdr:col>
      <xdr:colOff>234063</xdr:colOff>
      <xdr:row>9</xdr:row>
      <xdr:rowOff>141136</xdr:rowOff>
    </xdr:from>
    <xdr:to>
      <xdr:col>14</xdr:col>
      <xdr:colOff>588111</xdr:colOff>
      <xdr:row>18</xdr:row>
      <xdr:rowOff>11954</xdr:rowOff>
    </xdr:to>
    <xdr:sp macro="" textlink="">
      <xdr:nvSpPr>
        <xdr:cNvPr id="22" name="Rounded Rectangle 21">
          <a:extLst>
            <a:ext uri="{FF2B5EF4-FFF2-40B4-BE49-F238E27FC236}">
              <a16:creationId xmlns:a16="http://schemas.microsoft.com/office/drawing/2014/main" id="{099A16EE-1356-9549-BDB5-3923B63029AF}"/>
            </a:ext>
          </a:extLst>
        </xdr:cNvPr>
        <xdr:cNvSpPr/>
      </xdr:nvSpPr>
      <xdr:spPr>
        <a:xfrm>
          <a:off x="10905161" y="1953209"/>
          <a:ext cx="2816609" cy="1682891"/>
        </a:xfrm>
        <a:prstGeom prst="roundRect">
          <a:avLst/>
        </a:prstGeom>
        <a:solidFill>
          <a:schemeClr val="accent6">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200" b="1">
              <a:solidFill>
                <a:schemeClr val="accent6">
                  <a:lumMod val="50000"/>
                </a:schemeClr>
              </a:solidFill>
            </a:rPr>
            <a:t>Visits</a:t>
          </a:r>
          <a:r>
            <a:rPr lang="en-US" sz="2200" b="1" baseline="0">
              <a:solidFill>
                <a:schemeClr val="accent6">
                  <a:lumMod val="50000"/>
                </a:schemeClr>
              </a:solidFill>
            </a:rPr>
            <a:t> to Closed</a:t>
          </a:r>
          <a:endParaRPr lang="en-US" sz="2200" b="1">
            <a:solidFill>
              <a:schemeClr val="accent6">
                <a:lumMod val="50000"/>
              </a:schemeClr>
            </a:solidFill>
          </a:endParaRPr>
        </a:p>
      </xdr:txBody>
    </xdr:sp>
    <xdr:clientData/>
  </xdr:twoCellAnchor>
  <xdr:twoCellAnchor>
    <xdr:from>
      <xdr:col>1</xdr:col>
      <xdr:colOff>318673</xdr:colOff>
      <xdr:row>18</xdr:row>
      <xdr:rowOff>184744</xdr:rowOff>
    </xdr:from>
    <xdr:to>
      <xdr:col>9</xdr:col>
      <xdr:colOff>17887</xdr:colOff>
      <xdr:row>35</xdr:row>
      <xdr:rowOff>12267</xdr:rowOff>
    </xdr:to>
    <xdr:sp macro="" textlink="">
      <xdr:nvSpPr>
        <xdr:cNvPr id="23" name="Rounded Rectangle 22">
          <a:extLst>
            <a:ext uri="{FF2B5EF4-FFF2-40B4-BE49-F238E27FC236}">
              <a16:creationId xmlns:a16="http://schemas.microsoft.com/office/drawing/2014/main" id="{43DB7750-B663-784C-9FF2-3671C34722B1}"/>
            </a:ext>
          </a:extLst>
        </xdr:cNvPr>
        <xdr:cNvSpPr/>
      </xdr:nvSpPr>
      <xdr:spPr>
        <a:xfrm>
          <a:off x="2787325" y="3780699"/>
          <a:ext cx="6320337" cy="3223703"/>
        </a:xfrm>
        <a:prstGeom prst="roundRect">
          <a:avLst/>
        </a:prstGeom>
        <a:solidFill>
          <a:schemeClr val="accent6">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200" b="1">
              <a:solidFill>
                <a:schemeClr val="accent6">
                  <a:lumMod val="50000"/>
                </a:schemeClr>
              </a:solidFill>
            </a:rPr>
            <a:t>Yearly Lead</a:t>
          </a:r>
          <a:r>
            <a:rPr lang="en-US" sz="2200" b="1" baseline="0">
              <a:solidFill>
                <a:schemeClr val="accent6">
                  <a:lumMod val="50000"/>
                </a:schemeClr>
              </a:solidFill>
            </a:rPr>
            <a:t> Trend</a:t>
          </a:r>
          <a:endParaRPr lang="en-US" sz="2200" b="1">
            <a:solidFill>
              <a:schemeClr val="accent6">
                <a:lumMod val="50000"/>
              </a:schemeClr>
            </a:solidFill>
          </a:endParaRPr>
        </a:p>
      </xdr:txBody>
    </xdr:sp>
    <xdr:clientData/>
  </xdr:twoCellAnchor>
  <xdr:twoCellAnchor>
    <xdr:from>
      <xdr:col>5</xdr:col>
      <xdr:colOff>375248</xdr:colOff>
      <xdr:row>12</xdr:row>
      <xdr:rowOff>110663</xdr:rowOff>
    </xdr:from>
    <xdr:to>
      <xdr:col>6</xdr:col>
      <xdr:colOff>375248</xdr:colOff>
      <xdr:row>15</xdr:row>
      <xdr:rowOff>19076</xdr:rowOff>
    </xdr:to>
    <xdr:sp macro="" textlink="">
      <xdr:nvSpPr>
        <xdr:cNvPr id="26" name="Right Arrow 25">
          <a:extLst>
            <a:ext uri="{FF2B5EF4-FFF2-40B4-BE49-F238E27FC236}">
              <a16:creationId xmlns:a16="http://schemas.microsoft.com/office/drawing/2014/main" id="{079B20A0-2C88-33DD-9838-A14D92EE84F0}"/>
            </a:ext>
          </a:extLst>
        </xdr:cNvPr>
        <xdr:cNvSpPr/>
      </xdr:nvSpPr>
      <xdr:spPr>
        <a:xfrm>
          <a:off x="6141734" y="2582014"/>
          <a:ext cx="823784" cy="526251"/>
        </a:xfrm>
        <a:prstGeom prst="rightArrow">
          <a:avLst/>
        </a:prstGeom>
        <a:solidFill>
          <a:schemeClr val="accent6">
            <a:lumMod val="5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115872</xdr:colOff>
      <xdr:row>12</xdr:row>
      <xdr:rowOff>77821</xdr:rowOff>
    </xdr:from>
    <xdr:to>
      <xdr:col>11</xdr:col>
      <xdr:colOff>115871</xdr:colOff>
      <xdr:row>14</xdr:row>
      <xdr:rowOff>187576</xdr:rowOff>
    </xdr:to>
    <xdr:sp macro="" textlink="">
      <xdr:nvSpPr>
        <xdr:cNvPr id="27" name="Right Arrow 26">
          <a:extLst>
            <a:ext uri="{FF2B5EF4-FFF2-40B4-BE49-F238E27FC236}">
              <a16:creationId xmlns:a16="http://schemas.microsoft.com/office/drawing/2014/main" id="{E4C0ECF7-A308-8942-90E1-BD71782118BF}"/>
            </a:ext>
          </a:extLst>
        </xdr:cNvPr>
        <xdr:cNvSpPr/>
      </xdr:nvSpPr>
      <xdr:spPr>
        <a:xfrm>
          <a:off x="9966116" y="2493919"/>
          <a:ext cx="820853" cy="512437"/>
        </a:xfrm>
        <a:prstGeom prst="rightArrow">
          <a:avLst/>
        </a:prstGeom>
        <a:solidFill>
          <a:schemeClr val="accent6">
            <a:lumMod val="5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278658</xdr:colOff>
      <xdr:row>13</xdr:row>
      <xdr:rowOff>37058</xdr:rowOff>
    </xdr:from>
    <xdr:to>
      <xdr:col>4</xdr:col>
      <xdr:colOff>670633</xdr:colOff>
      <xdr:row>17</xdr:row>
      <xdr:rowOff>178169</xdr:rowOff>
    </xdr:to>
    <xdr:sp macro="" textlink="">
      <xdr:nvSpPr>
        <xdr:cNvPr id="30" name="TextBox 29">
          <a:extLst>
            <a:ext uri="{FF2B5EF4-FFF2-40B4-BE49-F238E27FC236}">
              <a16:creationId xmlns:a16="http://schemas.microsoft.com/office/drawing/2014/main" id="{ED60D3F3-833F-9243-AEE8-B4A8061B574A}"/>
            </a:ext>
          </a:extLst>
        </xdr:cNvPr>
        <xdr:cNvSpPr txBox="1"/>
      </xdr:nvSpPr>
      <xdr:spPr>
        <a:xfrm>
          <a:off x="4402238" y="2686811"/>
          <a:ext cx="1222963" cy="956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567377</xdr:colOff>
      <xdr:row>12</xdr:row>
      <xdr:rowOff>28139</xdr:rowOff>
    </xdr:from>
    <xdr:to>
      <xdr:col>7</xdr:col>
      <xdr:colOff>812800</xdr:colOff>
      <xdr:row>17</xdr:row>
      <xdr:rowOff>23292</xdr:rowOff>
    </xdr:to>
    <xdr:sp macro="" textlink="$AA$2">
      <xdr:nvSpPr>
        <xdr:cNvPr id="31" name="TextBox 30">
          <a:extLst>
            <a:ext uri="{FF2B5EF4-FFF2-40B4-BE49-F238E27FC236}">
              <a16:creationId xmlns:a16="http://schemas.microsoft.com/office/drawing/2014/main" id="{10BB4B7B-227F-314F-ABC8-E7D9840D03C3}"/>
            </a:ext>
          </a:extLst>
        </xdr:cNvPr>
        <xdr:cNvSpPr txBox="1"/>
      </xdr:nvSpPr>
      <xdr:spPr>
        <a:xfrm>
          <a:off x="7158677" y="2466539"/>
          <a:ext cx="1070923" cy="1011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5F8C0D6-FD23-F74D-A139-FF01D0A21CF6}" type="TxLink">
            <a:rPr lang="en-US" sz="4000" b="1" i="0" u="none" strike="noStrike">
              <a:solidFill>
                <a:schemeClr val="accent6">
                  <a:lumMod val="50000"/>
                </a:schemeClr>
              </a:solidFill>
              <a:latin typeface="Calibri"/>
              <a:cs typeface="Calibri"/>
            </a:rPr>
            <a:pPr algn="ctr"/>
            <a:t>590</a:t>
          </a:fld>
          <a:endParaRPr lang="en-US" sz="4000" b="1">
            <a:solidFill>
              <a:schemeClr val="accent6">
                <a:lumMod val="50000"/>
              </a:schemeClr>
            </a:solidFill>
          </a:endParaRPr>
        </a:p>
      </xdr:txBody>
    </xdr:sp>
    <xdr:clientData/>
  </xdr:twoCellAnchor>
  <xdr:twoCellAnchor>
    <xdr:from>
      <xdr:col>8</xdr:col>
      <xdr:colOff>275219</xdr:colOff>
      <xdr:row>12</xdr:row>
      <xdr:rowOff>39428</xdr:rowOff>
    </xdr:from>
    <xdr:to>
      <xdr:col>9</xdr:col>
      <xdr:colOff>785849</xdr:colOff>
      <xdr:row>17</xdr:row>
      <xdr:rowOff>34581</xdr:rowOff>
    </xdr:to>
    <xdr:sp macro="" textlink="$AA$3">
      <xdr:nvSpPr>
        <xdr:cNvPr id="32" name="TextBox 31">
          <a:extLst>
            <a:ext uri="{FF2B5EF4-FFF2-40B4-BE49-F238E27FC236}">
              <a16:creationId xmlns:a16="http://schemas.microsoft.com/office/drawing/2014/main" id="{C90D0C9C-A738-954C-AD0C-6D221B51CF36}"/>
            </a:ext>
          </a:extLst>
        </xdr:cNvPr>
        <xdr:cNvSpPr txBox="1"/>
      </xdr:nvSpPr>
      <xdr:spPr>
        <a:xfrm>
          <a:off x="8513057" y="2510779"/>
          <a:ext cx="1334414" cy="1024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DB982D-CA69-6045-9CC7-D7268B664C0A}" type="TxLink">
            <a:rPr lang="en-US" sz="4000" b="1" i="1" u="none" strike="noStrike">
              <a:solidFill>
                <a:schemeClr val="accent6">
                  <a:lumMod val="75000"/>
                </a:schemeClr>
              </a:solidFill>
              <a:latin typeface="Calibri"/>
              <a:cs typeface="Calibri"/>
            </a:rPr>
            <a:pPr algn="ctr"/>
            <a:t>56%</a:t>
          </a:fld>
          <a:endParaRPr lang="en-US" sz="4000" b="1" i="1">
            <a:solidFill>
              <a:schemeClr val="accent6">
                <a:lumMod val="75000"/>
              </a:schemeClr>
            </a:solidFill>
          </a:endParaRPr>
        </a:p>
      </xdr:txBody>
    </xdr:sp>
    <xdr:clientData/>
  </xdr:twoCellAnchor>
  <xdr:twoCellAnchor>
    <xdr:from>
      <xdr:col>11</xdr:col>
      <xdr:colOff>333684</xdr:colOff>
      <xdr:row>12</xdr:row>
      <xdr:rowOff>38715</xdr:rowOff>
    </xdr:from>
    <xdr:to>
      <xdr:col>12</xdr:col>
      <xdr:colOff>583514</xdr:colOff>
      <xdr:row>17</xdr:row>
      <xdr:rowOff>33868</xdr:rowOff>
    </xdr:to>
    <xdr:sp macro="" textlink="$AB$2">
      <xdr:nvSpPr>
        <xdr:cNvPr id="33" name="TextBox 32">
          <a:extLst>
            <a:ext uri="{FF2B5EF4-FFF2-40B4-BE49-F238E27FC236}">
              <a16:creationId xmlns:a16="http://schemas.microsoft.com/office/drawing/2014/main" id="{64A5CEDA-E165-664A-B163-A65DC5183716}"/>
            </a:ext>
          </a:extLst>
        </xdr:cNvPr>
        <xdr:cNvSpPr txBox="1"/>
      </xdr:nvSpPr>
      <xdr:spPr>
        <a:xfrm>
          <a:off x="11042873" y="2510066"/>
          <a:ext cx="1073614" cy="1024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EE8747-4576-5A43-9607-7274B4DDBC17}" type="TxLink">
            <a:rPr lang="en-US" sz="4000" b="1" i="0" u="none" strike="noStrike">
              <a:solidFill>
                <a:schemeClr val="accent6">
                  <a:lumMod val="50000"/>
                </a:schemeClr>
              </a:solidFill>
              <a:latin typeface="Calibri"/>
              <a:cs typeface="Calibri"/>
            </a:rPr>
            <a:pPr algn="ctr"/>
            <a:t>104</a:t>
          </a:fld>
          <a:endParaRPr lang="en-US" sz="4000" b="1">
            <a:solidFill>
              <a:schemeClr val="accent6">
                <a:lumMod val="50000"/>
              </a:schemeClr>
            </a:solidFill>
          </a:endParaRPr>
        </a:p>
      </xdr:txBody>
    </xdr:sp>
    <xdr:clientData/>
  </xdr:twoCellAnchor>
  <xdr:twoCellAnchor>
    <xdr:from>
      <xdr:col>13</xdr:col>
      <xdr:colOff>72883</xdr:colOff>
      <xdr:row>12</xdr:row>
      <xdr:rowOff>34325</xdr:rowOff>
    </xdr:from>
    <xdr:to>
      <xdr:col>14</xdr:col>
      <xdr:colOff>583513</xdr:colOff>
      <xdr:row>17</xdr:row>
      <xdr:rowOff>29478</xdr:rowOff>
    </xdr:to>
    <xdr:sp macro="" textlink="$AB$3">
      <xdr:nvSpPr>
        <xdr:cNvPr id="34" name="TextBox 33">
          <a:extLst>
            <a:ext uri="{FF2B5EF4-FFF2-40B4-BE49-F238E27FC236}">
              <a16:creationId xmlns:a16="http://schemas.microsoft.com/office/drawing/2014/main" id="{704A397C-3E7E-0A45-8CCD-BEFDAD9B3A50}"/>
            </a:ext>
          </a:extLst>
        </xdr:cNvPr>
        <xdr:cNvSpPr txBox="1"/>
      </xdr:nvSpPr>
      <xdr:spPr>
        <a:xfrm>
          <a:off x="12429640" y="2505676"/>
          <a:ext cx="1334414" cy="1024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A3C19A-E51D-CF44-A3BA-3172C60E5FDB}" type="TxLink">
            <a:rPr lang="en-US" sz="4000" b="1" i="1" u="none" strike="noStrike">
              <a:solidFill>
                <a:schemeClr val="accent6">
                  <a:lumMod val="75000"/>
                </a:schemeClr>
              </a:solidFill>
              <a:latin typeface="Calibri"/>
              <a:cs typeface="Calibri"/>
            </a:rPr>
            <a:pPr algn="ctr"/>
            <a:t>10%</a:t>
          </a:fld>
          <a:endParaRPr lang="en-US" sz="4000" b="1" i="1">
            <a:solidFill>
              <a:schemeClr val="accent6">
                <a:lumMod val="75000"/>
              </a:schemeClr>
            </a:solidFill>
          </a:endParaRPr>
        </a:p>
      </xdr:txBody>
    </xdr:sp>
    <xdr:clientData/>
  </xdr:twoCellAnchor>
  <xdr:twoCellAnchor>
    <xdr:from>
      <xdr:col>1</xdr:col>
      <xdr:colOff>643523</xdr:colOff>
      <xdr:row>9</xdr:row>
      <xdr:rowOff>179079</xdr:rowOff>
    </xdr:from>
    <xdr:to>
      <xdr:col>5</xdr:col>
      <xdr:colOff>186850</xdr:colOff>
      <xdr:row>18</xdr:row>
      <xdr:rowOff>49897</xdr:rowOff>
    </xdr:to>
    <xdr:sp macro="" textlink="">
      <xdr:nvSpPr>
        <xdr:cNvPr id="35" name="Rounded Rectangle 34">
          <a:extLst>
            <a:ext uri="{FF2B5EF4-FFF2-40B4-BE49-F238E27FC236}">
              <a16:creationId xmlns:a16="http://schemas.microsoft.com/office/drawing/2014/main" id="{9B635A46-7344-EC4D-861D-226925892A50}"/>
            </a:ext>
          </a:extLst>
        </xdr:cNvPr>
        <xdr:cNvSpPr/>
      </xdr:nvSpPr>
      <xdr:spPr>
        <a:xfrm>
          <a:off x="3114874" y="2032593"/>
          <a:ext cx="2838462" cy="1724331"/>
        </a:xfrm>
        <a:prstGeom prst="roundRect">
          <a:avLst/>
        </a:prstGeom>
        <a:solidFill>
          <a:schemeClr val="accent6">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200" b="1">
              <a:solidFill>
                <a:schemeClr val="accent6">
                  <a:lumMod val="50000"/>
                </a:schemeClr>
              </a:solidFill>
            </a:rPr>
            <a:t>Total</a:t>
          </a:r>
          <a:r>
            <a:rPr lang="en-US" sz="2200" b="1" baseline="0">
              <a:solidFill>
                <a:schemeClr val="accent6">
                  <a:lumMod val="50000"/>
                </a:schemeClr>
              </a:solidFill>
            </a:rPr>
            <a:t> Leads</a:t>
          </a:r>
          <a:endParaRPr lang="en-US" sz="2200" b="1">
            <a:solidFill>
              <a:schemeClr val="accent6">
                <a:lumMod val="50000"/>
              </a:schemeClr>
            </a:solidFill>
          </a:endParaRPr>
        </a:p>
      </xdr:txBody>
    </xdr:sp>
    <xdr:clientData/>
  </xdr:twoCellAnchor>
  <xdr:twoCellAnchor>
    <xdr:from>
      <xdr:col>1</xdr:col>
      <xdr:colOff>787563</xdr:colOff>
      <xdr:row>12</xdr:row>
      <xdr:rowOff>100683</xdr:rowOff>
    </xdr:from>
    <xdr:to>
      <xdr:col>4</xdr:col>
      <xdr:colOff>772296</xdr:colOff>
      <xdr:row>17</xdr:row>
      <xdr:rowOff>40453</xdr:rowOff>
    </xdr:to>
    <xdr:sp macro="" textlink="$Z$2">
      <xdr:nvSpPr>
        <xdr:cNvPr id="37" name="TextBox 36">
          <a:extLst>
            <a:ext uri="{FF2B5EF4-FFF2-40B4-BE49-F238E27FC236}">
              <a16:creationId xmlns:a16="http://schemas.microsoft.com/office/drawing/2014/main" id="{83BAB516-CD97-F64B-A8A6-05D9548618F9}"/>
            </a:ext>
          </a:extLst>
        </xdr:cNvPr>
        <xdr:cNvSpPr txBox="1"/>
      </xdr:nvSpPr>
      <xdr:spPr>
        <a:xfrm>
          <a:off x="3258914" y="2572034"/>
          <a:ext cx="2456085" cy="969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AE194CB-541B-E84F-9336-DF2BAE78FC00}" type="TxLink">
            <a:rPr lang="en-US" sz="4800" b="1" i="0" u="none" strike="noStrike">
              <a:solidFill>
                <a:schemeClr val="accent6">
                  <a:lumMod val="50000"/>
                </a:schemeClr>
              </a:solidFill>
              <a:latin typeface="Calibri"/>
              <a:cs typeface="Calibri"/>
            </a:rPr>
            <a:pPr algn="ctr"/>
            <a:t>1048</a:t>
          </a:fld>
          <a:endParaRPr lang="en-US" sz="4400" b="1">
            <a:solidFill>
              <a:schemeClr val="accent6">
                <a:lumMod val="50000"/>
              </a:schemeClr>
            </a:solidFill>
          </a:endParaRPr>
        </a:p>
      </xdr:txBody>
    </xdr:sp>
    <xdr:clientData/>
  </xdr:twoCellAnchor>
  <xdr:twoCellAnchor>
    <xdr:from>
      <xdr:col>1</xdr:col>
      <xdr:colOff>441047</xdr:colOff>
      <xdr:row>21</xdr:row>
      <xdr:rowOff>144390</xdr:rowOff>
    </xdr:from>
    <xdr:to>
      <xdr:col>8</xdr:col>
      <xdr:colOff>742635</xdr:colOff>
      <xdr:row>35</xdr:row>
      <xdr:rowOff>46277</xdr:rowOff>
    </xdr:to>
    <xdr:graphicFrame macro="">
      <xdr:nvGraphicFramePr>
        <xdr:cNvPr id="6" name="Chart 5">
          <a:extLst>
            <a:ext uri="{FF2B5EF4-FFF2-40B4-BE49-F238E27FC236}">
              <a16:creationId xmlns:a16="http://schemas.microsoft.com/office/drawing/2014/main" id="{5ADCE3B7-88D7-D742-9AB1-C58AB09A04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356994</xdr:colOff>
      <xdr:row>35</xdr:row>
      <xdr:rowOff>174050</xdr:rowOff>
    </xdr:from>
    <xdr:to>
      <xdr:col>8</xdr:col>
      <xdr:colOff>248845</xdr:colOff>
      <xdr:row>52</xdr:row>
      <xdr:rowOff>7430</xdr:rowOff>
    </xdr:to>
    <xdr:sp macro="" textlink="">
      <xdr:nvSpPr>
        <xdr:cNvPr id="42" name="Rounded Rectangle 41">
          <a:extLst>
            <a:ext uri="{FF2B5EF4-FFF2-40B4-BE49-F238E27FC236}">
              <a16:creationId xmlns:a16="http://schemas.microsoft.com/office/drawing/2014/main" id="{675410F1-C5CB-A040-9B8A-9D1426C4F15A}"/>
            </a:ext>
          </a:extLst>
        </xdr:cNvPr>
        <xdr:cNvSpPr/>
      </xdr:nvSpPr>
      <xdr:spPr>
        <a:xfrm>
          <a:off x="2825445" y="7060670"/>
          <a:ext cx="5651569" cy="3178309"/>
        </a:xfrm>
        <a:prstGeom prst="roundRect">
          <a:avLst/>
        </a:prstGeom>
        <a:solidFill>
          <a:schemeClr val="accent6">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200" b="1">
              <a:solidFill>
                <a:schemeClr val="accent6">
                  <a:lumMod val="50000"/>
                </a:schemeClr>
              </a:solidFill>
            </a:rPr>
            <a:t>Source Mix</a:t>
          </a:r>
        </a:p>
      </xdr:txBody>
    </xdr:sp>
    <xdr:clientData/>
  </xdr:twoCellAnchor>
  <xdr:twoCellAnchor>
    <xdr:from>
      <xdr:col>0</xdr:col>
      <xdr:colOff>2203187</xdr:colOff>
      <xdr:row>36</xdr:row>
      <xdr:rowOff>71550</xdr:rowOff>
    </xdr:from>
    <xdr:to>
      <xdr:col>8</xdr:col>
      <xdr:colOff>263292</xdr:colOff>
      <xdr:row>52</xdr:row>
      <xdr:rowOff>179144</xdr:rowOff>
    </xdr:to>
    <xdr:graphicFrame macro="">
      <xdr:nvGraphicFramePr>
        <xdr:cNvPr id="5" name="Chart 4">
          <a:extLst>
            <a:ext uri="{FF2B5EF4-FFF2-40B4-BE49-F238E27FC236}">
              <a16:creationId xmlns:a16="http://schemas.microsoft.com/office/drawing/2014/main" id="{01EE3965-D18B-C441-9866-5D818969EA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178873</xdr:colOff>
      <xdr:row>19</xdr:row>
      <xdr:rowOff>0</xdr:rowOff>
    </xdr:from>
    <xdr:to>
      <xdr:col>16</xdr:col>
      <xdr:colOff>127175</xdr:colOff>
      <xdr:row>35</xdr:row>
      <xdr:rowOff>31005</xdr:rowOff>
    </xdr:to>
    <xdr:sp macro="" textlink="">
      <xdr:nvSpPr>
        <xdr:cNvPr id="44" name="Rounded Rectangle 43">
          <a:extLst>
            <a:ext uri="{FF2B5EF4-FFF2-40B4-BE49-F238E27FC236}">
              <a16:creationId xmlns:a16="http://schemas.microsoft.com/office/drawing/2014/main" id="{792DDAEE-6E0D-FA43-9900-FDAB297F6637}"/>
            </a:ext>
          </a:extLst>
        </xdr:cNvPr>
        <xdr:cNvSpPr/>
      </xdr:nvSpPr>
      <xdr:spPr>
        <a:xfrm>
          <a:off x="9229859" y="3738451"/>
          <a:ext cx="5708020" cy="3179174"/>
        </a:xfrm>
        <a:prstGeom prst="roundRect">
          <a:avLst/>
        </a:prstGeom>
        <a:solidFill>
          <a:schemeClr val="accent6">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200" b="1">
              <a:solidFill>
                <a:schemeClr val="accent6">
                  <a:lumMod val="50000"/>
                </a:schemeClr>
              </a:solidFill>
            </a:rPr>
            <a:t>Monthly Leads</a:t>
          </a:r>
        </a:p>
      </xdr:txBody>
    </xdr:sp>
    <xdr:clientData/>
  </xdr:twoCellAnchor>
  <xdr:twoCellAnchor>
    <xdr:from>
      <xdr:col>8</xdr:col>
      <xdr:colOff>393522</xdr:colOff>
      <xdr:row>35</xdr:row>
      <xdr:rowOff>178147</xdr:rowOff>
    </xdr:from>
    <xdr:to>
      <xdr:col>16</xdr:col>
      <xdr:colOff>143099</xdr:colOff>
      <xdr:row>52</xdr:row>
      <xdr:rowOff>2431</xdr:rowOff>
    </xdr:to>
    <xdr:sp macro="" textlink="">
      <xdr:nvSpPr>
        <xdr:cNvPr id="45" name="Rounded Rectangle 44">
          <a:extLst>
            <a:ext uri="{FF2B5EF4-FFF2-40B4-BE49-F238E27FC236}">
              <a16:creationId xmlns:a16="http://schemas.microsoft.com/office/drawing/2014/main" id="{F6B88C92-B65A-3B40-BD6E-C17907E2B2C2}"/>
            </a:ext>
          </a:extLst>
        </xdr:cNvPr>
        <xdr:cNvSpPr/>
      </xdr:nvSpPr>
      <xdr:spPr>
        <a:xfrm>
          <a:off x="8621691" y="7064767"/>
          <a:ext cx="6332112" cy="3169213"/>
        </a:xfrm>
        <a:prstGeom prst="roundRect">
          <a:avLst/>
        </a:prstGeom>
        <a:solidFill>
          <a:schemeClr val="accent6">
            <a:lumMod val="20000"/>
            <a:lumOff val="8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200" b="1">
              <a:solidFill>
                <a:schemeClr val="accent6">
                  <a:lumMod val="50000"/>
                </a:schemeClr>
              </a:solidFill>
            </a:rPr>
            <a:t>Weekly Leads</a:t>
          </a:r>
        </a:p>
      </xdr:txBody>
    </xdr:sp>
    <xdr:clientData/>
  </xdr:twoCellAnchor>
  <xdr:twoCellAnchor editAs="oneCell">
    <xdr:from>
      <xdr:col>0</xdr:col>
      <xdr:colOff>301764</xdr:colOff>
      <xdr:row>28</xdr:row>
      <xdr:rowOff>115045</xdr:rowOff>
    </xdr:from>
    <xdr:to>
      <xdr:col>0</xdr:col>
      <xdr:colOff>2136966</xdr:colOff>
      <xdr:row>35</xdr:row>
      <xdr:rowOff>193189</xdr:rowOff>
    </xdr:to>
    <mc:AlternateContent xmlns:mc="http://schemas.openxmlformats.org/markup-compatibility/2006" xmlns:a14="http://schemas.microsoft.com/office/drawing/2010/main">
      <mc:Choice Requires="a14">
        <xdr:graphicFrame macro="">
          <xdr:nvGraphicFramePr>
            <xdr:cNvPr id="46" name="Month">
              <a:extLst>
                <a:ext uri="{FF2B5EF4-FFF2-40B4-BE49-F238E27FC236}">
                  <a16:creationId xmlns:a16="http://schemas.microsoft.com/office/drawing/2014/main" id="{3C68675E-0C64-F417-F22A-5341336CC1F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01764" y="5708753"/>
              <a:ext cx="1835202" cy="14765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608678</xdr:colOff>
      <xdr:row>38</xdr:row>
      <xdr:rowOff>107324</xdr:rowOff>
    </xdr:from>
    <xdr:to>
      <xdr:col>16</xdr:col>
      <xdr:colOff>196761</xdr:colOff>
      <xdr:row>52</xdr:row>
      <xdr:rowOff>17038</xdr:rowOff>
    </xdr:to>
    <xdr:graphicFrame macro="">
      <xdr:nvGraphicFramePr>
        <xdr:cNvPr id="8" name="Chart 7">
          <a:extLst>
            <a:ext uri="{FF2B5EF4-FFF2-40B4-BE49-F238E27FC236}">
              <a16:creationId xmlns:a16="http://schemas.microsoft.com/office/drawing/2014/main" id="{A467FE8F-D6BA-D349-97F2-3AB4A60720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217735</xdr:colOff>
      <xdr:row>21</xdr:row>
      <xdr:rowOff>101021</xdr:rowOff>
    </xdr:from>
    <xdr:to>
      <xdr:col>16</xdr:col>
      <xdr:colOff>101023</xdr:colOff>
      <xdr:row>35</xdr:row>
      <xdr:rowOff>30976</xdr:rowOff>
    </xdr:to>
    <xdr:graphicFrame macro="">
      <xdr:nvGraphicFramePr>
        <xdr:cNvPr id="7" name="Chart 6">
          <a:extLst>
            <a:ext uri="{FF2B5EF4-FFF2-40B4-BE49-F238E27FC236}">
              <a16:creationId xmlns:a16="http://schemas.microsoft.com/office/drawing/2014/main" id="{20406B6C-408D-1849-B3C3-2D4E0C2DA5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7954</xdr:colOff>
      <xdr:row>4</xdr:row>
      <xdr:rowOff>132275</xdr:rowOff>
    </xdr:from>
    <xdr:to>
      <xdr:col>13</xdr:col>
      <xdr:colOff>552957</xdr:colOff>
      <xdr:row>6</xdr:row>
      <xdr:rowOff>178738</xdr:rowOff>
    </xdr:to>
    <xdr:sp macro="" textlink="'Data Dump'!C2">
      <xdr:nvSpPr>
        <xdr:cNvPr id="48" name="TextBox 47">
          <a:extLst>
            <a:ext uri="{FF2B5EF4-FFF2-40B4-BE49-F238E27FC236}">
              <a16:creationId xmlns:a16="http://schemas.microsoft.com/office/drawing/2014/main" id="{AA2506E5-5942-CF19-C161-EE1290C01BDD}"/>
            </a:ext>
          </a:extLst>
        </xdr:cNvPr>
        <xdr:cNvSpPr txBox="1"/>
      </xdr:nvSpPr>
      <xdr:spPr>
        <a:xfrm>
          <a:off x="12364711" y="956059"/>
          <a:ext cx="545003" cy="458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744B69B-A4E3-B648-A38C-87161858BBE3}" type="TxLink">
            <a:rPr lang="en-US" sz="2400" b="0" i="1" u="none" strike="noStrike">
              <a:solidFill>
                <a:srgbClr val="000000"/>
              </a:solidFill>
              <a:latin typeface="+mj-lt"/>
              <a:ea typeface="+mn-ea"/>
              <a:cs typeface="Arial"/>
            </a:rPr>
            <a:pPr marL="0" indent="0"/>
            <a:t>45</a:t>
          </a:fld>
          <a:endParaRPr lang="en-US" sz="2400" b="0" i="1" u="none" strike="noStrike">
            <a:solidFill>
              <a:srgbClr val="000000"/>
            </a:solidFill>
            <a:latin typeface="+mj-lt"/>
            <a:ea typeface="+mn-ea"/>
            <a:cs typeface="Arial"/>
          </a:endParaRPr>
        </a:p>
      </xdr:txBody>
    </xdr:sp>
    <xdr:clientData/>
  </xdr:twoCellAnchor>
  <xdr:twoCellAnchor>
    <xdr:from>
      <xdr:col>11</xdr:col>
      <xdr:colOff>676859</xdr:colOff>
      <xdr:row>2</xdr:row>
      <xdr:rowOff>116787</xdr:rowOff>
    </xdr:from>
    <xdr:to>
      <xdr:col>13</xdr:col>
      <xdr:colOff>193807</xdr:colOff>
      <xdr:row>6</xdr:row>
      <xdr:rowOff>178738</xdr:rowOff>
    </xdr:to>
    <xdr:sp macro="" textlink="">
      <xdr:nvSpPr>
        <xdr:cNvPr id="49" name="TextBox 48">
          <a:extLst>
            <a:ext uri="{FF2B5EF4-FFF2-40B4-BE49-F238E27FC236}">
              <a16:creationId xmlns:a16="http://schemas.microsoft.com/office/drawing/2014/main" id="{F3EC9401-0E16-AD25-244B-38D0AC9C71B3}"/>
            </a:ext>
          </a:extLst>
        </xdr:cNvPr>
        <xdr:cNvSpPr txBox="1"/>
      </xdr:nvSpPr>
      <xdr:spPr>
        <a:xfrm>
          <a:off x="11386048" y="528679"/>
          <a:ext cx="1164516" cy="885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i="1">
              <a:latin typeface="+mj-lt"/>
            </a:rPr>
            <a:t>Today:</a:t>
          </a:r>
          <a:r>
            <a:rPr lang="en-US" sz="2400" i="1" baseline="0">
              <a:latin typeface="+mj-lt"/>
            </a:rPr>
            <a:t> </a:t>
          </a:r>
        </a:p>
        <a:p>
          <a:r>
            <a:rPr lang="en-US" sz="2400" i="1" baseline="0">
              <a:latin typeface="+mj-lt"/>
            </a:rPr>
            <a:t>Week: </a:t>
          </a:r>
          <a:endParaRPr lang="en-US" sz="2400" i="1">
            <a:latin typeface="+mj-lt"/>
          </a:endParaRPr>
        </a:p>
      </xdr:txBody>
    </xdr:sp>
    <xdr:clientData/>
  </xdr:twoCellAnchor>
  <xdr:twoCellAnchor>
    <xdr:from>
      <xdr:col>12</xdr:col>
      <xdr:colOff>812731</xdr:colOff>
      <xdr:row>2</xdr:row>
      <xdr:rowOff>156914</xdr:rowOff>
    </xdr:from>
    <xdr:to>
      <xdr:col>14</xdr:col>
      <xdr:colOff>491005</xdr:colOff>
      <xdr:row>4</xdr:row>
      <xdr:rowOff>203377</xdr:rowOff>
    </xdr:to>
    <xdr:sp macro="" textlink="'Data Dump'!B2">
      <xdr:nvSpPr>
        <xdr:cNvPr id="50" name="TextBox 49">
          <a:extLst>
            <a:ext uri="{FF2B5EF4-FFF2-40B4-BE49-F238E27FC236}">
              <a16:creationId xmlns:a16="http://schemas.microsoft.com/office/drawing/2014/main" id="{2CADB8F3-64A3-1847-97DD-D99668A89A32}"/>
            </a:ext>
          </a:extLst>
        </xdr:cNvPr>
        <xdr:cNvSpPr txBox="1"/>
      </xdr:nvSpPr>
      <xdr:spPr>
        <a:xfrm>
          <a:off x="12345704" y="568806"/>
          <a:ext cx="1325842" cy="458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9663310-8C3A-9640-8288-9A6D78D26D47}" type="TxLink">
            <a:rPr lang="en-US" sz="2400" b="0" i="1" u="none" strike="noStrike">
              <a:solidFill>
                <a:srgbClr val="000000"/>
              </a:solidFill>
              <a:latin typeface="+mj-lt"/>
              <a:ea typeface="+mn-ea"/>
              <a:cs typeface="Arial"/>
            </a:rPr>
            <a:pPr marL="0" indent="0"/>
            <a:t>11/11/23</a:t>
          </a:fld>
          <a:endParaRPr lang="en-US" sz="2400" b="0" i="1" u="none" strike="noStrike">
            <a:solidFill>
              <a:srgbClr val="000000"/>
            </a:solidFill>
            <a:latin typeface="+mj-lt"/>
            <a:ea typeface="+mn-ea"/>
            <a:cs typeface="Arial"/>
          </a:endParaRPr>
        </a:p>
      </xdr:txBody>
    </xdr:sp>
    <xdr:clientData/>
  </xdr:twoCellAnchor>
  <xdr:twoCellAnchor>
    <xdr:from>
      <xdr:col>8</xdr:col>
      <xdr:colOff>85811</xdr:colOff>
      <xdr:row>12</xdr:row>
      <xdr:rowOff>120135</xdr:rowOff>
    </xdr:from>
    <xdr:to>
      <xdr:col>8</xdr:col>
      <xdr:colOff>85811</xdr:colOff>
      <xdr:row>16</xdr:row>
      <xdr:rowOff>137297</xdr:rowOff>
    </xdr:to>
    <xdr:cxnSp macro="">
      <xdr:nvCxnSpPr>
        <xdr:cNvPr id="52" name="Straight Connector 51">
          <a:extLst>
            <a:ext uri="{FF2B5EF4-FFF2-40B4-BE49-F238E27FC236}">
              <a16:creationId xmlns:a16="http://schemas.microsoft.com/office/drawing/2014/main" id="{CA89B5C0-EB66-AD85-1A6E-448D682DAD64}"/>
            </a:ext>
          </a:extLst>
        </xdr:cNvPr>
        <xdr:cNvCxnSpPr/>
      </xdr:nvCxnSpPr>
      <xdr:spPr>
        <a:xfrm>
          <a:off x="8323649" y="2591486"/>
          <a:ext cx="0" cy="840946"/>
        </a:xfrm>
        <a:prstGeom prst="line">
          <a:avLst/>
        </a:prstGeom>
        <a:ln w="44450">
          <a:solidFill>
            <a:schemeClr val="accent6">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710836</xdr:colOff>
      <xdr:row>12</xdr:row>
      <xdr:rowOff>116858</xdr:rowOff>
    </xdr:from>
    <xdr:to>
      <xdr:col>12</xdr:col>
      <xdr:colOff>710836</xdr:colOff>
      <xdr:row>16</xdr:row>
      <xdr:rowOff>134020</xdr:rowOff>
    </xdr:to>
    <xdr:cxnSp macro="">
      <xdr:nvCxnSpPr>
        <xdr:cNvPr id="53" name="Straight Connector 52">
          <a:extLst>
            <a:ext uri="{FF2B5EF4-FFF2-40B4-BE49-F238E27FC236}">
              <a16:creationId xmlns:a16="http://schemas.microsoft.com/office/drawing/2014/main" id="{F239A915-292C-FB4E-B14D-B703CB80B096}"/>
            </a:ext>
          </a:extLst>
        </xdr:cNvPr>
        <xdr:cNvCxnSpPr/>
      </xdr:nvCxnSpPr>
      <xdr:spPr>
        <a:xfrm>
          <a:off x="12243809" y="2588209"/>
          <a:ext cx="0" cy="840946"/>
        </a:xfrm>
        <a:prstGeom prst="line">
          <a:avLst/>
        </a:prstGeom>
        <a:ln w="44450">
          <a:solidFill>
            <a:schemeClr val="accent6">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288961</xdr:colOff>
      <xdr:row>36</xdr:row>
      <xdr:rowOff>142697</xdr:rowOff>
    </xdr:from>
    <xdr:to>
      <xdr:col>0</xdr:col>
      <xdr:colOff>2143161</xdr:colOff>
      <xdr:row>46</xdr:row>
      <xdr:rowOff>82621</xdr:rowOff>
    </xdr:to>
    <mc:AlternateContent xmlns:mc="http://schemas.openxmlformats.org/markup-compatibility/2006" xmlns:a14="http://schemas.microsoft.com/office/drawing/2010/main">
      <mc:Choice Requires="a14">
        <xdr:graphicFrame macro="">
          <xdr:nvGraphicFramePr>
            <xdr:cNvPr id="2" name="Week">
              <a:extLst>
                <a:ext uri="{FF2B5EF4-FFF2-40B4-BE49-F238E27FC236}">
                  <a16:creationId xmlns:a16="http://schemas.microsoft.com/office/drawing/2014/main" id="{5A4C6E20-7CCD-97ED-CDB8-E95FE4379534}"/>
                </a:ext>
              </a:extLst>
            </xdr:cNvPr>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288961" y="7334607"/>
              <a:ext cx="1854200" cy="19376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129886</xdr:rowOff>
    </xdr:from>
    <xdr:to>
      <xdr:col>1</xdr:col>
      <xdr:colOff>36050</xdr:colOff>
      <xdr:row>8</xdr:row>
      <xdr:rowOff>72159</xdr:rowOff>
    </xdr:to>
    <xdr:pic>
      <xdr:nvPicPr>
        <xdr:cNvPr id="7" name="Picture 6">
          <a:extLst>
            <a:ext uri="{FF2B5EF4-FFF2-40B4-BE49-F238E27FC236}">
              <a16:creationId xmlns:a16="http://schemas.microsoft.com/office/drawing/2014/main" id="{F8493D68-3EF1-9148-8035-C057187B8F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29886"/>
          <a:ext cx="2372850" cy="1567873"/>
        </a:xfrm>
        <a:prstGeom prst="rect">
          <a:avLst/>
        </a:prstGeom>
        <a:effectLst>
          <a:outerShdw blurRad="50800" dist="38100" dir="2700000" algn="tl" rotWithShape="0">
            <a:prstClr val="black">
              <a:alpha val="40000"/>
            </a:prstClr>
          </a:outerShdw>
        </a:effectLst>
      </xdr:spPr>
    </xdr:pic>
    <xdr:clientData/>
  </xdr:twoCellAnchor>
  <xdr:twoCellAnchor editAs="oneCell">
    <xdr:from>
      <xdr:col>0</xdr:col>
      <xdr:colOff>722119</xdr:colOff>
      <xdr:row>11</xdr:row>
      <xdr:rowOff>193704</xdr:rowOff>
    </xdr:from>
    <xdr:to>
      <xdr:col>0</xdr:col>
      <xdr:colOff>1636519</xdr:colOff>
      <xdr:row>16</xdr:row>
      <xdr:rowOff>97877</xdr:rowOff>
    </xdr:to>
    <xdr:pic>
      <xdr:nvPicPr>
        <xdr:cNvPr id="8" name="Graphic 7" descr="Database with solid fill">
          <a:hlinkClick xmlns:r="http://schemas.openxmlformats.org/officeDocument/2006/relationships" r:id="rId2"/>
          <a:extLst>
            <a:ext uri="{FF2B5EF4-FFF2-40B4-BE49-F238E27FC236}">
              <a16:creationId xmlns:a16="http://schemas.microsoft.com/office/drawing/2014/main" id="{94E72B56-6D0B-9B48-9FCA-87A634DCABE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22119" y="2428904"/>
          <a:ext cx="914400" cy="920173"/>
        </a:xfrm>
        <a:prstGeom prst="rect">
          <a:avLst/>
        </a:prstGeom>
      </xdr:spPr>
    </xdr:pic>
    <xdr:clientData/>
  </xdr:twoCellAnchor>
  <xdr:twoCellAnchor editAs="oneCell">
    <xdr:from>
      <xdr:col>0</xdr:col>
      <xdr:colOff>719340</xdr:colOff>
      <xdr:row>18</xdr:row>
      <xdr:rowOff>167091</xdr:rowOff>
    </xdr:from>
    <xdr:to>
      <xdr:col>0</xdr:col>
      <xdr:colOff>1633740</xdr:colOff>
      <xdr:row>23</xdr:row>
      <xdr:rowOff>71264</xdr:rowOff>
    </xdr:to>
    <xdr:pic>
      <xdr:nvPicPr>
        <xdr:cNvPr id="9" name="Graphic 8" descr="Question Mark with solid fill">
          <a:hlinkClick xmlns:r="http://schemas.openxmlformats.org/officeDocument/2006/relationships" r:id="rId5"/>
          <a:extLst>
            <a:ext uri="{FF2B5EF4-FFF2-40B4-BE49-F238E27FC236}">
              <a16:creationId xmlns:a16="http://schemas.microsoft.com/office/drawing/2014/main" id="{21F7F315-4072-3B49-8445-D28CABFF2FE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719340" y="3824691"/>
          <a:ext cx="914400" cy="920173"/>
        </a:xfrm>
        <a:prstGeom prst="rect">
          <a:avLst/>
        </a:prstGeom>
      </xdr:spPr>
    </xdr:pic>
    <xdr:clientData/>
  </xdr:twoCellAnchor>
  <xdr:twoCellAnchor editAs="oneCell">
    <xdr:from>
      <xdr:col>0</xdr:col>
      <xdr:colOff>736600</xdr:colOff>
      <xdr:row>25</xdr:row>
      <xdr:rowOff>88900</xdr:rowOff>
    </xdr:from>
    <xdr:to>
      <xdr:col>0</xdr:col>
      <xdr:colOff>1651000</xdr:colOff>
      <xdr:row>29</xdr:row>
      <xdr:rowOff>190500</xdr:rowOff>
    </xdr:to>
    <xdr:pic>
      <xdr:nvPicPr>
        <xdr:cNvPr id="11" name="Graphic 10" descr="Gauge with solid fill">
          <a:hlinkClick xmlns:r="http://schemas.openxmlformats.org/officeDocument/2006/relationships" r:id="rId8"/>
          <a:extLst>
            <a:ext uri="{FF2B5EF4-FFF2-40B4-BE49-F238E27FC236}">
              <a16:creationId xmlns:a16="http://schemas.microsoft.com/office/drawing/2014/main" id="{F81E13FF-79A3-F0D9-B66F-26D2691F3F7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36600" y="5168900"/>
          <a:ext cx="9144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pez, Jorge" refreshedDate="45241.672140162038" createdVersion="8" refreshedVersion="8" minRefreshableVersion="3" recordCount="1048" xr:uid="{DC0B3453-9CA8-2945-96EB-D7B3AECF2690}">
  <cacheSource type="worksheet">
    <worksheetSource name="Table1"/>
  </cacheSource>
  <cacheFields count="26">
    <cacheField name="Time Stamp" numFmtId="22">
      <sharedItems containsSemiMixedTypes="0" containsNonDate="0" containsDate="1" containsString="0" minDate="2022-01-03T11:59:19" maxDate="2023-11-06T16:32:32"/>
    </cacheField>
    <cacheField name="New or Existing" numFmtId="0">
      <sharedItems containsBlank="1"/>
    </cacheField>
    <cacheField name="First Name" numFmtId="0">
      <sharedItems containsSemiMixedTypes="0" containsString="0" containsNumber="1" containsInteger="1" minValue="1" maxValue="1048"/>
    </cacheField>
    <cacheField name="Last Name" numFmtId="0">
      <sharedItems containsSemiMixedTypes="0" containsString="0" containsNumber="1" containsInteger="1" minValue="1" maxValue="1048"/>
    </cacheField>
    <cacheField name="Contact" numFmtId="0">
      <sharedItems containsSemiMixedTypes="0" containsString="0" containsNumber="1" containsInteger="1" minValue="1" maxValue="1048"/>
    </cacheField>
    <cacheField name="Zip" numFmtId="0">
      <sharedItems containsBlank="1" containsMixedTypes="1" containsNumber="1" containsInteger="1" minValue="0" maxValue="787000"/>
    </cacheField>
    <cacheField name="Frequency of Service" numFmtId="0">
      <sharedItems/>
    </cacheField>
    <cacheField name="Source" numFmtId="0">
      <sharedItems containsBlank="1"/>
    </cacheField>
    <cacheField name="Status" numFmtId="0">
      <sharedItems containsBlank="1"/>
    </cacheField>
    <cacheField name="Status Update 2" numFmtId="0">
      <sharedItems containsBlank="1"/>
    </cacheField>
    <cacheField name="Status Update 3" numFmtId="0">
      <sharedItems containsDate="1" containsBlank="1" containsMixedTypes="1" minDate="2023-03-31T00:00:00" maxDate="2023-04-01T00:00:00"/>
    </cacheField>
    <cacheField name="Status Update 4" numFmtId="0">
      <sharedItems containsBlank="1"/>
    </cacheField>
    <cacheField name="Year" numFmtId="0">
      <sharedItems containsSemiMixedTypes="0" containsString="0" containsNumber="1" containsInteger="1" minValue="2022" maxValue="2023" count="2">
        <n v="2022"/>
        <n v="2023"/>
      </sharedItems>
    </cacheField>
    <cacheField name="Prior Year" numFmtId="0">
      <sharedItems containsSemiMixedTypes="0" containsString="0" containsNumber="1" containsInteger="1" minValue="2021" maxValue="2022"/>
    </cacheField>
    <cacheField name="Month" numFmtId="0">
      <sharedItems containsSemiMixedTypes="0" containsString="0" containsNumber="1" containsInteger="1" minValue="1" maxValue="12" count="12">
        <n v="1"/>
        <n v="2"/>
        <n v="3"/>
        <n v="4"/>
        <n v="5"/>
        <n v="6"/>
        <n v="7"/>
        <n v="8"/>
        <n v="9"/>
        <n v="10"/>
        <n v="11"/>
        <n v="12"/>
      </sharedItems>
    </cacheField>
    <cacheField name="Week" numFmtId="0">
      <sharedItems containsSemiMixedTypes="0" containsString="0" containsNumber="1" containsInteger="1" minValue="1" maxValue="53" count="53">
        <n v="2"/>
        <n v="3"/>
        <n v="4"/>
        <n v="5"/>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1"/>
        <n v="6"/>
      </sharedItems>
    </cacheField>
    <cacheField name="Frequency Clean" numFmtId="0">
      <sharedItems/>
    </cacheField>
    <cacheField name="Site Visit Status 1" numFmtId="0">
      <sharedItems/>
    </cacheField>
    <cacheField name="Site Visit Status 2" numFmtId="0">
      <sharedItems/>
    </cacheField>
    <cacheField name="Site Visit Status 3" numFmtId="0">
      <sharedItems/>
    </cacheField>
    <cacheField name="Got Site Visit" numFmtId="0">
      <sharedItems containsSemiMixedTypes="0" containsString="0" containsNumber="1" containsInteger="1" minValue="0" maxValue="1"/>
    </cacheField>
    <cacheField name="Closed Deal Status 1" numFmtId="0">
      <sharedItems/>
    </cacheField>
    <cacheField name="Closed Deal Status 2" numFmtId="0">
      <sharedItems/>
    </cacheField>
    <cacheField name="Closed Deal Status 3" numFmtId="0">
      <sharedItems/>
    </cacheField>
    <cacheField name="Closed Deal" numFmtId="0">
      <sharedItems containsSemiMixedTypes="0" containsString="0" containsNumber="1" containsInteger="1" minValue="0" maxValue="1"/>
    </cacheField>
    <cacheField name="Source Clean" numFmtId="0">
      <sharedItems count="8">
        <s v="Yelp"/>
        <s v="Google"/>
        <s v="Other"/>
        <s v="Neighbor Referral"/>
        <s v="Direct"/>
        <s v="Angie's List"/>
        <s v="Facebook"/>
        <s v="Referral"/>
      </sharedItems>
    </cacheField>
  </cacheFields>
  <extLst>
    <ext xmlns:x14="http://schemas.microsoft.com/office/spreadsheetml/2009/9/main" uri="{725AE2AE-9491-48be-B2B4-4EB974FC3084}">
      <x14:pivotCacheDefinition pivotCacheId="12522361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8">
  <r>
    <d v="2022-01-03T11:59:19"/>
    <s v="New "/>
    <n v="1"/>
    <n v="1"/>
    <n v="1"/>
    <n v="78728"/>
    <s v="Just once"/>
    <s v="Yelp"/>
    <s v="Awaiting response from Customer on the proposal"/>
    <m/>
    <m/>
    <m/>
    <x v="0"/>
    <n v="2021"/>
    <x v="0"/>
    <x v="0"/>
    <s v="One time service"/>
    <s v="No"/>
    <s v="No"/>
    <s v="No"/>
    <n v="0"/>
    <s v="No"/>
    <s v="No"/>
    <s v="No"/>
    <n v="0"/>
    <x v="0"/>
  </r>
  <r>
    <d v="2022-01-04T11:17:10"/>
    <s v="New "/>
    <n v="2"/>
    <n v="2"/>
    <n v="2"/>
    <n v="78744"/>
    <s v="Just once"/>
    <s v="Yelp"/>
    <s v="For site visit"/>
    <m/>
    <m/>
    <m/>
    <x v="0"/>
    <n v="2021"/>
    <x v="0"/>
    <x v="0"/>
    <s v="One time service"/>
    <s v="Yes"/>
    <s v="No"/>
    <s v="No"/>
    <n v="1"/>
    <s v="No"/>
    <s v="No"/>
    <s v="No"/>
    <n v="0"/>
    <x v="0"/>
  </r>
  <r>
    <d v="2022-01-04T11:21:01"/>
    <s v="New "/>
    <n v="3"/>
    <n v="3"/>
    <n v="3"/>
    <n v="78729"/>
    <s v="Continuous"/>
    <s v="Yelp"/>
    <s v="Awaiting response from Customer on the proposal"/>
    <m/>
    <m/>
    <m/>
    <x v="0"/>
    <n v="2021"/>
    <x v="0"/>
    <x v="0"/>
    <s v="Continuous"/>
    <s v="No"/>
    <s v="No"/>
    <s v="No"/>
    <n v="0"/>
    <s v="No"/>
    <s v="No"/>
    <s v="No"/>
    <n v="0"/>
    <x v="0"/>
  </r>
  <r>
    <d v="2022-01-04T12:46:05"/>
    <s v="New "/>
    <n v="4"/>
    <n v="4"/>
    <n v="4"/>
    <n v="78751"/>
    <s v="Continuous"/>
    <s v="Yelp"/>
    <s v="Awaiting response from Customer on the proposal"/>
    <m/>
    <m/>
    <m/>
    <x v="0"/>
    <n v="2021"/>
    <x v="0"/>
    <x v="0"/>
    <s v="Continuous"/>
    <s v="No"/>
    <s v="No"/>
    <s v="No"/>
    <n v="0"/>
    <s v="No"/>
    <s v="No"/>
    <s v="No"/>
    <n v="0"/>
    <x v="0"/>
  </r>
  <r>
    <d v="2022-01-04T15:42:10"/>
    <s v="New "/>
    <n v="5"/>
    <n v="5"/>
    <n v="5"/>
    <n v="78702"/>
    <s v="Just once"/>
    <s v="Yelp"/>
    <s v="Closed and scheduled for serviced"/>
    <m/>
    <m/>
    <m/>
    <x v="0"/>
    <n v="2021"/>
    <x v="0"/>
    <x v="0"/>
    <s v="One time service"/>
    <s v="No"/>
    <s v="No"/>
    <s v="No"/>
    <n v="0"/>
    <s v="Yes"/>
    <s v="No"/>
    <s v="No"/>
    <n v="1"/>
    <x v="0"/>
  </r>
  <r>
    <d v="2022-01-05T09:39:45"/>
    <s v="New "/>
    <n v="6"/>
    <n v="6"/>
    <n v="6"/>
    <n v="78610"/>
    <s v="Continuous"/>
    <s v="Yelp"/>
    <s v="Closed and serviced"/>
    <m/>
    <m/>
    <m/>
    <x v="0"/>
    <n v="2021"/>
    <x v="0"/>
    <x v="0"/>
    <s v="Continuous"/>
    <s v="No"/>
    <s v="No"/>
    <s v="No"/>
    <n v="0"/>
    <s v="Yes"/>
    <s v="No"/>
    <s v="No"/>
    <n v="1"/>
    <x v="0"/>
  </r>
  <r>
    <d v="2022-01-05T09:39:45"/>
    <s v="New "/>
    <n v="7"/>
    <n v="7"/>
    <n v="7"/>
    <n v="78613"/>
    <s v="Just once"/>
    <s v="Yelp"/>
    <s v="Awaiting response from Customer on the proposal"/>
    <m/>
    <m/>
    <m/>
    <x v="0"/>
    <n v="2021"/>
    <x v="0"/>
    <x v="0"/>
    <s v="One time service"/>
    <s v="No"/>
    <s v="No"/>
    <s v="No"/>
    <n v="0"/>
    <s v="No"/>
    <s v="No"/>
    <s v="No"/>
    <n v="0"/>
    <x v="0"/>
  </r>
  <r>
    <d v="2022-01-05T09:54:29"/>
    <s v="New "/>
    <n v="8"/>
    <n v="8"/>
    <n v="8"/>
    <n v="78734"/>
    <s v="Continuous"/>
    <s v="Google"/>
    <s v="Awaiting response from Customer on the proposal"/>
    <m/>
    <m/>
    <m/>
    <x v="0"/>
    <n v="2021"/>
    <x v="0"/>
    <x v="0"/>
    <s v="Continuous"/>
    <s v="No"/>
    <s v="No"/>
    <s v="No"/>
    <n v="0"/>
    <s v="No"/>
    <s v="No"/>
    <s v="No"/>
    <n v="0"/>
    <x v="1"/>
  </r>
  <r>
    <d v="2022-01-05T19:24:56"/>
    <s v="New "/>
    <n v="9"/>
    <n v="9"/>
    <n v="9"/>
    <n v="78724"/>
    <s v="Just once"/>
    <s v="Email"/>
    <s v="Esimate is in draft"/>
    <m/>
    <m/>
    <m/>
    <x v="0"/>
    <n v="2021"/>
    <x v="0"/>
    <x v="0"/>
    <s v="One time service"/>
    <s v="No"/>
    <s v="No"/>
    <s v="No"/>
    <n v="0"/>
    <s v="No"/>
    <s v="No"/>
    <s v="No"/>
    <n v="0"/>
    <x v="2"/>
  </r>
  <r>
    <d v="2022-01-06T13:02:32"/>
    <s v="New "/>
    <n v="10"/>
    <n v="10"/>
    <n v="10"/>
    <n v="78640"/>
    <s v="Continuous"/>
    <s v="Yelp"/>
    <s v="Hasn't provided DM"/>
    <m/>
    <m/>
    <m/>
    <x v="0"/>
    <n v="2021"/>
    <x v="0"/>
    <x v="0"/>
    <s v="Continuous"/>
    <s v="No"/>
    <s v="No"/>
    <s v="No"/>
    <n v="0"/>
    <s v="No"/>
    <s v="No"/>
    <s v="No"/>
    <n v="0"/>
    <x v="0"/>
  </r>
  <r>
    <d v="2022-01-06T15:53:42"/>
    <s v="New "/>
    <n v="11"/>
    <n v="11"/>
    <n v="11"/>
    <n v="78721"/>
    <s v="Just once"/>
    <s v="Yelp"/>
    <s v="Closed"/>
    <m/>
    <m/>
    <m/>
    <x v="0"/>
    <n v="2021"/>
    <x v="0"/>
    <x v="0"/>
    <s v="One time service"/>
    <s v="No"/>
    <s v="No"/>
    <s v="No"/>
    <n v="0"/>
    <s v="Yes"/>
    <s v="No"/>
    <s v="No"/>
    <n v="1"/>
    <x v="0"/>
  </r>
  <r>
    <d v="2022-01-07T01:22:38"/>
    <s v="Exisiting"/>
    <n v="12"/>
    <n v="12"/>
    <n v="12"/>
    <n v="78621"/>
    <s v="Just once"/>
    <s v="Yelp"/>
    <s v="Closed and serviced"/>
    <m/>
    <m/>
    <m/>
    <x v="0"/>
    <n v="2021"/>
    <x v="0"/>
    <x v="0"/>
    <s v="One time service"/>
    <s v="No"/>
    <s v="No"/>
    <s v="No"/>
    <n v="0"/>
    <s v="Yes"/>
    <s v="No"/>
    <s v="No"/>
    <n v="1"/>
    <x v="0"/>
  </r>
  <r>
    <d v="2022-01-07T12:22:01"/>
    <s v="New "/>
    <n v="13"/>
    <n v="13"/>
    <n v="13"/>
    <n v="78759"/>
    <s v="Continuous"/>
    <s v="Google"/>
    <s v="Site Visited no notes uploaded"/>
    <m/>
    <m/>
    <m/>
    <x v="0"/>
    <n v="2021"/>
    <x v="0"/>
    <x v="0"/>
    <s v="Continuous"/>
    <s v="Yes"/>
    <s v="No"/>
    <s v="No"/>
    <n v="1"/>
    <s v="No"/>
    <s v="No"/>
    <s v="No"/>
    <n v="0"/>
    <x v="1"/>
  </r>
  <r>
    <d v="2022-01-08T13:30:03"/>
    <s v="New "/>
    <n v="14"/>
    <n v="14"/>
    <n v="14"/>
    <n v="76527"/>
    <s v="Just once"/>
    <s v="Yelp"/>
    <s v="Out of service area"/>
    <m/>
    <m/>
    <m/>
    <x v="0"/>
    <n v="2021"/>
    <x v="0"/>
    <x v="0"/>
    <s v="One time service"/>
    <s v="No"/>
    <s v="No"/>
    <s v="No"/>
    <n v="0"/>
    <s v="No"/>
    <s v="No"/>
    <s v="No"/>
    <n v="0"/>
    <x v="0"/>
  </r>
  <r>
    <d v="2022-01-08T14:36:27"/>
    <s v="New "/>
    <n v="15"/>
    <n v="15"/>
    <n v="15"/>
    <n v="78745"/>
    <s v="Just once"/>
    <s v="Google"/>
    <s v="For site visit"/>
    <m/>
    <m/>
    <m/>
    <x v="0"/>
    <n v="2021"/>
    <x v="0"/>
    <x v="0"/>
    <s v="One time service"/>
    <s v="Yes"/>
    <s v="No"/>
    <s v="No"/>
    <n v="1"/>
    <s v="No"/>
    <s v="No"/>
    <s v="No"/>
    <n v="0"/>
    <x v="1"/>
  </r>
  <r>
    <d v="2022-01-09T16:59:04"/>
    <s v="New "/>
    <n v="16"/>
    <n v="16"/>
    <n v="16"/>
    <n v="78745"/>
    <s v="Just once"/>
    <s v="Yelp"/>
    <s v="For site visit"/>
    <m/>
    <m/>
    <m/>
    <x v="0"/>
    <n v="2021"/>
    <x v="0"/>
    <x v="1"/>
    <s v="One time service"/>
    <s v="Yes"/>
    <s v="No"/>
    <s v="No"/>
    <n v="1"/>
    <s v="No"/>
    <s v="No"/>
    <s v="No"/>
    <n v="0"/>
    <x v="0"/>
  </r>
  <r>
    <d v="2022-01-11T02:45:35"/>
    <s v="Existing"/>
    <n v="17"/>
    <n v="17"/>
    <n v="17"/>
    <n v="78739"/>
    <s v="Just once"/>
    <s v="Yelp"/>
    <s v="Awaiting response from Customer on the proposal"/>
    <m/>
    <m/>
    <m/>
    <x v="0"/>
    <n v="2021"/>
    <x v="0"/>
    <x v="1"/>
    <s v="One time service"/>
    <s v="No"/>
    <s v="No"/>
    <s v="No"/>
    <n v="0"/>
    <s v="No"/>
    <s v="No"/>
    <s v="No"/>
    <n v="0"/>
    <x v="0"/>
  </r>
  <r>
    <d v="2022-01-11T14:20:40"/>
    <s v="New "/>
    <n v="18"/>
    <n v="18"/>
    <n v="18"/>
    <n v="78751"/>
    <s v="Continuous"/>
    <s v="Yelp"/>
    <s v="Closed and serviced"/>
    <m/>
    <m/>
    <m/>
    <x v="0"/>
    <n v="2021"/>
    <x v="0"/>
    <x v="1"/>
    <s v="Continuous"/>
    <s v="No"/>
    <s v="No"/>
    <s v="No"/>
    <n v="0"/>
    <s v="Yes"/>
    <s v="No"/>
    <s v="No"/>
    <n v="1"/>
    <x v="0"/>
  </r>
  <r>
    <d v="2022-01-11T15:03:59"/>
    <s v="New "/>
    <n v="19"/>
    <n v="19"/>
    <n v="19"/>
    <n v="78758"/>
    <s v="Continuous"/>
    <s v="Yelp"/>
    <s v="Closed and serviced"/>
    <m/>
    <m/>
    <m/>
    <x v="0"/>
    <n v="2021"/>
    <x v="0"/>
    <x v="1"/>
    <s v="Continuous"/>
    <s v="No"/>
    <s v="No"/>
    <s v="No"/>
    <n v="0"/>
    <s v="Yes"/>
    <s v="No"/>
    <s v="No"/>
    <n v="1"/>
    <x v="0"/>
  </r>
  <r>
    <d v="2022-01-11T21:55:15"/>
    <s v="New "/>
    <n v="20"/>
    <n v="20"/>
    <n v="20"/>
    <n v="78747"/>
    <s v="Just once"/>
    <s v="Yelp"/>
    <s v="Closed and serviced /active customer - already being serviced."/>
    <m/>
    <m/>
    <m/>
    <x v="0"/>
    <n v="2021"/>
    <x v="0"/>
    <x v="1"/>
    <s v="One time service"/>
    <s v="No"/>
    <s v="No"/>
    <s v="No"/>
    <n v="0"/>
    <s v="Yes"/>
    <s v="No"/>
    <s v="No"/>
    <n v="1"/>
    <x v="0"/>
  </r>
  <r>
    <d v="2022-01-12T11:15:25"/>
    <s v="New "/>
    <n v="21"/>
    <n v="21"/>
    <n v="21"/>
    <n v="78702"/>
    <s v="Continuous"/>
    <s v="Yelp"/>
    <s v="Awaiting response from Customer on the proposal"/>
    <m/>
    <m/>
    <m/>
    <x v="0"/>
    <n v="2021"/>
    <x v="0"/>
    <x v="1"/>
    <s v="Continuous"/>
    <s v="No"/>
    <s v="No"/>
    <s v="No"/>
    <n v="0"/>
    <s v="No"/>
    <s v="No"/>
    <s v="No"/>
    <n v="0"/>
    <x v="0"/>
  </r>
  <r>
    <d v="2022-01-12T18:02:21"/>
    <s v="New "/>
    <n v="22"/>
    <n v="22"/>
    <n v="22"/>
    <n v="78722"/>
    <s v="Just once"/>
    <s v="Yelp"/>
    <s v="For site visit /Connected to Joe. "/>
    <m/>
    <m/>
    <m/>
    <x v="0"/>
    <n v="2021"/>
    <x v="0"/>
    <x v="1"/>
    <s v="One time service"/>
    <s v="Yes"/>
    <s v="No"/>
    <s v="No"/>
    <n v="1"/>
    <s v="No"/>
    <s v="No"/>
    <s v="No"/>
    <n v="0"/>
    <x v="0"/>
  </r>
  <r>
    <d v="2022-01-13T01:15:04"/>
    <s v="New "/>
    <n v="23"/>
    <n v="23"/>
    <n v="23"/>
    <n v="78704"/>
    <s v="Just once"/>
    <s v="Yelp"/>
    <s v="Estimate is still on draft"/>
    <m/>
    <m/>
    <m/>
    <x v="0"/>
    <n v="2021"/>
    <x v="0"/>
    <x v="1"/>
    <s v="One time service"/>
    <s v="No"/>
    <s v="No"/>
    <s v="No"/>
    <n v="0"/>
    <s v="No"/>
    <s v="No"/>
    <s v="No"/>
    <n v="0"/>
    <x v="0"/>
  </r>
  <r>
    <d v="2022-01-13T18:41:52"/>
    <s v="New "/>
    <n v="24"/>
    <n v="24"/>
    <n v="24"/>
    <n v="78744"/>
    <s v="Just once"/>
    <s v="Yelp"/>
    <s v="Awaiting response from Customer on the proposal"/>
    <m/>
    <m/>
    <m/>
    <x v="0"/>
    <n v="2021"/>
    <x v="0"/>
    <x v="1"/>
    <s v="One time service"/>
    <s v="No"/>
    <s v="No"/>
    <s v="No"/>
    <n v="0"/>
    <s v="No"/>
    <s v="No"/>
    <s v="No"/>
    <n v="0"/>
    <x v="0"/>
  </r>
  <r>
    <d v="2022-01-14T14:44:04"/>
    <s v="New "/>
    <n v="25"/>
    <n v="25"/>
    <n v="25"/>
    <n v="78612"/>
    <s v="Just once"/>
    <s v="Yelp"/>
    <s v="For site visit/ Scheduled site visit 1/20/22 afternoon."/>
    <m/>
    <m/>
    <m/>
    <x v="0"/>
    <n v="2021"/>
    <x v="0"/>
    <x v="1"/>
    <s v="One time service"/>
    <s v="Yes"/>
    <s v="No"/>
    <s v="No"/>
    <n v="1"/>
    <s v="No"/>
    <s v="No"/>
    <s v="No"/>
    <n v="0"/>
    <x v="0"/>
  </r>
  <r>
    <d v="2022-01-18T08:00:06"/>
    <s v="New "/>
    <n v="26"/>
    <n v="26"/>
    <n v="26"/>
    <n v="0"/>
    <s v="Just once"/>
    <s v="Yelp"/>
    <s v="Serviced by someone else"/>
    <m/>
    <m/>
    <m/>
    <x v="0"/>
    <n v="2021"/>
    <x v="0"/>
    <x v="2"/>
    <s v="One time service"/>
    <s v="No"/>
    <s v="No"/>
    <s v="No"/>
    <n v="0"/>
    <s v="No"/>
    <s v="No"/>
    <s v="No"/>
    <n v="0"/>
    <x v="0"/>
  </r>
  <r>
    <d v="2022-01-18T09:04:24"/>
    <s v="New "/>
    <n v="27"/>
    <n v="27"/>
    <n v="27"/>
    <n v="78660"/>
    <s v="Just once"/>
    <s v="Yelp"/>
    <s v="Serviced by someone else"/>
    <m/>
    <m/>
    <m/>
    <x v="0"/>
    <n v="2021"/>
    <x v="0"/>
    <x v="2"/>
    <s v="One time service"/>
    <s v="No"/>
    <s v="No"/>
    <s v="No"/>
    <n v="0"/>
    <s v="No"/>
    <s v="No"/>
    <s v="No"/>
    <n v="0"/>
    <x v="0"/>
  </r>
  <r>
    <d v="2022-01-18T09:09:32"/>
    <s v="New "/>
    <n v="28"/>
    <n v="28"/>
    <n v="28"/>
    <n v="78756"/>
    <s v="Just once"/>
    <s v="Yelp"/>
    <s v="needs retaining wall in back yard. connect with joe and let's begin to look for landscape engineer"/>
    <m/>
    <m/>
    <m/>
    <x v="0"/>
    <n v="2021"/>
    <x v="0"/>
    <x v="2"/>
    <s v="One time service"/>
    <s v="No"/>
    <s v="No"/>
    <s v="No"/>
    <n v="0"/>
    <s v="No"/>
    <s v="No"/>
    <s v="No"/>
    <n v="0"/>
    <x v="0"/>
  </r>
  <r>
    <d v="2022-01-18T12:47:24"/>
    <s v="New "/>
    <n v="29"/>
    <n v="29"/>
    <n v="29"/>
    <n v="78756"/>
    <s v="Just once"/>
    <s v="Neighbor referral"/>
    <s v="Did not win"/>
    <m/>
    <m/>
    <m/>
    <x v="0"/>
    <n v="2021"/>
    <x v="0"/>
    <x v="2"/>
    <s v="One time service"/>
    <s v="No"/>
    <s v="No"/>
    <s v="No"/>
    <n v="0"/>
    <s v="No"/>
    <s v="No"/>
    <s v="No"/>
    <n v="0"/>
    <x v="3"/>
  </r>
  <r>
    <d v="2022-01-18T14:16:43"/>
    <s v="New "/>
    <n v="30"/>
    <n v="30"/>
    <n v="30"/>
    <n v="78757"/>
    <s v="Just once"/>
    <s v="Callrail"/>
    <s v="Awaiting response from Customer on the proposal"/>
    <m/>
    <m/>
    <m/>
    <x v="0"/>
    <n v="2021"/>
    <x v="0"/>
    <x v="2"/>
    <s v="One time service"/>
    <s v="No"/>
    <s v="No"/>
    <s v="No"/>
    <n v="0"/>
    <s v="No"/>
    <s v="No"/>
    <s v="No"/>
    <n v="0"/>
    <x v="2"/>
  </r>
  <r>
    <d v="2022-01-19T12:39:34"/>
    <s v="New "/>
    <n v="31"/>
    <n v="31"/>
    <n v="31"/>
    <n v="78702"/>
    <s v="Just once"/>
    <s v="Yelp"/>
    <s v="For site visit/ no response from customer"/>
    <m/>
    <m/>
    <m/>
    <x v="0"/>
    <n v="2021"/>
    <x v="0"/>
    <x v="2"/>
    <s v="One time service"/>
    <s v="Yes"/>
    <s v="No"/>
    <s v="No"/>
    <n v="1"/>
    <s v="No"/>
    <s v="No"/>
    <s v="No"/>
    <n v="0"/>
    <x v="0"/>
  </r>
  <r>
    <d v="2022-01-19T17:02:34"/>
    <s v="New "/>
    <n v="32"/>
    <n v="32"/>
    <n v="32"/>
    <n v="78749"/>
    <s v="Just once"/>
    <s v="Direct"/>
    <s v="Awaiting response from Customer on the proposal"/>
    <m/>
    <m/>
    <m/>
    <x v="0"/>
    <n v="2021"/>
    <x v="0"/>
    <x v="2"/>
    <s v="One time service"/>
    <s v="No"/>
    <s v="No"/>
    <s v="No"/>
    <n v="0"/>
    <s v="No"/>
    <s v="No"/>
    <s v="No"/>
    <n v="0"/>
    <x v="4"/>
  </r>
  <r>
    <d v="2022-01-19T17:15:03"/>
    <s v="New "/>
    <n v="33"/>
    <n v="33"/>
    <n v="33"/>
    <n v="78736"/>
    <s v="Just once"/>
    <s v="Direct"/>
    <s v="For site visit"/>
    <m/>
    <m/>
    <m/>
    <x v="0"/>
    <n v="2021"/>
    <x v="0"/>
    <x v="2"/>
    <s v="One time service"/>
    <s v="Yes"/>
    <s v="No"/>
    <s v="No"/>
    <n v="1"/>
    <s v="No"/>
    <s v="No"/>
    <s v="No"/>
    <n v="0"/>
    <x v="4"/>
  </r>
  <r>
    <d v="2022-01-19T22:36:38"/>
    <s v="New "/>
    <n v="34"/>
    <n v="34"/>
    <n v="34"/>
    <n v="78731"/>
    <s v="Just once"/>
    <s v="Direct"/>
    <s v="For site visit"/>
    <m/>
    <m/>
    <m/>
    <x v="0"/>
    <n v="2021"/>
    <x v="0"/>
    <x v="2"/>
    <s v="One time service"/>
    <s v="Yes"/>
    <s v="No"/>
    <s v="No"/>
    <n v="1"/>
    <s v="No"/>
    <s v="No"/>
    <s v="No"/>
    <n v="0"/>
    <x v="4"/>
  </r>
  <r>
    <d v="2022-01-20T13:49:10"/>
    <s v="New "/>
    <n v="35"/>
    <n v="35"/>
    <n v="35"/>
    <n v="78744"/>
    <s v="Just once"/>
    <s v="Yelp"/>
    <s v="For site visit"/>
    <m/>
    <m/>
    <m/>
    <x v="0"/>
    <n v="2021"/>
    <x v="0"/>
    <x v="2"/>
    <s v="One time service"/>
    <s v="Yes"/>
    <s v="No"/>
    <s v="No"/>
    <n v="1"/>
    <s v="No"/>
    <s v="No"/>
    <s v="No"/>
    <n v="0"/>
    <x v="0"/>
  </r>
  <r>
    <d v="2022-01-20T21:01:44"/>
    <s v="New "/>
    <n v="36"/>
    <n v="36"/>
    <n v="36"/>
    <n v="78634"/>
    <s v="Just once"/>
    <s v="Direct"/>
    <s v="For site visit"/>
    <m/>
    <m/>
    <m/>
    <x v="0"/>
    <n v="2021"/>
    <x v="0"/>
    <x v="2"/>
    <s v="One time service"/>
    <s v="Yes"/>
    <s v="No"/>
    <s v="No"/>
    <n v="1"/>
    <s v="No"/>
    <s v="No"/>
    <s v="No"/>
    <n v="0"/>
    <x v="4"/>
  </r>
  <r>
    <d v="2022-01-21T12:59:42"/>
    <s v="New "/>
    <n v="37"/>
    <n v="37"/>
    <n v="37"/>
    <n v="0"/>
    <s v="Just once"/>
    <s v="Yelp"/>
    <s v="Awaiting response from Customer on the proposal"/>
    <m/>
    <m/>
    <m/>
    <x v="0"/>
    <n v="2021"/>
    <x v="0"/>
    <x v="2"/>
    <s v="One time service"/>
    <s v="No"/>
    <s v="No"/>
    <s v="No"/>
    <n v="0"/>
    <s v="No"/>
    <s v="No"/>
    <s v="No"/>
    <n v="0"/>
    <x v="0"/>
  </r>
  <r>
    <d v="2022-01-21T16:23:16"/>
    <s v="New "/>
    <n v="38"/>
    <n v="38"/>
    <n v="38"/>
    <n v="78748"/>
    <s v="Continuous"/>
    <s v="Yelp"/>
    <s v="Awaiting response from Customer on the proposal"/>
    <m/>
    <m/>
    <m/>
    <x v="0"/>
    <n v="2021"/>
    <x v="0"/>
    <x v="2"/>
    <s v="Continuous"/>
    <s v="No"/>
    <s v="No"/>
    <s v="No"/>
    <n v="0"/>
    <s v="No"/>
    <s v="No"/>
    <s v="No"/>
    <n v="0"/>
    <x v="0"/>
  </r>
  <r>
    <d v="2022-01-21T17:06:52"/>
    <s v="New "/>
    <n v="39"/>
    <n v="39"/>
    <n v="39"/>
    <n v="78640"/>
    <s v="Just once"/>
    <s v="Yelp"/>
    <s v="For site visit"/>
    <m/>
    <m/>
    <m/>
    <x v="0"/>
    <n v="2021"/>
    <x v="0"/>
    <x v="2"/>
    <s v="One time service"/>
    <s v="Yes"/>
    <s v="No"/>
    <s v="No"/>
    <n v="1"/>
    <s v="No"/>
    <s v="No"/>
    <s v="No"/>
    <n v="0"/>
    <x v="0"/>
  </r>
  <r>
    <d v="2022-01-23T20:02:14"/>
    <s v="New "/>
    <n v="40"/>
    <n v="40"/>
    <n v="40"/>
    <n v="78732"/>
    <s v="Just once"/>
    <s v="Yelp"/>
    <s v="For site visit"/>
    <m/>
    <m/>
    <m/>
    <x v="0"/>
    <n v="2021"/>
    <x v="0"/>
    <x v="3"/>
    <s v="One time service"/>
    <s v="Yes"/>
    <s v="No"/>
    <s v="No"/>
    <n v="1"/>
    <s v="No"/>
    <s v="No"/>
    <s v="No"/>
    <n v="0"/>
    <x v="0"/>
  </r>
  <r>
    <d v="2022-01-24T09:41:59"/>
    <s v="New "/>
    <n v="41"/>
    <n v="41"/>
    <n v="41"/>
    <n v="78745"/>
    <s v="Just once"/>
    <s v="Yelp"/>
    <s v="For site visit"/>
    <m/>
    <m/>
    <m/>
    <x v="0"/>
    <n v="2021"/>
    <x v="0"/>
    <x v="3"/>
    <s v="One time service"/>
    <s v="Yes"/>
    <s v="No"/>
    <s v="No"/>
    <n v="1"/>
    <s v="No"/>
    <s v="No"/>
    <s v="No"/>
    <n v="0"/>
    <x v="0"/>
  </r>
  <r>
    <d v="2022-01-25T13:35:41"/>
    <s v="New "/>
    <n v="42"/>
    <n v="42"/>
    <n v="42"/>
    <n v="78727"/>
    <s v="Just once"/>
    <s v="Yelp"/>
    <s v="Create Proposal"/>
    <m/>
    <m/>
    <m/>
    <x v="0"/>
    <n v="2021"/>
    <x v="0"/>
    <x v="3"/>
    <s v="One time service"/>
    <s v="No"/>
    <s v="No"/>
    <s v="No"/>
    <n v="0"/>
    <s v="No"/>
    <s v="No"/>
    <s v="No"/>
    <n v="0"/>
    <x v="0"/>
  </r>
  <r>
    <d v="2022-01-25T14:10:12"/>
    <s v="New "/>
    <n v="43"/>
    <n v="43"/>
    <n v="43"/>
    <n v="78705"/>
    <s v="Just once"/>
    <s v="Yelp"/>
    <s v="Site visited please Upload notes"/>
    <m/>
    <m/>
    <m/>
    <x v="0"/>
    <n v="2021"/>
    <x v="0"/>
    <x v="3"/>
    <s v="One time service"/>
    <s v="Yes"/>
    <s v="No"/>
    <s v="No"/>
    <n v="1"/>
    <s v="No"/>
    <s v="No"/>
    <s v="No"/>
    <n v="0"/>
    <x v="0"/>
  </r>
  <r>
    <d v="2022-01-25T14:17:32"/>
    <s v="New "/>
    <n v="44"/>
    <n v="44"/>
    <n v="44"/>
    <n v="78757"/>
    <s v="Just once"/>
    <s v="Yelp"/>
    <s v="Site visited please Upload notes"/>
    <m/>
    <m/>
    <m/>
    <x v="0"/>
    <n v="2021"/>
    <x v="0"/>
    <x v="3"/>
    <s v="One time service"/>
    <s v="Yes"/>
    <s v="No"/>
    <s v="No"/>
    <n v="1"/>
    <s v="No"/>
    <s v="No"/>
    <s v="No"/>
    <n v="0"/>
    <x v="0"/>
  </r>
  <r>
    <d v="2022-01-26T11:45:20"/>
    <s v="New "/>
    <n v="45"/>
    <n v="45"/>
    <n v="45"/>
    <n v="78723"/>
    <s v="Just once"/>
    <s v="Google"/>
    <s v="No response"/>
    <m/>
    <m/>
    <m/>
    <x v="0"/>
    <n v="2021"/>
    <x v="0"/>
    <x v="3"/>
    <s v="One time service"/>
    <s v="No"/>
    <s v="No"/>
    <s v="No"/>
    <n v="0"/>
    <s v="No"/>
    <s v="No"/>
    <s v="No"/>
    <n v="0"/>
    <x v="1"/>
  </r>
  <r>
    <d v="2022-01-26T15:51:13"/>
    <s v="New "/>
    <n v="46"/>
    <n v="46"/>
    <n v="46"/>
    <n v="78702"/>
    <s v="Just once"/>
    <s v="Yelp"/>
    <s v="Closed one time cleaning"/>
    <m/>
    <m/>
    <m/>
    <x v="0"/>
    <n v="2021"/>
    <x v="0"/>
    <x v="3"/>
    <s v="One time service"/>
    <s v="No"/>
    <s v="No"/>
    <s v="No"/>
    <n v="0"/>
    <s v="Yes"/>
    <s v="No"/>
    <s v="No"/>
    <n v="1"/>
    <x v="0"/>
  </r>
  <r>
    <d v="2022-01-26T15:54:11"/>
    <s v="New "/>
    <n v="47"/>
    <n v="47"/>
    <n v="47"/>
    <n v="78664"/>
    <s v="Continuous"/>
    <s v="Yelp"/>
    <s v="Estimate is pending approval"/>
    <m/>
    <m/>
    <m/>
    <x v="0"/>
    <n v="2021"/>
    <x v="0"/>
    <x v="3"/>
    <s v="Continuous"/>
    <s v="No"/>
    <s v="No"/>
    <s v="No"/>
    <n v="0"/>
    <s v="No"/>
    <s v="No"/>
    <s v="No"/>
    <n v="0"/>
    <x v="0"/>
  </r>
  <r>
    <d v="2022-01-26T20:19:05"/>
    <s v="New "/>
    <n v="48"/>
    <n v="48"/>
    <n v="48"/>
    <n v="78681"/>
    <s v="Just once"/>
    <s v="Yelp"/>
    <s v="scheduled site visit with irrigation team"/>
    <m/>
    <m/>
    <m/>
    <x v="0"/>
    <n v="2021"/>
    <x v="0"/>
    <x v="3"/>
    <s v="One time service"/>
    <s v="Yes"/>
    <s v="No"/>
    <s v="No"/>
    <n v="1"/>
    <s v="No"/>
    <s v="No"/>
    <s v="No"/>
    <n v="0"/>
    <x v="0"/>
  </r>
  <r>
    <d v="2022-01-27T09:33:19"/>
    <s v="New "/>
    <n v="49"/>
    <n v="49"/>
    <n v="49"/>
    <n v="78704"/>
    <s v="Just once"/>
    <s v="Yelp"/>
    <s v="not responding "/>
    <s v="not responding "/>
    <m/>
    <m/>
    <x v="0"/>
    <n v="2021"/>
    <x v="0"/>
    <x v="3"/>
    <s v="One time service"/>
    <s v="No"/>
    <s v="No"/>
    <s v="No"/>
    <n v="0"/>
    <s v="No"/>
    <s v="No"/>
    <s v="No"/>
    <n v="0"/>
    <x v="0"/>
  </r>
  <r>
    <d v="2022-01-27T14:51:58"/>
    <s v="New "/>
    <n v="50"/>
    <n v="50"/>
    <n v="50"/>
    <n v="78721"/>
    <s v="Just once"/>
    <s v="Yelp"/>
    <s v="Awaiting response from Customer on the proposal"/>
    <s v="- sent proposal"/>
    <m/>
    <m/>
    <x v="0"/>
    <n v="2021"/>
    <x v="0"/>
    <x v="3"/>
    <s v="One time service"/>
    <s v="No"/>
    <s v="No"/>
    <s v="No"/>
    <n v="0"/>
    <s v="No"/>
    <s v="No"/>
    <s v="No"/>
    <n v="0"/>
    <x v="0"/>
  </r>
  <r>
    <d v="2022-02-06T11:52:34"/>
    <s v="New "/>
    <n v="51"/>
    <n v="51"/>
    <n v="51"/>
    <n v="78610"/>
    <s v="Just once"/>
    <s v="Yelp"/>
    <s v="Cancelled"/>
    <m/>
    <m/>
    <m/>
    <x v="0"/>
    <n v="2021"/>
    <x v="1"/>
    <x v="4"/>
    <s v="One time service"/>
    <s v="No"/>
    <s v="No"/>
    <s v="No"/>
    <n v="0"/>
    <s v="No"/>
    <s v="No"/>
    <s v="No"/>
    <n v="0"/>
    <x v="0"/>
  </r>
  <r>
    <d v="2022-02-07T12:45:13"/>
    <s v="New "/>
    <n v="52"/>
    <n v="52"/>
    <n v="52"/>
    <n v="78653"/>
    <s v="Just once"/>
    <s v="Yelp"/>
    <s v="Not possible (Still under contract)"/>
    <m/>
    <m/>
    <m/>
    <x v="0"/>
    <n v="2021"/>
    <x v="1"/>
    <x v="4"/>
    <s v="One time service"/>
    <s v="No"/>
    <s v="No"/>
    <s v="No"/>
    <n v="0"/>
    <s v="No"/>
    <s v="No"/>
    <s v="No"/>
    <n v="0"/>
    <x v="0"/>
  </r>
  <r>
    <d v="2022-02-07T14:23:45"/>
    <s v="New "/>
    <n v="53"/>
    <n v="53"/>
    <n v="53"/>
    <n v="78653"/>
    <s v="Continuous"/>
    <s v="Yelp"/>
    <s v="Closed and service"/>
    <m/>
    <m/>
    <m/>
    <x v="0"/>
    <n v="2021"/>
    <x v="1"/>
    <x v="4"/>
    <s v="Continuous"/>
    <s v="No"/>
    <s v="No"/>
    <s v="No"/>
    <n v="0"/>
    <s v="Yes"/>
    <s v="No"/>
    <s v="No"/>
    <n v="1"/>
    <x v="0"/>
  </r>
  <r>
    <d v="2022-02-07T20:50:28"/>
    <s v="New "/>
    <n v="54"/>
    <n v="54"/>
    <n v="54"/>
    <n v="78660"/>
    <s v="Continuous"/>
    <s v="Yelp"/>
    <s v="DNW"/>
    <m/>
    <m/>
    <m/>
    <x v="0"/>
    <n v="2021"/>
    <x v="1"/>
    <x v="4"/>
    <s v="Continuous"/>
    <s v="No"/>
    <s v="No"/>
    <s v="No"/>
    <n v="0"/>
    <s v="No"/>
    <s v="No"/>
    <s v="No"/>
    <n v="0"/>
    <x v="0"/>
  </r>
  <r>
    <d v="2022-02-08T12:40:36"/>
    <s v="New "/>
    <n v="55"/>
    <n v="55"/>
    <n v="55"/>
    <n v="78653"/>
    <s v="Continuous"/>
    <s v="Yelp"/>
    <s v="No estimate yet"/>
    <m/>
    <m/>
    <m/>
    <x v="0"/>
    <n v="2021"/>
    <x v="1"/>
    <x v="4"/>
    <s v="Continuous"/>
    <s v="No"/>
    <s v="No"/>
    <s v="No"/>
    <n v="0"/>
    <s v="No"/>
    <s v="No"/>
    <s v="No"/>
    <n v="0"/>
    <x v="0"/>
  </r>
  <r>
    <d v="2022-02-08T14:55:26"/>
    <s v="New "/>
    <n v="56"/>
    <n v="56"/>
    <n v="56"/>
    <n v="78704"/>
    <s v="Just once"/>
    <s v="Angie list"/>
    <s v="Estimate sent"/>
    <s v="No response yet from the customer"/>
    <m/>
    <m/>
    <x v="0"/>
    <n v="2021"/>
    <x v="1"/>
    <x v="4"/>
    <s v="One time service"/>
    <s v="No"/>
    <s v="No"/>
    <s v="No"/>
    <n v="0"/>
    <s v="No"/>
    <s v="No"/>
    <s v="No"/>
    <n v="0"/>
    <x v="5"/>
  </r>
  <r>
    <d v="2022-02-08T15:02:08"/>
    <s v="New "/>
    <n v="57"/>
    <n v="57"/>
    <n v="57"/>
    <n v="78705"/>
    <s v="Just once"/>
    <s v="Angie list"/>
    <s v="For site visit"/>
    <s v="Not yet scheduled for sit visit"/>
    <m/>
    <m/>
    <x v="0"/>
    <n v="2021"/>
    <x v="1"/>
    <x v="4"/>
    <s v="One time service"/>
    <s v="Yes"/>
    <s v="Yes"/>
    <s v="No"/>
    <n v="1"/>
    <s v="No"/>
    <s v="No"/>
    <s v="No"/>
    <n v="0"/>
    <x v="5"/>
  </r>
  <r>
    <d v="2022-02-08T15:02:09"/>
    <s v="New "/>
    <n v="58"/>
    <n v="58"/>
    <n v="58"/>
    <n v="78748"/>
    <s v="Just once"/>
    <s v="Angie list"/>
    <s v="For site visit"/>
    <s v="Not yet scheduled for sit visit"/>
    <m/>
    <m/>
    <x v="0"/>
    <n v="2021"/>
    <x v="1"/>
    <x v="4"/>
    <s v="One time service"/>
    <s v="Yes"/>
    <s v="Yes"/>
    <s v="No"/>
    <n v="1"/>
    <s v="No"/>
    <s v="No"/>
    <s v="No"/>
    <n v="0"/>
    <x v="5"/>
  </r>
  <r>
    <d v="2022-02-08T15:05:09"/>
    <s v="New "/>
    <n v="59"/>
    <n v="59"/>
    <n v="59"/>
    <n v="78621"/>
    <s v="Just once"/>
    <s v="Angie list"/>
    <s v="For site visit"/>
    <s v="Not yet scheduled for sit visit"/>
    <m/>
    <m/>
    <x v="0"/>
    <n v="2021"/>
    <x v="1"/>
    <x v="4"/>
    <s v="One time service"/>
    <s v="Yes"/>
    <s v="Yes"/>
    <s v="No"/>
    <n v="1"/>
    <s v="No"/>
    <s v="No"/>
    <s v="No"/>
    <n v="0"/>
    <x v="5"/>
  </r>
  <r>
    <d v="2022-02-08T18:16:57"/>
    <s v="New "/>
    <n v="60"/>
    <n v="60"/>
    <n v="60"/>
    <n v="78759"/>
    <s v="Just once"/>
    <s v="Yelp"/>
    <s v="Estimate still pending approval"/>
    <s v="Estimate still pending approval"/>
    <s v="Estimate still pending approval"/>
    <m/>
    <x v="0"/>
    <n v="2021"/>
    <x v="1"/>
    <x v="4"/>
    <s v="One time service"/>
    <s v="No"/>
    <s v="No"/>
    <s v="No"/>
    <n v="0"/>
    <s v="No"/>
    <s v="No"/>
    <s v="No"/>
    <n v="0"/>
    <x v="0"/>
  </r>
  <r>
    <d v="2022-02-08T20:15:01"/>
    <s v="New "/>
    <n v="61"/>
    <n v="61"/>
    <n v="61"/>
    <n v="78739"/>
    <s v="Just once"/>
    <s v="Yelp"/>
    <s v="Estimate sent"/>
    <s v="No response yet from the customer"/>
    <s v="A text message is sent to follow up with the proposal."/>
    <m/>
    <x v="0"/>
    <n v="2021"/>
    <x v="1"/>
    <x v="4"/>
    <s v="One time service"/>
    <s v="No"/>
    <s v="No"/>
    <s v="No"/>
    <n v="0"/>
    <s v="No"/>
    <s v="No"/>
    <s v="No"/>
    <n v="0"/>
    <x v="0"/>
  </r>
  <r>
    <d v="2022-02-09T17:05:37"/>
    <s v="New "/>
    <n v="62"/>
    <n v="62"/>
    <n v="62"/>
    <n v="78634"/>
    <s v="Just once"/>
    <s v="Yelp"/>
    <s v="Waiting for HOA"/>
    <s v="Closed and service"/>
    <m/>
    <m/>
    <x v="0"/>
    <n v="2021"/>
    <x v="1"/>
    <x v="4"/>
    <s v="One time service"/>
    <s v="No"/>
    <s v="No"/>
    <s v="No"/>
    <n v="0"/>
    <s v="No"/>
    <s v="Yes"/>
    <s v="No"/>
    <n v="1"/>
    <x v="0"/>
  </r>
  <r>
    <d v="2022-02-09T17:14:37"/>
    <s v="New "/>
    <n v="63"/>
    <n v="63"/>
    <n v="63"/>
    <n v="78660"/>
    <s v="Just once"/>
    <s v="Yelp"/>
    <s v="Estimate still pending approval"/>
    <s v="Estimate still pending approval"/>
    <s v="Estimate still pending approval"/>
    <m/>
    <x v="0"/>
    <n v="2021"/>
    <x v="1"/>
    <x v="4"/>
    <s v="One time service"/>
    <s v="No"/>
    <s v="No"/>
    <s v="No"/>
    <n v="0"/>
    <s v="No"/>
    <s v="No"/>
    <s v="No"/>
    <n v="0"/>
    <x v="0"/>
  </r>
  <r>
    <d v="2022-02-10T13:28:50"/>
    <s v="New "/>
    <n v="64"/>
    <n v="64"/>
    <n v="64"/>
    <n v="78704"/>
    <s v="Just once"/>
    <s v="Yelp"/>
    <s v="DNW"/>
    <m/>
    <m/>
    <m/>
    <x v="0"/>
    <n v="2021"/>
    <x v="1"/>
    <x v="4"/>
    <s v="One time service"/>
    <s v="No"/>
    <s v="No"/>
    <s v="No"/>
    <n v="0"/>
    <s v="No"/>
    <s v="No"/>
    <s v="No"/>
    <n v="0"/>
    <x v="0"/>
  </r>
  <r>
    <d v="2022-02-10T14:46:58"/>
    <s v="New "/>
    <n v="65"/>
    <n v="65"/>
    <n v="65"/>
    <n v="78746"/>
    <s v="Just once"/>
    <s v="Yelp"/>
    <s v="Preparing estimates"/>
    <s v="Estimate is pending approval"/>
    <s v="Estimate is pending approval"/>
    <m/>
    <x v="0"/>
    <n v="2021"/>
    <x v="1"/>
    <x v="4"/>
    <s v="One time service"/>
    <s v="No"/>
    <s v="No"/>
    <s v="No"/>
    <n v="0"/>
    <s v="No"/>
    <s v="No"/>
    <s v="No"/>
    <n v="0"/>
    <x v="0"/>
  </r>
  <r>
    <d v="2022-02-11T13:13:21"/>
    <s v="New "/>
    <n v="66"/>
    <n v="66"/>
    <n v="66"/>
    <n v="78702"/>
    <s v="Just once"/>
    <s v="Yelp"/>
    <s v="Closed and Invoiced"/>
    <m/>
    <m/>
    <m/>
    <x v="0"/>
    <n v="2021"/>
    <x v="1"/>
    <x v="4"/>
    <s v="One time service"/>
    <s v="No"/>
    <s v="No"/>
    <s v="No"/>
    <n v="0"/>
    <s v="Yes"/>
    <s v="No"/>
    <s v="No"/>
    <n v="1"/>
    <x v="0"/>
  </r>
  <r>
    <d v="2022-02-11T13:20:15"/>
    <s v="New "/>
    <n v="67"/>
    <n v="67"/>
    <n v="67"/>
    <n v="78759"/>
    <s v="Just once"/>
    <s v="Yelp"/>
    <s v="Referred to Joe"/>
    <s v="Waiting for update"/>
    <m/>
    <m/>
    <x v="0"/>
    <n v="2021"/>
    <x v="1"/>
    <x v="4"/>
    <s v="One time service"/>
    <s v="No"/>
    <s v="No"/>
    <s v="No"/>
    <n v="0"/>
    <s v="No"/>
    <s v="No"/>
    <s v="No"/>
    <n v="0"/>
    <x v="0"/>
  </r>
  <r>
    <d v="2022-02-12T12:59:05"/>
    <s v="New "/>
    <n v="68"/>
    <n v="68"/>
    <n v="68"/>
    <n v="78741"/>
    <s v="Just once"/>
    <s v="Yelp"/>
    <s v="Estimate still pending approval"/>
    <s v="Estimate still pending approval"/>
    <s v="Estimate is pending approval"/>
    <m/>
    <x v="0"/>
    <n v="2021"/>
    <x v="1"/>
    <x v="4"/>
    <s v="One time service"/>
    <s v="No"/>
    <s v="No"/>
    <s v="No"/>
    <n v="0"/>
    <s v="No"/>
    <s v="No"/>
    <s v="No"/>
    <n v="0"/>
    <x v="0"/>
  </r>
  <r>
    <d v="2022-02-13T06:41:31"/>
    <s v="New "/>
    <n v="69"/>
    <n v="69"/>
    <n v="69"/>
    <n v="78731"/>
    <s v="Just once"/>
    <s v="Yelp"/>
    <s v="Referred to Joe"/>
    <s v="Waiting for update"/>
    <m/>
    <m/>
    <x v="0"/>
    <n v="2021"/>
    <x v="1"/>
    <x v="5"/>
    <s v="One time service"/>
    <s v="No"/>
    <s v="No"/>
    <s v="No"/>
    <n v="0"/>
    <s v="No"/>
    <s v="No"/>
    <s v="No"/>
    <n v="0"/>
    <x v="0"/>
  </r>
  <r>
    <d v="2022-02-13T12:22:39"/>
    <s v="New "/>
    <n v="70"/>
    <n v="70"/>
    <n v="70"/>
    <n v="78660"/>
    <s v="Just once"/>
    <s v="Yelp"/>
    <s v="Truegreen"/>
    <m/>
    <m/>
    <m/>
    <x v="0"/>
    <n v="2021"/>
    <x v="1"/>
    <x v="5"/>
    <s v="One time service"/>
    <s v="No"/>
    <s v="No"/>
    <s v="No"/>
    <n v="0"/>
    <s v="No"/>
    <s v="No"/>
    <s v="No"/>
    <n v="0"/>
    <x v="0"/>
  </r>
  <r>
    <d v="2022-02-13T16:58:19"/>
    <s v="New "/>
    <n v="71"/>
    <n v="71"/>
    <n v="71"/>
    <n v="78703"/>
    <s v="Just once"/>
    <s v="Yelp"/>
    <s v="Closed and Invoiced"/>
    <m/>
    <m/>
    <m/>
    <x v="0"/>
    <n v="2021"/>
    <x v="1"/>
    <x v="5"/>
    <s v="One time service"/>
    <s v="No"/>
    <s v="No"/>
    <s v="No"/>
    <n v="0"/>
    <s v="Yes"/>
    <s v="No"/>
    <s v="No"/>
    <n v="1"/>
    <x v="0"/>
  </r>
  <r>
    <d v="2022-02-14T12:42:12"/>
    <s v="New "/>
    <n v="72"/>
    <n v="72"/>
    <n v="72"/>
    <n v="78660"/>
    <s v="Just once"/>
    <s v="Direct"/>
    <s v="For Site Visit"/>
    <s v="Not yet scheduled for sit visit"/>
    <m/>
    <m/>
    <x v="0"/>
    <n v="2021"/>
    <x v="1"/>
    <x v="5"/>
    <s v="One time service"/>
    <s v="Yes"/>
    <s v="Yes"/>
    <s v="No"/>
    <n v="1"/>
    <s v="No"/>
    <s v="No"/>
    <s v="No"/>
    <n v="0"/>
    <x v="4"/>
  </r>
  <r>
    <d v="2022-02-14T12:58:41"/>
    <s v="New "/>
    <n v="73"/>
    <n v="73"/>
    <n v="73"/>
    <m/>
    <s v="Just once"/>
    <s v="Direct"/>
    <s v="For Site Visit"/>
    <s v="Not yet scheduled for sit visit"/>
    <m/>
    <m/>
    <x v="0"/>
    <n v="2021"/>
    <x v="1"/>
    <x v="5"/>
    <s v="One time service"/>
    <s v="Yes"/>
    <s v="Yes"/>
    <s v="No"/>
    <n v="1"/>
    <s v="No"/>
    <s v="No"/>
    <s v="No"/>
    <n v="0"/>
    <x v="4"/>
  </r>
  <r>
    <d v="2022-02-14T13:37:16"/>
    <s v="New "/>
    <n v="74"/>
    <n v="74"/>
    <n v="74"/>
    <n v="78746"/>
    <s v="Just once"/>
    <s v="Yelp"/>
    <s v="Referred to Joe"/>
    <m/>
    <m/>
    <m/>
    <x v="0"/>
    <n v="2021"/>
    <x v="1"/>
    <x v="5"/>
    <s v="One time service"/>
    <s v="No"/>
    <s v="No"/>
    <s v="No"/>
    <n v="0"/>
    <s v="No"/>
    <s v="No"/>
    <s v="No"/>
    <n v="0"/>
    <x v="0"/>
  </r>
  <r>
    <d v="2022-02-15T11:39:15"/>
    <s v="New "/>
    <n v="75"/>
    <n v="75"/>
    <n v="75"/>
    <n v="78724"/>
    <s v="Just once"/>
    <s v="Direct"/>
    <s v="For Site Visit"/>
    <s v="Not yet scheduled for sit visit"/>
    <m/>
    <m/>
    <x v="0"/>
    <n v="2021"/>
    <x v="1"/>
    <x v="5"/>
    <s v="One time service"/>
    <s v="Yes"/>
    <s v="Yes"/>
    <s v="No"/>
    <n v="1"/>
    <s v="No"/>
    <s v="No"/>
    <s v="No"/>
    <n v="0"/>
    <x v="4"/>
  </r>
  <r>
    <d v="2022-02-15T16:22:23"/>
    <s v="New "/>
    <n v="76"/>
    <n v="76"/>
    <n v="76"/>
    <n v="78739"/>
    <s v="Just once"/>
    <s v="Direct"/>
    <s v="For Site Visit"/>
    <s v="Not yet scheduled for sit visit"/>
    <m/>
    <m/>
    <x v="0"/>
    <n v="2021"/>
    <x v="1"/>
    <x v="5"/>
    <s v="One time service"/>
    <s v="Yes"/>
    <s v="Yes"/>
    <s v="No"/>
    <n v="1"/>
    <s v="No"/>
    <s v="No"/>
    <s v="No"/>
    <n v="0"/>
    <x v="4"/>
  </r>
  <r>
    <d v="2022-02-16T10:20:38"/>
    <s v="New "/>
    <n v="77"/>
    <n v="77"/>
    <n v="77"/>
    <n v="78653"/>
    <s v="Continuous"/>
    <s v="Direct"/>
    <s v="Estimate sent"/>
    <s v="No response yet from the customer"/>
    <s v="A text message is sent to follow up with the proposal."/>
    <m/>
    <x v="0"/>
    <n v="2021"/>
    <x v="1"/>
    <x v="5"/>
    <s v="Continuous"/>
    <s v="No"/>
    <s v="No"/>
    <s v="No"/>
    <n v="0"/>
    <s v="No"/>
    <s v="No"/>
    <s v="No"/>
    <n v="0"/>
    <x v="4"/>
  </r>
  <r>
    <d v="2022-02-16T10:22:46"/>
    <s v="New "/>
    <n v="78"/>
    <n v="78"/>
    <n v="78"/>
    <n v="78702"/>
    <s v="Just once"/>
    <s v="Direct"/>
    <s v="For Site Visit"/>
    <s v="Not yet scheduled for sit visit"/>
    <m/>
    <m/>
    <x v="0"/>
    <n v="2021"/>
    <x v="1"/>
    <x v="5"/>
    <s v="One time service"/>
    <s v="Yes"/>
    <s v="Yes"/>
    <s v="No"/>
    <n v="1"/>
    <s v="No"/>
    <s v="No"/>
    <s v="No"/>
    <n v="0"/>
    <x v="4"/>
  </r>
  <r>
    <d v="2022-02-16T12:10:18"/>
    <s v="New "/>
    <n v="79"/>
    <n v="79"/>
    <n v="79"/>
    <n v="78744"/>
    <s v="Just once"/>
    <s v="Direct"/>
    <s v="For Site Visit"/>
    <s v="Not yet scheduled for sit visit"/>
    <m/>
    <m/>
    <x v="0"/>
    <n v="2021"/>
    <x v="1"/>
    <x v="5"/>
    <s v="One time service"/>
    <s v="Yes"/>
    <s v="Yes"/>
    <s v="No"/>
    <n v="1"/>
    <s v="No"/>
    <s v="No"/>
    <s v="No"/>
    <n v="0"/>
    <x v="4"/>
  </r>
  <r>
    <d v="2022-02-16T16:10:23"/>
    <s v="New "/>
    <n v="80"/>
    <n v="80"/>
    <n v="80"/>
    <n v="78653"/>
    <s v="Continuous"/>
    <s v="Yelp"/>
    <s v="Estimate sent"/>
    <s v="No response yet from the customer"/>
    <s v="DNW"/>
    <m/>
    <x v="0"/>
    <n v="2021"/>
    <x v="1"/>
    <x v="5"/>
    <s v="Continuous"/>
    <s v="No"/>
    <s v="No"/>
    <s v="No"/>
    <n v="0"/>
    <s v="No"/>
    <s v="No"/>
    <s v="No"/>
    <n v="0"/>
    <x v="0"/>
  </r>
  <r>
    <d v="2022-02-17T11:17:45"/>
    <s v="New "/>
    <n v="81"/>
    <n v="81"/>
    <n v="81"/>
    <n v="78653"/>
    <s v="Continuous"/>
    <s v="Yelp"/>
    <s v="DNW"/>
    <m/>
    <m/>
    <m/>
    <x v="0"/>
    <n v="2021"/>
    <x v="1"/>
    <x v="5"/>
    <s v="Continuous"/>
    <s v="No"/>
    <s v="No"/>
    <s v="No"/>
    <n v="0"/>
    <s v="No"/>
    <s v="No"/>
    <s v="No"/>
    <n v="0"/>
    <x v="0"/>
  </r>
  <r>
    <d v="2022-02-17T12:55:00"/>
    <s v="New "/>
    <n v="82"/>
    <n v="82"/>
    <n v="82"/>
    <n v="78681"/>
    <s v="Continuous"/>
    <s v="Yelp"/>
    <s v="Site visit sched 3/1/22"/>
    <m/>
    <s v="Not yet visited"/>
    <m/>
    <x v="0"/>
    <n v="2021"/>
    <x v="1"/>
    <x v="5"/>
    <s v="Continuous"/>
    <s v="Yes"/>
    <s v="No"/>
    <s v="Yes"/>
    <n v="1"/>
    <s v="No"/>
    <s v="No"/>
    <s v="No"/>
    <n v="0"/>
    <x v="0"/>
  </r>
  <r>
    <d v="2022-02-17T17:09:43"/>
    <s v="New "/>
    <n v="83"/>
    <n v="83"/>
    <n v="83"/>
    <n v="78722"/>
    <s v="Just once"/>
    <s v="Yelp"/>
    <s v="Estimate still pending approval"/>
    <s v="DNW"/>
    <m/>
    <m/>
    <x v="0"/>
    <n v="2021"/>
    <x v="1"/>
    <x v="5"/>
    <s v="One time service"/>
    <s v="No"/>
    <s v="No"/>
    <s v="No"/>
    <n v="0"/>
    <s v="No"/>
    <s v="No"/>
    <s v="No"/>
    <n v="0"/>
    <x v="0"/>
  </r>
  <r>
    <d v="2022-02-17T20:30:59"/>
    <s v="New "/>
    <n v="84"/>
    <n v="84"/>
    <n v="84"/>
    <n v="78660"/>
    <s v="Just once"/>
    <s v="Yelp"/>
    <s v="For Site Visit"/>
    <s v="Not yet scheduled for sit visit"/>
    <m/>
    <m/>
    <x v="0"/>
    <n v="2021"/>
    <x v="1"/>
    <x v="5"/>
    <s v="One time service"/>
    <s v="Yes"/>
    <s v="Yes"/>
    <s v="No"/>
    <n v="1"/>
    <s v="No"/>
    <s v="No"/>
    <s v="No"/>
    <n v="0"/>
    <x v="0"/>
  </r>
  <r>
    <d v="2022-02-18T09:52:20"/>
    <s v="New "/>
    <n v="85"/>
    <n v="85"/>
    <n v="85"/>
    <n v="78744"/>
    <s v="Just once"/>
    <s v="Yelp"/>
    <s v="For Site Visit"/>
    <m/>
    <m/>
    <m/>
    <x v="0"/>
    <n v="2021"/>
    <x v="1"/>
    <x v="5"/>
    <s v="One time service"/>
    <s v="Yes"/>
    <s v="No"/>
    <s v="No"/>
    <n v="1"/>
    <s v="No"/>
    <s v="No"/>
    <s v="No"/>
    <n v="0"/>
    <x v="0"/>
  </r>
  <r>
    <d v="2022-02-19T15:04:57"/>
    <s v="New "/>
    <n v="86"/>
    <n v="86"/>
    <n v="86"/>
    <n v="78610"/>
    <s v="Continuous"/>
    <s v="Yelp"/>
    <s v="For Site Visit"/>
    <m/>
    <m/>
    <m/>
    <x v="0"/>
    <n v="2021"/>
    <x v="1"/>
    <x v="5"/>
    <s v="Continuous"/>
    <s v="Yes"/>
    <s v="No"/>
    <s v="No"/>
    <n v="1"/>
    <s v="No"/>
    <s v="No"/>
    <s v="No"/>
    <n v="0"/>
    <x v="0"/>
  </r>
  <r>
    <d v="2022-02-19T23:37:32"/>
    <s v="New "/>
    <n v="87"/>
    <n v="87"/>
    <n v="87"/>
    <n v="78721"/>
    <s v="Just once"/>
    <s v="Direct"/>
    <s v="Closed and service"/>
    <s v="Sidoro's wife referral"/>
    <m/>
    <m/>
    <x v="0"/>
    <n v="2021"/>
    <x v="1"/>
    <x v="5"/>
    <s v="One time service"/>
    <s v="No"/>
    <s v="No"/>
    <s v="No"/>
    <n v="0"/>
    <s v="Yes"/>
    <s v="No"/>
    <s v="No"/>
    <n v="1"/>
    <x v="4"/>
  </r>
  <r>
    <d v="2022-02-20T16:29:20"/>
    <s v="New "/>
    <n v="88"/>
    <n v="88"/>
    <n v="88"/>
    <n v="78728"/>
    <s v="Just once"/>
    <s v="Yelp"/>
    <s v="For Site Visit"/>
    <s v="Not yet scheduled for sit visit"/>
    <m/>
    <m/>
    <x v="0"/>
    <n v="2021"/>
    <x v="1"/>
    <x v="6"/>
    <s v="One time service"/>
    <s v="Yes"/>
    <s v="Yes"/>
    <s v="No"/>
    <n v="1"/>
    <s v="No"/>
    <s v="No"/>
    <s v="No"/>
    <n v="0"/>
    <x v="0"/>
  </r>
  <r>
    <d v="2022-02-21T14:07:19"/>
    <s v="New "/>
    <n v="89"/>
    <n v="89"/>
    <n v="89"/>
    <n v="78746"/>
    <s v="Just once"/>
    <s v="Yelp"/>
    <s v="DNW"/>
    <m/>
    <m/>
    <m/>
    <x v="0"/>
    <n v="2021"/>
    <x v="1"/>
    <x v="6"/>
    <s v="One time service"/>
    <s v="No"/>
    <s v="No"/>
    <s v="No"/>
    <n v="0"/>
    <s v="No"/>
    <s v="No"/>
    <s v="No"/>
    <n v="0"/>
    <x v="0"/>
  </r>
  <r>
    <d v="2022-02-22T10:54:57"/>
    <s v="New "/>
    <n v="90"/>
    <n v="90"/>
    <n v="90"/>
    <n v="78621"/>
    <s v="Just once"/>
    <s v="Yelp"/>
    <s v="Estimate still pending approval"/>
    <m/>
    <s v="Estimate still pending approval"/>
    <m/>
    <x v="0"/>
    <n v="2021"/>
    <x v="1"/>
    <x v="6"/>
    <s v="One time service"/>
    <s v="No"/>
    <s v="No"/>
    <s v="No"/>
    <n v="0"/>
    <s v="No"/>
    <s v="No"/>
    <s v="No"/>
    <n v="0"/>
    <x v="0"/>
  </r>
  <r>
    <d v="2022-02-22T13:51:51"/>
    <s v="New "/>
    <n v="91"/>
    <n v="91"/>
    <n v="91"/>
    <n v="78610"/>
    <s v="Just once"/>
    <s v="Facebook"/>
    <s v="Site visit sched 3/1/22"/>
    <m/>
    <m/>
    <m/>
    <x v="0"/>
    <n v="2021"/>
    <x v="1"/>
    <x v="6"/>
    <s v="One time service"/>
    <s v="Yes"/>
    <s v="No"/>
    <s v="No"/>
    <n v="1"/>
    <s v="No"/>
    <s v="No"/>
    <s v="No"/>
    <n v="0"/>
    <x v="6"/>
  </r>
  <r>
    <d v="2022-02-23T13:17:34"/>
    <s v="New "/>
    <n v="92"/>
    <n v="92"/>
    <n v="92"/>
    <n v="78724"/>
    <s v="Just once"/>
    <s v="Yelp"/>
    <s v="Estimate still pending approval"/>
    <s v="Estimate still pending approval"/>
    <s v="Estimate still pending approval"/>
    <m/>
    <x v="0"/>
    <n v="2021"/>
    <x v="1"/>
    <x v="6"/>
    <s v="One time service"/>
    <s v="No"/>
    <s v="No"/>
    <s v="No"/>
    <n v="0"/>
    <s v="No"/>
    <s v="No"/>
    <s v="No"/>
    <n v="0"/>
    <x v="0"/>
  </r>
  <r>
    <d v="2022-02-23T14:20:54"/>
    <s v="New "/>
    <n v="93"/>
    <n v="93"/>
    <n v="93"/>
    <n v="78757"/>
    <s v="Just once"/>
    <s v="Yelp"/>
    <s v="site visited, upload notes"/>
    <m/>
    <s v="For Site Visit"/>
    <m/>
    <x v="0"/>
    <n v="2021"/>
    <x v="1"/>
    <x v="6"/>
    <s v="One time service"/>
    <s v="Yes"/>
    <s v="No"/>
    <s v="Yes"/>
    <n v="1"/>
    <s v="No"/>
    <s v="No"/>
    <s v="No"/>
    <n v="0"/>
    <x v="0"/>
  </r>
  <r>
    <d v="2022-02-24T09:59:15"/>
    <s v="New "/>
    <n v="94"/>
    <n v="94"/>
    <n v="94"/>
    <n v="78653"/>
    <s v="Just once"/>
    <s v="Yelp"/>
    <s v="For Site Visit"/>
    <s v="Not yet scheduled for sit visit"/>
    <m/>
    <m/>
    <x v="0"/>
    <n v="2021"/>
    <x v="1"/>
    <x v="6"/>
    <s v="One time service"/>
    <s v="Yes"/>
    <s v="Yes"/>
    <s v="No"/>
    <n v="1"/>
    <s v="No"/>
    <s v="No"/>
    <s v="No"/>
    <n v="0"/>
    <x v="0"/>
  </r>
  <r>
    <d v="2022-02-24T12:58:50"/>
    <s v="New "/>
    <n v="95"/>
    <n v="95"/>
    <n v="95"/>
    <n v="78744"/>
    <s v="Just once"/>
    <s v="Yelp"/>
    <s v="Site visit sched 3/1/22"/>
    <s v="Waiting for customer's approval"/>
    <m/>
    <m/>
    <x v="0"/>
    <n v="2021"/>
    <x v="1"/>
    <x v="6"/>
    <s v="One time service"/>
    <s v="Yes"/>
    <s v="No"/>
    <s v="No"/>
    <n v="1"/>
    <s v="No"/>
    <s v="No"/>
    <s v="No"/>
    <n v="0"/>
    <x v="0"/>
  </r>
  <r>
    <d v="2022-02-26T12:16:18"/>
    <s v="New "/>
    <n v="96"/>
    <n v="96"/>
    <n v="96"/>
    <n v="78640"/>
    <s v="Just once"/>
    <s v="Yelp"/>
    <s v="For Site Visit"/>
    <s v="Waiting for customer's approval"/>
    <m/>
    <m/>
    <x v="0"/>
    <n v="2021"/>
    <x v="1"/>
    <x v="6"/>
    <s v="One time service"/>
    <s v="Yes"/>
    <s v="No"/>
    <s v="No"/>
    <n v="1"/>
    <s v="No"/>
    <s v="No"/>
    <s v="No"/>
    <n v="0"/>
    <x v="0"/>
  </r>
  <r>
    <d v="2022-02-27T23:35:45"/>
    <s v="New "/>
    <n v="97"/>
    <n v="97"/>
    <n v="97"/>
    <n v="78753"/>
    <s v="Just once"/>
    <s v="Yelp"/>
    <s v="Site visit 3/1/22"/>
    <s v="Preapare proposal"/>
    <m/>
    <m/>
    <x v="0"/>
    <n v="2021"/>
    <x v="1"/>
    <x v="7"/>
    <s v="One time service"/>
    <s v="Yes"/>
    <s v="No"/>
    <s v="No"/>
    <n v="1"/>
    <s v="No"/>
    <s v="No"/>
    <s v="No"/>
    <n v="0"/>
    <x v="0"/>
  </r>
  <r>
    <d v="2022-02-28T12:24:18"/>
    <s v="New "/>
    <n v="98"/>
    <n v="98"/>
    <n v="98"/>
    <n v="78731"/>
    <s v="Just once"/>
    <s v="Castro"/>
    <s v="Site visit 3/1/22"/>
    <m/>
    <m/>
    <m/>
    <x v="0"/>
    <n v="2021"/>
    <x v="1"/>
    <x v="7"/>
    <s v="One time service"/>
    <s v="Yes"/>
    <s v="No"/>
    <s v="No"/>
    <n v="1"/>
    <s v="No"/>
    <s v="No"/>
    <s v="No"/>
    <n v="0"/>
    <x v="2"/>
  </r>
  <r>
    <d v="2022-02-28T17:41:40"/>
    <s v="New "/>
    <n v="99"/>
    <n v="99"/>
    <n v="99"/>
    <n v="78731"/>
    <s v="Just once"/>
    <s v="Yelp"/>
    <s v="For Site Visit"/>
    <s v="Not yet scheduled for sit visit"/>
    <m/>
    <m/>
    <x v="0"/>
    <n v="2021"/>
    <x v="1"/>
    <x v="7"/>
    <s v="One time service"/>
    <s v="Yes"/>
    <s v="Yes"/>
    <s v="No"/>
    <n v="1"/>
    <s v="No"/>
    <s v="No"/>
    <s v="No"/>
    <n v="0"/>
    <x v="0"/>
  </r>
  <r>
    <d v="2022-03-01T14:39:59"/>
    <s v="New "/>
    <n v="100"/>
    <n v="100"/>
    <n v="100"/>
    <n v="76574"/>
    <s v="Just once"/>
    <s v="Yelp"/>
    <s v="Closed"/>
    <m/>
    <m/>
    <m/>
    <x v="0"/>
    <n v="2021"/>
    <x v="2"/>
    <x v="7"/>
    <s v="One time service"/>
    <s v="No"/>
    <s v="No"/>
    <s v="No"/>
    <n v="0"/>
    <s v="Yes"/>
    <s v="No"/>
    <s v="No"/>
    <n v="1"/>
    <x v="0"/>
  </r>
  <r>
    <d v="2022-03-02T10:07:43"/>
    <s v="New "/>
    <n v="101"/>
    <n v="101"/>
    <n v="101"/>
    <n v="78747"/>
    <s v="Continuous"/>
    <s v="Yelp"/>
    <s v="No updates yet"/>
    <m/>
    <m/>
    <m/>
    <x v="0"/>
    <n v="2021"/>
    <x v="2"/>
    <x v="7"/>
    <s v="Continuous"/>
    <s v="No"/>
    <s v="No"/>
    <s v="No"/>
    <n v="0"/>
    <s v="No"/>
    <s v="No"/>
    <s v="No"/>
    <n v="0"/>
    <x v="0"/>
  </r>
  <r>
    <d v="2022-03-02T14:34:16"/>
    <s v="New "/>
    <n v="102"/>
    <n v="102"/>
    <n v="102"/>
    <n v="78754"/>
    <s v="Continuous"/>
    <s v="Google"/>
    <s v="Cancelled "/>
    <m/>
    <m/>
    <m/>
    <x v="0"/>
    <n v="2021"/>
    <x v="2"/>
    <x v="7"/>
    <s v="Continuous"/>
    <s v="No"/>
    <s v="No"/>
    <s v="No"/>
    <n v="0"/>
    <s v="No"/>
    <s v="No"/>
    <s v="No"/>
    <n v="0"/>
    <x v="1"/>
  </r>
  <r>
    <d v="2022-03-03T15:01:38"/>
    <s v="New "/>
    <n v="103"/>
    <n v="103"/>
    <n v="103"/>
    <n v="78703"/>
    <s v="Just once"/>
    <s v="Yelp"/>
    <s v="Estimate sent"/>
    <m/>
    <m/>
    <m/>
    <x v="0"/>
    <n v="2021"/>
    <x v="2"/>
    <x v="7"/>
    <s v="One time service"/>
    <s v="No"/>
    <s v="No"/>
    <s v="No"/>
    <n v="0"/>
    <s v="No"/>
    <s v="No"/>
    <s v="No"/>
    <n v="0"/>
    <x v="0"/>
  </r>
  <r>
    <d v="2022-03-03T17:43:04"/>
    <s v="New "/>
    <n v="104"/>
    <n v="104"/>
    <n v="104"/>
    <n v="78660"/>
    <s v="Continuous"/>
    <s v="Yelp"/>
    <s v="Referred to Joe"/>
    <m/>
    <m/>
    <m/>
    <x v="0"/>
    <n v="2021"/>
    <x v="2"/>
    <x v="7"/>
    <s v="Continuous"/>
    <s v="No"/>
    <s v="No"/>
    <s v="No"/>
    <n v="0"/>
    <s v="No"/>
    <s v="No"/>
    <s v="No"/>
    <n v="0"/>
    <x v="0"/>
  </r>
  <r>
    <d v="2022-03-03T18:09:26"/>
    <s v="New "/>
    <n v="105"/>
    <n v="105"/>
    <n v="105"/>
    <n v="78727"/>
    <s v="Just once"/>
    <s v="Pat Live"/>
    <s v="DNW"/>
    <m/>
    <m/>
    <m/>
    <x v="0"/>
    <n v="2021"/>
    <x v="2"/>
    <x v="7"/>
    <s v="One time service"/>
    <s v="No"/>
    <s v="No"/>
    <s v="No"/>
    <n v="0"/>
    <s v="No"/>
    <s v="No"/>
    <s v="No"/>
    <n v="0"/>
    <x v="2"/>
  </r>
  <r>
    <d v="2022-03-04T12:43:58"/>
    <s v="New "/>
    <n v="106"/>
    <n v="106"/>
    <n v="106"/>
    <n v="78704"/>
    <s v="Continuous"/>
    <s v="Yelp"/>
    <s v="DNW"/>
    <m/>
    <m/>
    <m/>
    <x v="0"/>
    <n v="2021"/>
    <x v="2"/>
    <x v="7"/>
    <s v="Continuous"/>
    <s v="No"/>
    <s v="No"/>
    <s v="No"/>
    <n v="0"/>
    <s v="No"/>
    <s v="No"/>
    <s v="No"/>
    <n v="0"/>
    <x v="0"/>
  </r>
  <r>
    <d v="2022-03-05T16:38:30"/>
    <s v="New "/>
    <n v="107"/>
    <n v="107"/>
    <n v="107"/>
    <n v="0"/>
    <s v="Just once"/>
    <s v="Google"/>
    <s v="Estimate sent"/>
    <m/>
    <m/>
    <m/>
    <x v="0"/>
    <n v="2021"/>
    <x v="2"/>
    <x v="7"/>
    <s v="One time service"/>
    <s v="No"/>
    <s v="No"/>
    <s v="No"/>
    <n v="0"/>
    <s v="No"/>
    <s v="No"/>
    <s v="No"/>
    <n v="0"/>
    <x v="1"/>
  </r>
  <r>
    <d v="2022-03-05T21:41:46"/>
    <s v="New "/>
    <n v="108"/>
    <n v="108"/>
    <n v="108"/>
    <n v="78640"/>
    <s v="Continuous"/>
    <s v="Yelp"/>
    <s v="Estimate sent"/>
    <m/>
    <m/>
    <m/>
    <x v="0"/>
    <n v="2021"/>
    <x v="2"/>
    <x v="7"/>
    <s v="Continuous"/>
    <s v="No"/>
    <s v="No"/>
    <s v="No"/>
    <n v="0"/>
    <s v="No"/>
    <s v="No"/>
    <s v="No"/>
    <n v="0"/>
    <x v="0"/>
  </r>
  <r>
    <d v="2022-03-05T21:50:40"/>
    <s v="New "/>
    <n v="109"/>
    <n v="109"/>
    <n v="109"/>
    <n v="78665"/>
    <s v="Just once"/>
    <s v="Yelp"/>
    <s v="For Site Visit"/>
    <m/>
    <m/>
    <m/>
    <x v="0"/>
    <n v="2021"/>
    <x v="2"/>
    <x v="7"/>
    <s v="One time service"/>
    <s v="Yes"/>
    <s v="No"/>
    <s v="No"/>
    <n v="1"/>
    <s v="No"/>
    <s v="No"/>
    <s v="No"/>
    <n v="0"/>
    <x v="0"/>
  </r>
  <r>
    <d v="2022-03-06T11:59:44"/>
    <s v="New "/>
    <n v="110"/>
    <n v="110"/>
    <n v="110"/>
    <n v="78745"/>
    <s v="Just once"/>
    <s v="Angi"/>
    <s v="Cancelled "/>
    <m/>
    <m/>
    <m/>
    <x v="0"/>
    <n v="2021"/>
    <x v="2"/>
    <x v="8"/>
    <s v="One time service"/>
    <s v="No"/>
    <s v="No"/>
    <s v="No"/>
    <n v="0"/>
    <s v="No"/>
    <s v="No"/>
    <s v="No"/>
    <n v="0"/>
    <x v="5"/>
  </r>
  <r>
    <d v="2022-03-06T12:59:53"/>
    <s v="New"/>
    <n v="111"/>
    <n v="111"/>
    <n v="111"/>
    <n v="78634"/>
    <s v="Just once"/>
    <s v="Yelp"/>
    <s v="Closed"/>
    <m/>
    <m/>
    <m/>
    <x v="0"/>
    <n v="2021"/>
    <x v="2"/>
    <x v="8"/>
    <s v="One time service"/>
    <s v="No"/>
    <s v="No"/>
    <s v="No"/>
    <n v="0"/>
    <s v="Yes"/>
    <s v="No"/>
    <s v="No"/>
    <n v="1"/>
    <x v="0"/>
  </r>
  <r>
    <d v="2022-03-07T08:06:49"/>
    <s v="New "/>
    <n v="112"/>
    <n v="112"/>
    <n v="112"/>
    <n v="78640"/>
    <s v="Just once"/>
    <s v="Angi Leads"/>
    <s v="Closed"/>
    <m/>
    <m/>
    <m/>
    <x v="0"/>
    <n v="2021"/>
    <x v="2"/>
    <x v="8"/>
    <s v="One time service"/>
    <s v="No"/>
    <s v="No"/>
    <s v="No"/>
    <n v="0"/>
    <s v="Yes"/>
    <s v="No"/>
    <s v="No"/>
    <n v="1"/>
    <x v="5"/>
  </r>
  <r>
    <d v="2022-03-07T10:53:00"/>
    <s v="New "/>
    <n v="113"/>
    <n v="113"/>
    <n v="113"/>
    <n v="78731"/>
    <s v="Just once"/>
    <s v="Yelp"/>
    <s v="For Site Visit"/>
    <m/>
    <m/>
    <m/>
    <x v="0"/>
    <n v="2021"/>
    <x v="2"/>
    <x v="8"/>
    <s v="One time service"/>
    <s v="Yes"/>
    <s v="No"/>
    <s v="No"/>
    <n v="1"/>
    <s v="No"/>
    <s v="No"/>
    <s v="No"/>
    <n v="0"/>
    <x v="0"/>
  </r>
  <r>
    <d v="2022-03-08T12:07:19"/>
    <s v="New "/>
    <n v="114"/>
    <n v="114"/>
    <n v="114"/>
    <n v="78717"/>
    <s v="Just once"/>
    <s v="Yelp"/>
    <s v="Closed"/>
    <m/>
    <m/>
    <m/>
    <x v="0"/>
    <n v="2021"/>
    <x v="2"/>
    <x v="8"/>
    <s v="One time service"/>
    <s v="No"/>
    <s v="No"/>
    <s v="No"/>
    <n v="0"/>
    <s v="Yes"/>
    <s v="No"/>
    <s v="No"/>
    <n v="1"/>
    <x v="0"/>
  </r>
  <r>
    <d v="2022-03-08T16:01:38"/>
    <s v="New "/>
    <n v="115"/>
    <n v="115"/>
    <n v="115"/>
    <n v="78660"/>
    <s v="Just once"/>
    <s v="Yelp"/>
    <s v="For Site Visit"/>
    <m/>
    <m/>
    <m/>
    <x v="0"/>
    <n v="2021"/>
    <x v="2"/>
    <x v="8"/>
    <s v="One time service"/>
    <s v="Yes"/>
    <s v="No"/>
    <s v="No"/>
    <n v="1"/>
    <s v="No"/>
    <s v="No"/>
    <s v="No"/>
    <n v="0"/>
    <x v="0"/>
  </r>
  <r>
    <d v="2022-03-09T13:56:33"/>
    <s v="New "/>
    <n v="116"/>
    <n v="116"/>
    <n v="116"/>
    <n v="78748"/>
    <s v="Just once"/>
    <s v="Angi "/>
    <s v="For Site Visit"/>
    <m/>
    <m/>
    <m/>
    <x v="0"/>
    <n v="2021"/>
    <x v="2"/>
    <x v="8"/>
    <s v="One time service"/>
    <s v="Yes"/>
    <s v="No"/>
    <s v="No"/>
    <n v="1"/>
    <s v="No"/>
    <s v="No"/>
    <s v="No"/>
    <n v="0"/>
    <x v="5"/>
  </r>
  <r>
    <d v="2022-03-09T14:07:07"/>
    <s v="New "/>
    <n v="117"/>
    <n v="117"/>
    <n v="117"/>
    <n v="78704"/>
    <s v="Just once"/>
    <s v="Yelp"/>
    <s v="For Site Visit"/>
    <m/>
    <m/>
    <m/>
    <x v="0"/>
    <n v="2021"/>
    <x v="2"/>
    <x v="8"/>
    <s v="One time service"/>
    <s v="Yes"/>
    <s v="No"/>
    <s v="No"/>
    <n v="1"/>
    <s v="No"/>
    <s v="No"/>
    <s v="No"/>
    <n v="0"/>
    <x v="0"/>
  </r>
  <r>
    <d v="2022-03-09T14:09:50"/>
    <s v="New "/>
    <n v="118"/>
    <n v="118"/>
    <n v="118"/>
    <n v="78660"/>
    <s v="Continuous"/>
    <s v="Yelp"/>
    <s v="For Site Visit"/>
    <m/>
    <m/>
    <m/>
    <x v="0"/>
    <n v="2021"/>
    <x v="2"/>
    <x v="8"/>
    <s v="Continuous"/>
    <s v="Yes"/>
    <s v="No"/>
    <s v="No"/>
    <n v="1"/>
    <s v="No"/>
    <s v="No"/>
    <s v="No"/>
    <n v="0"/>
    <x v="0"/>
  </r>
  <r>
    <d v="2022-03-09T18:05:22"/>
    <s v="New "/>
    <n v="119"/>
    <n v="119"/>
    <n v="119"/>
    <n v="78660"/>
    <s v="Just once"/>
    <s v="PATlive "/>
    <s v="For Site Visit"/>
    <m/>
    <m/>
    <m/>
    <x v="0"/>
    <n v="2021"/>
    <x v="2"/>
    <x v="8"/>
    <s v="One time service"/>
    <s v="Yes"/>
    <s v="No"/>
    <s v="No"/>
    <n v="1"/>
    <s v="No"/>
    <s v="No"/>
    <s v="No"/>
    <n v="0"/>
    <x v="2"/>
  </r>
  <r>
    <d v="2022-03-12T10:35:06"/>
    <s v="New "/>
    <n v="120"/>
    <n v="120"/>
    <n v="120"/>
    <n v="78745"/>
    <s v="Continuous"/>
    <s v="Yelp"/>
    <s v="For Site Visit"/>
    <m/>
    <m/>
    <m/>
    <x v="0"/>
    <n v="2021"/>
    <x v="2"/>
    <x v="8"/>
    <s v="Continuous"/>
    <s v="Yes"/>
    <s v="No"/>
    <s v="No"/>
    <n v="1"/>
    <s v="No"/>
    <s v="No"/>
    <s v="No"/>
    <n v="0"/>
    <x v="0"/>
  </r>
  <r>
    <d v="2022-03-13T14:41:31"/>
    <s v="New "/>
    <n v="121"/>
    <n v="121"/>
    <n v="121"/>
    <n v="78660"/>
    <s v="Just once"/>
    <s v="Yelp"/>
    <s v="For Site Visit"/>
    <m/>
    <m/>
    <m/>
    <x v="0"/>
    <n v="2021"/>
    <x v="2"/>
    <x v="9"/>
    <s v="One time service"/>
    <s v="Yes"/>
    <s v="No"/>
    <s v="No"/>
    <n v="1"/>
    <s v="No"/>
    <s v="No"/>
    <s v="No"/>
    <n v="0"/>
    <x v="0"/>
  </r>
  <r>
    <d v="2022-03-14T09:11:22"/>
    <s v="New "/>
    <n v="122"/>
    <n v="122"/>
    <n v="122"/>
    <n v="78724"/>
    <s v="Just once"/>
    <s v="Google"/>
    <s v="Cancelled "/>
    <m/>
    <m/>
    <m/>
    <x v="0"/>
    <n v="2021"/>
    <x v="2"/>
    <x v="9"/>
    <s v="One time service"/>
    <s v="No"/>
    <s v="No"/>
    <s v="No"/>
    <n v="0"/>
    <s v="No"/>
    <s v="No"/>
    <s v="No"/>
    <n v="0"/>
    <x v="1"/>
  </r>
  <r>
    <d v="2022-03-14T13:45:46"/>
    <s v="New "/>
    <n v="123"/>
    <n v="123"/>
    <n v="123"/>
    <n v="78759"/>
    <s v="Continuous"/>
    <s v="Nextdoor"/>
    <s v="Closed"/>
    <m/>
    <m/>
    <m/>
    <x v="0"/>
    <n v="2021"/>
    <x v="2"/>
    <x v="9"/>
    <s v="Continuous"/>
    <s v="No"/>
    <s v="No"/>
    <s v="No"/>
    <n v="0"/>
    <s v="Yes"/>
    <s v="No"/>
    <s v="No"/>
    <n v="1"/>
    <x v="2"/>
  </r>
  <r>
    <d v="2022-03-14T15:48:29"/>
    <s v="New "/>
    <n v="124"/>
    <n v="124"/>
    <n v="124"/>
    <n v="78660"/>
    <s v="Just once"/>
    <s v="Google"/>
    <s v="Estimate sent"/>
    <m/>
    <m/>
    <m/>
    <x v="0"/>
    <n v="2021"/>
    <x v="2"/>
    <x v="9"/>
    <s v="One time service"/>
    <s v="No"/>
    <s v="No"/>
    <s v="No"/>
    <n v="0"/>
    <s v="No"/>
    <s v="No"/>
    <s v="No"/>
    <n v="0"/>
    <x v="1"/>
  </r>
  <r>
    <d v="2022-03-14T19:14:12"/>
    <s v="New "/>
    <n v="125"/>
    <n v="125"/>
    <n v="125"/>
    <n v="78704"/>
    <s v="Just once"/>
    <s v="Yelp"/>
    <s v="Closed"/>
    <m/>
    <m/>
    <m/>
    <x v="0"/>
    <n v="2021"/>
    <x v="2"/>
    <x v="9"/>
    <s v="One time service"/>
    <s v="No"/>
    <s v="No"/>
    <s v="No"/>
    <n v="0"/>
    <s v="Yes"/>
    <s v="No"/>
    <s v="No"/>
    <n v="1"/>
    <x v="0"/>
  </r>
  <r>
    <d v="2022-03-14T20:37:16"/>
    <s v="New "/>
    <n v="126"/>
    <n v="126"/>
    <n v="126"/>
    <n v="78756"/>
    <s v="Just once"/>
    <s v="Yelp"/>
    <s v="Estimate sent"/>
    <m/>
    <m/>
    <m/>
    <x v="0"/>
    <n v="2021"/>
    <x v="2"/>
    <x v="9"/>
    <s v="One time service"/>
    <s v="No"/>
    <s v="No"/>
    <s v="No"/>
    <n v="0"/>
    <s v="No"/>
    <s v="No"/>
    <s v="No"/>
    <n v="0"/>
    <x v="0"/>
  </r>
  <r>
    <d v="2022-03-15T08:56:24"/>
    <s v="New "/>
    <n v="127"/>
    <n v="127"/>
    <n v="127"/>
    <n v="78641"/>
    <s v="Just once"/>
    <s v="Google"/>
    <s v="DNW"/>
    <m/>
    <m/>
    <m/>
    <x v="0"/>
    <n v="2021"/>
    <x v="2"/>
    <x v="9"/>
    <s v="One time service"/>
    <s v="No"/>
    <s v="No"/>
    <s v="No"/>
    <n v="0"/>
    <s v="No"/>
    <s v="No"/>
    <s v="No"/>
    <n v="0"/>
    <x v="1"/>
  </r>
  <r>
    <d v="2022-03-15T11:33:56"/>
    <s v="New "/>
    <n v="128"/>
    <n v="128"/>
    <n v="128"/>
    <n v="78753"/>
    <s v="Just once"/>
    <s v="Yelp"/>
    <s v="Prepare estimate "/>
    <m/>
    <m/>
    <m/>
    <x v="0"/>
    <n v="2021"/>
    <x v="2"/>
    <x v="9"/>
    <s v="One time service"/>
    <s v="No"/>
    <s v="No"/>
    <s v="No"/>
    <n v="0"/>
    <s v="No"/>
    <s v="No"/>
    <s v="No"/>
    <n v="0"/>
    <x v="0"/>
  </r>
  <r>
    <d v="2022-03-15T16:02:47"/>
    <s v="New "/>
    <n v="129"/>
    <n v="129"/>
    <n v="129"/>
    <n v="78749"/>
    <s v="Just once"/>
    <s v="Castro"/>
    <s v="Estimate sent"/>
    <m/>
    <m/>
    <m/>
    <x v="0"/>
    <n v="2021"/>
    <x v="2"/>
    <x v="9"/>
    <s v="One time service"/>
    <s v="No"/>
    <s v="No"/>
    <s v="No"/>
    <n v="0"/>
    <s v="No"/>
    <s v="No"/>
    <s v="No"/>
    <n v="0"/>
    <x v="2"/>
  </r>
  <r>
    <d v="2022-03-15T16:36:42"/>
    <s v="New "/>
    <n v="130"/>
    <n v="130"/>
    <n v="130"/>
    <n v="78660"/>
    <s v="Just once"/>
    <s v="Yelp"/>
    <s v="Estimate sent"/>
    <m/>
    <m/>
    <m/>
    <x v="0"/>
    <n v="2021"/>
    <x v="2"/>
    <x v="9"/>
    <s v="One time service"/>
    <s v="No"/>
    <s v="No"/>
    <s v="No"/>
    <n v="0"/>
    <s v="No"/>
    <s v="No"/>
    <s v="No"/>
    <n v="0"/>
    <x v="0"/>
  </r>
  <r>
    <d v="2022-03-16T10:29:00"/>
    <s v="New "/>
    <n v="131"/>
    <n v="131"/>
    <n v="131"/>
    <n v="78681"/>
    <s v="Just once"/>
    <s v="Yelp"/>
    <s v="For Site Visit"/>
    <m/>
    <m/>
    <m/>
    <x v="0"/>
    <n v="2021"/>
    <x v="2"/>
    <x v="9"/>
    <s v="One time service"/>
    <s v="Yes"/>
    <s v="No"/>
    <s v="No"/>
    <n v="1"/>
    <s v="No"/>
    <s v="No"/>
    <s v="No"/>
    <n v="0"/>
    <x v="0"/>
  </r>
  <r>
    <d v="2022-03-16T11:27:38"/>
    <s v="New "/>
    <n v="132"/>
    <n v="132"/>
    <n v="132"/>
    <n v="78759"/>
    <s v="Just once"/>
    <s v="Castro"/>
    <s v="DNW"/>
    <m/>
    <m/>
    <m/>
    <x v="0"/>
    <n v="2021"/>
    <x v="2"/>
    <x v="9"/>
    <s v="One time service"/>
    <s v="No"/>
    <s v="No"/>
    <s v="No"/>
    <n v="0"/>
    <s v="No"/>
    <s v="No"/>
    <s v="No"/>
    <n v="0"/>
    <x v="2"/>
  </r>
  <r>
    <d v="2022-03-16T13:49:07"/>
    <s v="New "/>
    <n v="133"/>
    <n v="133"/>
    <n v="133"/>
    <n v="78749"/>
    <s v="Just once"/>
    <s v="Yelp"/>
    <s v="Estimate sent"/>
    <m/>
    <m/>
    <m/>
    <x v="0"/>
    <n v="2021"/>
    <x v="2"/>
    <x v="9"/>
    <s v="One time service"/>
    <s v="No"/>
    <s v="No"/>
    <s v="No"/>
    <n v="0"/>
    <s v="No"/>
    <s v="No"/>
    <s v="No"/>
    <n v="0"/>
    <x v="0"/>
  </r>
  <r>
    <d v="2022-03-17T13:51:59"/>
    <s v="New "/>
    <n v="134"/>
    <n v="134"/>
    <n v="134"/>
    <n v="78751"/>
    <s v="Continuous"/>
    <s v="Yelp"/>
    <s v="Estimate sent"/>
    <m/>
    <m/>
    <m/>
    <x v="0"/>
    <n v="2021"/>
    <x v="2"/>
    <x v="9"/>
    <s v="Continuous"/>
    <s v="No"/>
    <s v="No"/>
    <s v="No"/>
    <n v="0"/>
    <s v="No"/>
    <s v="No"/>
    <s v="No"/>
    <n v="0"/>
    <x v="0"/>
  </r>
  <r>
    <d v="2022-03-19T16:38:07"/>
    <s v="New "/>
    <n v="135"/>
    <n v="135"/>
    <n v="135"/>
    <n v="78759"/>
    <s v="Just once"/>
    <s v="Yelp"/>
    <s v="For Site Visit"/>
    <m/>
    <m/>
    <m/>
    <x v="0"/>
    <n v="2021"/>
    <x v="2"/>
    <x v="9"/>
    <s v="One time service"/>
    <s v="Yes"/>
    <s v="No"/>
    <s v="No"/>
    <n v="1"/>
    <s v="No"/>
    <s v="No"/>
    <s v="No"/>
    <n v="0"/>
    <x v="0"/>
  </r>
  <r>
    <d v="2022-03-19T16:41:47"/>
    <s v="New "/>
    <n v="136"/>
    <n v="136"/>
    <n v="136"/>
    <n v="78741"/>
    <s v="Continuous"/>
    <s v="Yelp"/>
    <s v="Cancelled "/>
    <m/>
    <m/>
    <m/>
    <x v="0"/>
    <n v="2021"/>
    <x v="2"/>
    <x v="9"/>
    <s v="Continuous"/>
    <s v="No"/>
    <s v="No"/>
    <s v="No"/>
    <n v="0"/>
    <s v="No"/>
    <s v="No"/>
    <s v="No"/>
    <n v="0"/>
    <x v="0"/>
  </r>
  <r>
    <d v="2022-03-19T16:45:37"/>
    <s v="New "/>
    <n v="137"/>
    <n v="137"/>
    <n v="137"/>
    <n v="78739"/>
    <s v="Continuous"/>
    <s v="Yelp"/>
    <s v="For Site Visit"/>
    <m/>
    <m/>
    <m/>
    <x v="0"/>
    <n v="2021"/>
    <x v="2"/>
    <x v="9"/>
    <s v="Continuous"/>
    <s v="Yes"/>
    <s v="No"/>
    <s v="No"/>
    <n v="1"/>
    <s v="No"/>
    <s v="No"/>
    <s v="No"/>
    <n v="0"/>
    <x v="0"/>
  </r>
  <r>
    <d v="2022-03-21T09:16:24"/>
    <s v="New "/>
    <n v="138"/>
    <n v="138"/>
    <n v="138"/>
    <n v="78681"/>
    <s v="Just once"/>
    <s v="Yelp"/>
    <s v="Estimate sent"/>
    <m/>
    <m/>
    <m/>
    <x v="0"/>
    <n v="2021"/>
    <x v="2"/>
    <x v="10"/>
    <s v="One time service"/>
    <s v="No"/>
    <s v="No"/>
    <s v="No"/>
    <n v="0"/>
    <s v="No"/>
    <s v="No"/>
    <s v="No"/>
    <n v="0"/>
    <x v="0"/>
  </r>
  <r>
    <d v="2022-03-22T08:57:00"/>
    <s v="New "/>
    <n v="139"/>
    <n v="139"/>
    <n v="139"/>
    <n v="78681"/>
    <s v="Just once"/>
    <s v="Yelp"/>
    <s v="Estimate sent"/>
    <m/>
    <m/>
    <m/>
    <x v="0"/>
    <n v="2021"/>
    <x v="2"/>
    <x v="10"/>
    <s v="One time service"/>
    <s v="No"/>
    <s v="No"/>
    <s v="No"/>
    <n v="0"/>
    <s v="No"/>
    <s v="No"/>
    <s v="No"/>
    <n v="0"/>
    <x v="0"/>
  </r>
  <r>
    <d v="2022-03-22T09:40:54"/>
    <s v="New "/>
    <n v="140"/>
    <n v="140"/>
    <n v="140"/>
    <n v="78759"/>
    <s v="Continuous"/>
    <s v="Google"/>
    <s v="Estimate sent"/>
    <m/>
    <m/>
    <m/>
    <x v="0"/>
    <n v="2021"/>
    <x v="2"/>
    <x v="10"/>
    <s v="Continuous"/>
    <s v="No"/>
    <s v="No"/>
    <s v="No"/>
    <n v="0"/>
    <s v="No"/>
    <s v="No"/>
    <s v="No"/>
    <n v="0"/>
    <x v="1"/>
  </r>
  <r>
    <d v="2022-03-22T10:26:47"/>
    <s v="New "/>
    <n v="141"/>
    <n v="141"/>
    <n v="141"/>
    <n v="78744"/>
    <s v="Just once"/>
    <s v="Google"/>
    <s v="For Site Visit"/>
    <m/>
    <m/>
    <m/>
    <x v="0"/>
    <n v="2021"/>
    <x v="2"/>
    <x v="10"/>
    <s v="One time service"/>
    <s v="Yes"/>
    <s v="No"/>
    <s v="No"/>
    <n v="1"/>
    <s v="No"/>
    <s v="No"/>
    <s v="No"/>
    <n v="0"/>
    <x v="1"/>
  </r>
  <r>
    <d v="2022-03-22T12:11:17"/>
    <s v="New "/>
    <n v="142"/>
    <n v="142"/>
    <n v="142"/>
    <n v="78700"/>
    <s v="Just once"/>
    <s v="Google"/>
    <s v="For Site Visit"/>
    <m/>
    <m/>
    <m/>
    <x v="0"/>
    <n v="2021"/>
    <x v="2"/>
    <x v="10"/>
    <s v="One time service"/>
    <s v="Yes"/>
    <s v="No"/>
    <s v="No"/>
    <n v="1"/>
    <s v="No"/>
    <s v="No"/>
    <s v="No"/>
    <n v="0"/>
    <x v="1"/>
  </r>
  <r>
    <d v="2022-03-22T13:06:29"/>
    <s v="New "/>
    <n v="143"/>
    <n v="143"/>
    <n v="143"/>
    <n v="78613"/>
    <s v="Just once"/>
    <s v="Google search"/>
    <s v="For Site Visit"/>
    <m/>
    <m/>
    <m/>
    <x v="0"/>
    <n v="2021"/>
    <x v="2"/>
    <x v="10"/>
    <s v="One time service"/>
    <s v="Yes"/>
    <s v="No"/>
    <s v="No"/>
    <n v="1"/>
    <s v="No"/>
    <s v="No"/>
    <s v="No"/>
    <n v="0"/>
    <x v="1"/>
  </r>
  <r>
    <d v="2022-03-22T13:52:44"/>
    <s v="New "/>
    <n v="144"/>
    <n v="144"/>
    <n v="144"/>
    <n v="78957"/>
    <s v="Just once"/>
    <s v="Yelp"/>
    <s v="For Site Visit"/>
    <m/>
    <m/>
    <m/>
    <x v="0"/>
    <n v="2021"/>
    <x v="2"/>
    <x v="10"/>
    <s v="One time service"/>
    <s v="Yes"/>
    <s v="No"/>
    <s v="No"/>
    <n v="1"/>
    <s v="No"/>
    <s v="No"/>
    <s v="No"/>
    <n v="0"/>
    <x v="0"/>
  </r>
  <r>
    <d v="2022-03-23T13:04:39"/>
    <s v="New "/>
    <n v="145"/>
    <n v="145"/>
    <n v="145"/>
    <n v="78744"/>
    <s v="Continuous"/>
    <s v="Brother George M."/>
    <s v="Estimate sent"/>
    <m/>
    <m/>
    <m/>
    <x v="0"/>
    <n v="2021"/>
    <x v="2"/>
    <x v="10"/>
    <s v="Continuous"/>
    <s v="No"/>
    <s v="No"/>
    <s v="No"/>
    <n v="0"/>
    <s v="No"/>
    <s v="No"/>
    <s v="No"/>
    <n v="0"/>
    <x v="2"/>
  </r>
  <r>
    <d v="2022-03-23T18:00:13"/>
    <s v="New "/>
    <n v="146"/>
    <n v="146"/>
    <n v="146"/>
    <n v="78758"/>
    <s v="Continuous"/>
    <s v="Referral"/>
    <s v="Estimate sent"/>
    <m/>
    <m/>
    <m/>
    <x v="0"/>
    <n v="2021"/>
    <x v="2"/>
    <x v="10"/>
    <s v="Continuous"/>
    <s v="No"/>
    <s v="No"/>
    <s v="No"/>
    <n v="0"/>
    <s v="No"/>
    <s v="No"/>
    <s v="No"/>
    <n v="0"/>
    <x v="7"/>
  </r>
  <r>
    <d v="2022-03-23T19:02:12"/>
    <s v="New "/>
    <n v="147"/>
    <n v="147"/>
    <n v="147"/>
    <n v="78653"/>
    <s v="Continuous"/>
    <s v="PatLive"/>
    <s v="Estimate sent"/>
    <m/>
    <m/>
    <m/>
    <x v="0"/>
    <n v="2021"/>
    <x v="2"/>
    <x v="10"/>
    <s v="Continuous"/>
    <s v="No"/>
    <s v="No"/>
    <s v="No"/>
    <n v="0"/>
    <s v="No"/>
    <s v="No"/>
    <s v="No"/>
    <n v="0"/>
    <x v="2"/>
  </r>
  <r>
    <d v="2022-03-25T11:52:21"/>
    <s v="New "/>
    <n v="148"/>
    <n v="148"/>
    <n v="148"/>
    <n v="78721"/>
    <s v="Just once"/>
    <s v="Yelp"/>
    <s v="Cancelled "/>
    <m/>
    <m/>
    <m/>
    <x v="0"/>
    <n v="2021"/>
    <x v="2"/>
    <x v="10"/>
    <s v="One time service"/>
    <s v="No"/>
    <s v="No"/>
    <s v="No"/>
    <n v="0"/>
    <s v="No"/>
    <s v="No"/>
    <s v="No"/>
    <n v="0"/>
    <x v="0"/>
  </r>
  <r>
    <d v="2022-03-25T12:11:23"/>
    <s v="New "/>
    <n v="149"/>
    <n v="149"/>
    <n v="149"/>
    <n v="78717"/>
    <s v="Just once"/>
    <s v="Yelp"/>
    <s v="Estimate sent"/>
    <m/>
    <m/>
    <m/>
    <x v="0"/>
    <n v="2021"/>
    <x v="2"/>
    <x v="10"/>
    <s v="One time service"/>
    <s v="No"/>
    <s v="No"/>
    <s v="No"/>
    <n v="0"/>
    <s v="No"/>
    <s v="No"/>
    <s v="No"/>
    <n v="0"/>
    <x v="0"/>
  </r>
  <r>
    <d v="2022-03-25T13:38:13"/>
    <s v="New "/>
    <n v="150"/>
    <n v="150"/>
    <n v="150"/>
    <n v="78704"/>
    <s v="Just once"/>
    <s v="Yelp"/>
    <s v="Closed"/>
    <m/>
    <m/>
    <m/>
    <x v="0"/>
    <n v="2021"/>
    <x v="2"/>
    <x v="10"/>
    <s v="One time service"/>
    <s v="No"/>
    <s v="No"/>
    <s v="No"/>
    <n v="0"/>
    <s v="Yes"/>
    <s v="No"/>
    <s v="No"/>
    <n v="1"/>
    <x v="0"/>
  </r>
  <r>
    <d v="2022-03-25T15:07:54"/>
    <s v="New "/>
    <n v="151"/>
    <n v="151"/>
    <n v="151"/>
    <n v="78640"/>
    <s v="Continuous"/>
    <s v="PatLive"/>
    <s v="Estimate sent"/>
    <m/>
    <m/>
    <m/>
    <x v="0"/>
    <n v="2021"/>
    <x v="2"/>
    <x v="10"/>
    <s v="Continuous"/>
    <s v="No"/>
    <s v="No"/>
    <s v="No"/>
    <n v="0"/>
    <s v="No"/>
    <s v="No"/>
    <s v="No"/>
    <n v="0"/>
    <x v="2"/>
  </r>
  <r>
    <d v="2022-03-28T08:10:26"/>
    <s v="New "/>
    <n v="152"/>
    <n v="152"/>
    <n v="152"/>
    <n v="78641"/>
    <s v="Continuous"/>
    <s v="Call- website is down"/>
    <s v="Estimate sent"/>
    <m/>
    <m/>
    <m/>
    <x v="0"/>
    <n v="2021"/>
    <x v="2"/>
    <x v="11"/>
    <s v="Continuous"/>
    <s v="No"/>
    <s v="No"/>
    <s v="No"/>
    <n v="0"/>
    <s v="No"/>
    <s v="No"/>
    <s v="No"/>
    <n v="0"/>
    <x v="2"/>
  </r>
  <r>
    <d v="2022-03-28T11:52:22"/>
    <s v="New "/>
    <n v="153"/>
    <n v="153"/>
    <n v="153"/>
    <n v="0"/>
    <s v="Just once"/>
    <s v="Faceboook"/>
    <s v="Estimate sent"/>
    <m/>
    <m/>
    <m/>
    <x v="0"/>
    <n v="2021"/>
    <x v="2"/>
    <x v="11"/>
    <s v="One time service"/>
    <s v="No"/>
    <s v="No"/>
    <s v="No"/>
    <n v="0"/>
    <s v="No"/>
    <s v="No"/>
    <s v="No"/>
    <n v="0"/>
    <x v="2"/>
  </r>
  <r>
    <d v="2022-03-29T16:01:30"/>
    <s v="New "/>
    <n v="154"/>
    <n v="154"/>
    <n v="154"/>
    <n v="78749"/>
    <s v="Just once"/>
    <s v="Google"/>
    <s v="Cancelled "/>
    <m/>
    <m/>
    <m/>
    <x v="0"/>
    <n v="2021"/>
    <x v="2"/>
    <x v="11"/>
    <s v="One time service"/>
    <s v="No"/>
    <s v="No"/>
    <s v="No"/>
    <n v="0"/>
    <s v="No"/>
    <s v="No"/>
    <s v="No"/>
    <n v="0"/>
    <x v="1"/>
  </r>
  <r>
    <d v="2022-03-29T16:40:34"/>
    <s v="New "/>
    <n v="155"/>
    <n v="155"/>
    <n v="155"/>
    <n v="78602"/>
    <s v="Just once"/>
    <s v="Yelp"/>
    <s v="DNW"/>
    <m/>
    <m/>
    <m/>
    <x v="0"/>
    <n v="2021"/>
    <x v="2"/>
    <x v="11"/>
    <s v="One time service"/>
    <s v="No"/>
    <s v="No"/>
    <s v="No"/>
    <n v="0"/>
    <s v="No"/>
    <s v="No"/>
    <s v="No"/>
    <n v="0"/>
    <x v="0"/>
  </r>
  <r>
    <d v="2022-03-30T19:48:21"/>
    <s v="New "/>
    <n v="156"/>
    <n v="156"/>
    <n v="156"/>
    <n v="78610"/>
    <s v="Just once"/>
    <s v="Yelp"/>
    <s v="Estimate sent"/>
    <m/>
    <m/>
    <m/>
    <x v="0"/>
    <n v="2021"/>
    <x v="2"/>
    <x v="11"/>
    <s v="One time service"/>
    <s v="No"/>
    <s v="No"/>
    <s v="No"/>
    <n v="0"/>
    <s v="No"/>
    <s v="No"/>
    <s v="No"/>
    <n v="0"/>
    <x v="0"/>
  </r>
  <r>
    <d v="2022-03-30T20:43:07"/>
    <s v="New "/>
    <n v="157"/>
    <n v="157"/>
    <n v="157"/>
    <n v="78617"/>
    <s v="Just once"/>
    <s v="Yelp"/>
    <s v="Closed"/>
    <m/>
    <m/>
    <m/>
    <x v="0"/>
    <n v="2021"/>
    <x v="2"/>
    <x v="11"/>
    <s v="One time service"/>
    <s v="No"/>
    <s v="No"/>
    <s v="No"/>
    <n v="0"/>
    <s v="Yes"/>
    <s v="No"/>
    <s v="No"/>
    <n v="1"/>
    <x v="0"/>
  </r>
  <r>
    <d v="2022-03-31T09:53:55"/>
    <s v="New "/>
    <n v="158"/>
    <n v="158"/>
    <n v="158"/>
    <n v="78621"/>
    <s v="Just once"/>
    <s v="Yelp"/>
    <s v="Estimate sent"/>
    <m/>
    <m/>
    <m/>
    <x v="0"/>
    <n v="2021"/>
    <x v="2"/>
    <x v="11"/>
    <s v="One time service"/>
    <s v="No"/>
    <s v="No"/>
    <s v="No"/>
    <n v="0"/>
    <s v="No"/>
    <s v="No"/>
    <s v="No"/>
    <n v="0"/>
    <x v="0"/>
  </r>
  <r>
    <d v="2022-03-31T20:27:06"/>
    <s v="New "/>
    <n v="159"/>
    <n v="159"/>
    <n v="159"/>
    <n v="78745"/>
    <s v="Just once"/>
    <s v="Castro"/>
    <s v="Closed"/>
    <m/>
    <m/>
    <m/>
    <x v="0"/>
    <n v="2021"/>
    <x v="2"/>
    <x v="11"/>
    <s v="One time service"/>
    <s v="No"/>
    <s v="No"/>
    <s v="No"/>
    <n v="0"/>
    <s v="Yes"/>
    <s v="No"/>
    <s v="No"/>
    <n v="1"/>
    <x v="2"/>
  </r>
  <r>
    <d v="2022-04-01T14:40:45"/>
    <s v="New "/>
    <n v="160"/>
    <n v="160"/>
    <n v="160"/>
    <n v="78731"/>
    <s v="Continuous"/>
    <s v="Yelp"/>
    <s v="Prepare proposal"/>
    <m/>
    <m/>
    <m/>
    <x v="0"/>
    <n v="2021"/>
    <x v="3"/>
    <x v="11"/>
    <s v="Continuous"/>
    <s v="No"/>
    <s v="No"/>
    <s v="No"/>
    <n v="0"/>
    <s v="No"/>
    <s v="No"/>
    <s v="No"/>
    <n v="0"/>
    <x v="0"/>
  </r>
  <r>
    <d v="2022-04-02T16:28:07"/>
    <s v="New "/>
    <n v="161"/>
    <n v="161"/>
    <n v="161"/>
    <n v="78723"/>
    <s v="Just once"/>
    <s v="Yelp"/>
    <s v="For Site Visit"/>
    <s v="sending text 1 "/>
    <m/>
    <m/>
    <x v="0"/>
    <n v="2021"/>
    <x v="3"/>
    <x v="11"/>
    <s v="One time service"/>
    <s v="Yes"/>
    <s v="No"/>
    <s v="No"/>
    <n v="1"/>
    <s v="No"/>
    <s v="No"/>
    <s v="No"/>
    <n v="0"/>
    <x v="0"/>
  </r>
  <r>
    <d v="2022-04-03T18:34:18"/>
    <s v="New "/>
    <n v="162"/>
    <n v="162"/>
    <n v="162"/>
    <n v="78653"/>
    <s v="Just once"/>
    <s v="Yelp"/>
    <s v="Referred to Jennica"/>
    <m/>
    <m/>
    <m/>
    <x v="0"/>
    <n v="2021"/>
    <x v="3"/>
    <x v="12"/>
    <s v="One time service"/>
    <s v="No"/>
    <s v="No"/>
    <s v="No"/>
    <n v="0"/>
    <s v="No"/>
    <s v="No"/>
    <s v="No"/>
    <n v="0"/>
    <x v="0"/>
  </r>
  <r>
    <d v="2022-04-04T11:36:57"/>
    <s v="New "/>
    <n v="163"/>
    <n v="163"/>
    <n v="163"/>
    <n v="78752"/>
    <s v="Just once"/>
    <s v="Google"/>
    <s v="Cancelled "/>
    <m/>
    <m/>
    <m/>
    <x v="0"/>
    <n v="2021"/>
    <x v="3"/>
    <x v="12"/>
    <s v="One time service"/>
    <s v="No"/>
    <s v="No"/>
    <s v="No"/>
    <n v="0"/>
    <s v="No"/>
    <s v="No"/>
    <s v="No"/>
    <n v="0"/>
    <x v="1"/>
  </r>
  <r>
    <d v="2022-04-04T12:07:43"/>
    <s v="Existing"/>
    <n v="164"/>
    <n v="164"/>
    <n v="164"/>
    <n v="78621"/>
    <s v="Just once"/>
    <s v="Previous customer"/>
    <s v="For Site Visit"/>
    <s v="sending text 1 "/>
    <m/>
    <m/>
    <x v="0"/>
    <n v="2021"/>
    <x v="3"/>
    <x v="12"/>
    <s v="One time service"/>
    <s v="Yes"/>
    <s v="No"/>
    <s v="No"/>
    <n v="1"/>
    <s v="No"/>
    <s v="No"/>
    <s v="No"/>
    <n v="0"/>
    <x v="2"/>
  </r>
  <r>
    <d v="2022-04-04T12:12:01"/>
    <s v="Existing"/>
    <n v="165"/>
    <n v="165"/>
    <n v="165"/>
    <n v="78621"/>
    <s v="Just once"/>
    <s v="existing customer"/>
    <s v="For Site Visit"/>
    <s v="sending text 1 "/>
    <m/>
    <m/>
    <x v="0"/>
    <n v="2021"/>
    <x v="3"/>
    <x v="12"/>
    <s v="One time service"/>
    <s v="Yes"/>
    <s v="No"/>
    <s v="No"/>
    <n v="1"/>
    <s v="No"/>
    <s v="No"/>
    <s v="No"/>
    <n v="0"/>
    <x v="2"/>
  </r>
  <r>
    <d v="2022-04-04T17:12:59"/>
    <s v="New "/>
    <n v="166"/>
    <n v="166"/>
    <n v="166"/>
    <n v="78660"/>
    <s v="Just once"/>
    <s v="Yelp"/>
    <s v="For Site Visit"/>
    <s v="sending text 1 "/>
    <m/>
    <m/>
    <x v="0"/>
    <n v="2021"/>
    <x v="3"/>
    <x v="12"/>
    <s v="One time service"/>
    <s v="Yes"/>
    <s v="No"/>
    <s v="No"/>
    <n v="1"/>
    <s v="No"/>
    <s v="No"/>
    <s v="No"/>
    <n v="0"/>
    <x v="0"/>
  </r>
  <r>
    <d v="2022-04-05T09:15:03"/>
    <s v="New "/>
    <n v="167"/>
    <n v="167"/>
    <n v="167"/>
    <n v="78665"/>
    <s v="Just once"/>
    <s v="Yelp"/>
    <s v="Cancelled "/>
    <m/>
    <m/>
    <m/>
    <x v="0"/>
    <n v="2021"/>
    <x v="3"/>
    <x v="12"/>
    <s v="One time service"/>
    <s v="No"/>
    <s v="No"/>
    <s v="No"/>
    <n v="0"/>
    <s v="No"/>
    <s v="No"/>
    <s v="No"/>
    <n v="0"/>
    <x v="0"/>
  </r>
  <r>
    <d v="2022-04-05T09:36:14"/>
    <s v="New "/>
    <n v="168"/>
    <n v="168"/>
    <n v="168"/>
    <n v="78653"/>
    <s v="Just once"/>
    <s v="Google"/>
    <s v="For Site Visit"/>
    <s v="sending text 1 "/>
    <m/>
    <m/>
    <x v="0"/>
    <n v="2021"/>
    <x v="3"/>
    <x v="12"/>
    <s v="One time service"/>
    <s v="Yes"/>
    <s v="No"/>
    <s v="No"/>
    <n v="1"/>
    <s v="No"/>
    <s v="No"/>
    <s v="No"/>
    <n v="0"/>
    <x v="1"/>
  </r>
  <r>
    <d v="2022-04-05T11:01:15"/>
    <s v="New "/>
    <n v="169"/>
    <n v="169"/>
    <n v="169"/>
    <n v="78645"/>
    <s v="Just once"/>
    <s v="Referral from Mrs. Allison E."/>
    <s v="Prepare proposal"/>
    <m/>
    <s v="Closed"/>
    <m/>
    <x v="0"/>
    <n v="2021"/>
    <x v="3"/>
    <x v="12"/>
    <s v="One time service"/>
    <s v="No"/>
    <s v="No"/>
    <s v="No"/>
    <n v="0"/>
    <s v="No"/>
    <s v="No"/>
    <s v="Yes"/>
    <n v="1"/>
    <x v="7"/>
  </r>
  <r>
    <d v="2022-04-05T13:12:07"/>
    <s v="New "/>
    <n v="170"/>
    <n v="170"/>
    <n v="170"/>
    <n v="778613"/>
    <s v="Just once"/>
    <s v="Google"/>
    <s v="For Site Visit"/>
    <s v="sending text 1 "/>
    <s v="Closed- DOF: 4/20"/>
    <m/>
    <x v="0"/>
    <n v="2021"/>
    <x v="3"/>
    <x v="12"/>
    <s v="One time service"/>
    <s v="Yes"/>
    <s v="No"/>
    <s v="No"/>
    <n v="1"/>
    <s v="No"/>
    <s v="No"/>
    <s v="Yes"/>
    <n v="1"/>
    <x v="1"/>
  </r>
  <r>
    <d v="2022-04-05T13:54:41"/>
    <s v="New "/>
    <n v="171"/>
    <n v="171"/>
    <n v="171"/>
    <n v="78610"/>
    <s v="Continuous"/>
    <s v="Facebook"/>
    <s v="For Site Visit"/>
    <s v="sending text 1 "/>
    <m/>
    <m/>
    <x v="0"/>
    <n v="2021"/>
    <x v="3"/>
    <x v="12"/>
    <s v="Continuous"/>
    <s v="Yes"/>
    <s v="No"/>
    <s v="No"/>
    <n v="1"/>
    <s v="No"/>
    <s v="No"/>
    <s v="No"/>
    <n v="0"/>
    <x v="6"/>
  </r>
  <r>
    <d v="2022-04-05T20:28:04"/>
    <s v="New "/>
    <n v="172"/>
    <n v="172"/>
    <n v="172"/>
    <n v="78717"/>
    <s v="Continuous"/>
    <s v="Yelp"/>
    <s v="Estimate Pending Approval"/>
    <s v="approved and sent"/>
    <m/>
    <m/>
    <x v="0"/>
    <n v="2021"/>
    <x v="3"/>
    <x v="12"/>
    <s v="Continuous"/>
    <s v="No"/>
    <s v="No"/>
    <s v="No"/>
    <n v="0"/>
    <s v="No"/>
    <s v="No"/>
    <s v="No"/>
    <n v="0"/>
    <x v="0"/>
  </r>
  <r>
    <d v="2022-04-06T09:27:11"/>
    <s v="New "/>
    <n v="173"/>
    <n v="173"/>
    <n v="173"/>
    <n v="78664"/>
    <s v="Just once"/>
    <s v="Yelp"/>
    <s v="For Site Visit"/>
    <s v="sending text 1 "/>
    <m/>
    <m/>
    <x v="0"/>
    <n v="2021"/>
    <x v="3"/>
    <x v="12"/>
    <s v="One time service"/>
    <s v="Yes"/>
    <s v="No"/>
    <s v="No"/>
    <n v="1"/>
    <s v="No"/>
    <s v="No"/>
    <s v="No"/>
    <n v="0"/>
    <x v="0"/>
  </r>
  <r>
    <d v="2022-04-06T09:46:19"/>
    <s v="New "/>
    <n v="174"/>
    <n v="174"/>
    <n v="174"/>
    <n v="78717"/>
    <s v="Just once"/>
    <s v="Yelp"/>
    <s v="Cancelled | not a good fit"/>
    <m/>
    <m/>
    <m/>
    <x v="0"/>
    <n v="2021"/>
    <x v="3"/>
    <x v="12"/>
    <s v="One time service"/>
    <s v="No"/>
    <s v="No"/>
    <s v="No"/>
    <n v="0"/>
    <s v="No"/>
    <s v="No"/>
    <s v="No"/>
    <n v="0"/>
    <x v="0"/>
  </r>
  <r>
    <d v="2022-04-06T09:49:13"/>
    <s v="New "/>
    <n v="175"/>
    <n v="175"/>
    <n v="175"/>
    <n v="78612"/>
    <s v="Just once"/>
    <s v="Yelp"/>
    <s v="For Site Visit"/>
    <s v="sending text 1 "/>
    <m/>
    <m/>
    <x v="0"/>
    <n v="2021"/>
    <x v="3"/>
    <x v="12"/>
    <s v="One time service"/>
    <s v="Yes"/>
    <s v="No"/>
    <s v="No"/>
    <n v="1"/>
    <s v="No"/>
    <s v="No"/>
    <s v="No"/>
    <n v="0"/>
    <x v="0"/>
  </r>
  <r>
    <d v="2022-04-06T09:56:33"/>
    <s v="New "/>
    <n v="176"/>
    <n v="176"/>
    <n v="176"/>
    <n v="78734"/>
    <s v="Just once"/>
    <s v="Yelp"/>
    <s v="For Site Visit"/>
    <s v="sending text 1 "/>
    <m/>
    <m/>
    <x v="0"/>
    <n v="2021"/>
    <x v="3"/>
    <x v="12"/>
    <s v="One time service"/>
    <s v="Yes"/>
    <s v="No"/>
    <s v="No"/>
    <n v="1"/>
    <s v="No"/>
    <s v="No"/>
    <s v="No"/>
    <n v="0"/>
    <x v="0"/>
  </r>
  <r>
    <d v="2022-04-06T10:04:57"/>
    <s v="New "/>
    <n v="177"/>
    <n v="177"/>
    <n v="177"/>
    <n v="78759"/>
    <s v="Continuous"/>
    <s v="Neighborhood"/>
    <s v="Prepare proposal"/>
    <s v="proposal sent"/>
    <s v="Closed DOS: 4/21"/>
    <m/>
    <x v="0"/>
    <n v="2021"/>
    <x v="3"/>
    <x v="12"/>
    <s v="Continuous"/>
    <s v="No"/>
    <s v="No"/>
    <s v="No"/>
    <n v="0"/>
    <s v="No"/>
    <s v="No"/>
    <s v="Yes"/>
    <n v="1"/>
    <x v="3"/>
  </r>
  <r>
    <d v="2022-04-06T12:59:09"/>
    <s v="New "/>
    <n v="178"/>
    <n v="178"/>
    <n v="178"/>
    <n v="78758"/>
    <s v="Just once"/>
    <s v="Yelp"/>
    <s v="For Site Visit"/>
    <s v="sending text 1 "/>
    <m/>
    <m/>
    <x v="0"/>
    <n v="2021"/>
    <x v="3"/>
    <x v="12"/>
    <s v="One time service"/>
    <s v="Yes"/>
    <s v="No"/>
    <s v="No"/>
    <n v="1"/>
    <s v="No"/>
    <s v="No"/>
    <s v="No"/>
    <n v="0"/>
    <x v="0"/>
  </r>
  <r>
    <d v="2022-04-06T14:01:29"/>
    <s v="New "/>
    <n v="179"/>
    <n v="179"/>
    <n v="179"/>
    <n v="78653"/>
    <s v="Continuous"/>
    <s v="Google.com"/>
    <s v="Estimate sent"/>
    <m/>
    <m/>
    <m/>
    <x v="0"/>
    <n v="2021"/>
    <x v="3"/>
    <x v="12"/>
    <s v="Continuous"/>
    <s v="No"/>
    <s v="No"/>
    <s v="No"/>
    <n v="0"/>
    <s v="No"/>
    <s v="No"/>
    <s v="No"/>
    <n v="0"/>
    <x v="1"/>
  </r>
  <r>
    <d v="2022-04-06T16:13:21"/>
    <s v="New "/>
    <n v="180"/>
    <n v="180"/>
    <n v="180"/>
    <n v="78653"/>
    <s v="Just once"/>
    <s v="Google"/>
    <s v="Estimate sent"/>
    <m/>
    <m/>
    <m/>
    <x v="0"/>
    <n v="2021"/>
    <x v="3"/>
    <x v="12"/>
    <s v="One time service"/>
    <s v="No"/>
    <s v="No"/>
    <s v="No"/>
    <n v="0"/>
    <s v="No"/>
    <s v="No"/>
    <s v="No"/>
    <n v="0"/>
    <x v="1"/>
  </r>
  <r>
    <d v="2022-04-07T10:12:09"/>
    <s v="New "/>
    <n v="181"/>
    <n v="181"/>
    <n v="181"/>
    <n v="78660"/>
    <s v="Continuous"/>
    <s v="Yelp"/>
    <s v="For Site Visit"/>
    <s v="sending text 1 "/>
    <m/>
    <m/>
    <x v="0"/>
    <n v="2021"/>
    <x v="3"/>
    <x v="12"/>
    <s v="Continuous"/>
    <s v="Yes"/>
    <s v="No"/>
    <s v="No"/>
    <n v="1"/>
    <s v="No"/>
    <s v="No"/>
    <s v="No"/>
    <n v="0"/>
    <x v="0"/>
  </r>
  <r>
    <d v="2022-04-07T11:58:15"/>
    <s v="New "/>
    <n v="182"/>
    <n v="182"/>
    <n v="182"/>
    <n v="78745"/>
    <s v="Continuous"/>
    <s v="Yelp"/>
    <s v="For Site Visit"/>
    <s v="sending text 1 "/>
    <m/>
    <m/>
    <x v="0"/>
    <n v="2021"/>
    <x v="3"/>
    <x v="12"/>
    <s v="Continuous"/>
    <s v="Yes"/>
    <s v="No"/>
    <s v="No"/>
    <n v="1"/>
    <s v="No"/>
    <s v="No"/>
    <s v="No"/>
    <n v="0"/>
    <x v="0"/>
  </r>
  <r>
    <d v="2022-04-07T15:13:27"/>
    <s v="New "/>
    <n v="183"/>
    <n v="183"/>
    <n v="183"/>
    <n v="78728"/>
    <s v="Continuous"/>
    <s v="Yelp"/>
    <s v="For Site Visit"/>
    <s v="sending text 1 "/>
    <m/>
    <m/>
    <x v="0"/>
    <n v="2021"/>
    <x v="3"/>
    <x v="12"/>
    <s v="Continuous"/>
    <s v="Yes"/>
    <s v="No"/>
    <s v="No"/>
    <n v="1"/>
    <s v="No"/>
    <s v="No"/>
    <s v="No"/>
    <n v="0"/>
    <x v="0"/>
  </r>
  <r>
    <d v="2022-04-08T13:07:57"/>
    <s v="New "/>
    <n v="184"/>
    <n v="184"/>
    <n v="184"/>
    <n v="78665"/>
    <s v="Continuous"/>
    <s v="Yelp"/>
    <s v="For Site Visit"/>
    <s v="sending text 1 "/>
    <m/>
    <m/>
    <x v="0"/>
    <n v="2021"/>
    <x v="3"/>
    <x v="12"/>
    <s v="Continuous"/>
    <s v="Yes"/>
    <s v="No"/>
    <s v="No"/>
    <n v="1"/>
    <s v="No"/>
    <s v="No"/>
    <s v="No"/>
    <n v="0"/>
    <x v="0"/>
  </r>
  <r>
    <d v="2022-04-08T13:26:17"/>
    <s v="New "/>
    <n v="185"/>
    <n v="185"/>
    <n v="185"/>
    <n v="78681"/>
    <s v="Just once"/>
    <s v="Yelp"/>
    <s v="For Site Visit"/>
    <s v="sending text 1 "/>
    <m/>
    <m/>
    <x v="0"/>
    <n v="2021"/>
    <x v="3"/>
    <x v="12"/>
    <s v="One time service"/>
    <s v="Yes"/>
    <s v="No"/>
    <s v="No"/>
    <n v="1"/>
    <s v="No"/>
    <s v="No"/>
    <s v="No"/>
    <n v="0"/>
    <x v="0"/>
  </r>
  <r>
    <d v="2022-04-09T12:26:48"/>
    <s v="New "/>
    <n v="186"/>
    <n v="186"/>
    <n v="186"/>
    <n v="78634"/>
    <s v="Just once"/>
    <s v="yelp reviews and you all are located nearby"/>
    <s v="For Site Visit"/>
    <m/>
    <m/>
    <m/>
    <x v="0"/>
    <n v="2021"/>
    <x v="3"/>
    <x v="12"/>
    <s v="One time service"/>
    <s v="Yes"/>
    <s v="No"/>
    <s v="No"/>
    <n v="1"/>
    <s v="No"/>
    <s v="No"/>
    <s v="No"/>
    <n v="0"/>
    <x v="0"/>
  </r>
  <r>
    <d v="2022-04-10T20:20:11"/>
    <s v="New "/>
    <n v="187"/>
    <n v="187"/>
    <n v="187"/>
    <n v="78681"/>
    <s v="Just once"/>
    <s v="Yelp"/>
    <s v="For Site Visit"/>
    <m/>
    <m/>
    <m/>
    <x v="0"/>
    <n v="2021"/>
    <x v="3"/>
    <x v="13"/>
    <s v="One time service"/>
    <s v="Yes"/>
    <s v="No"/>
    <s v="No"/>
    <n v="1"/>
    <s v="No"/>
    <s v="No"/>
    <s v="No"/>
    <n v="0"/>
    <x v="0"/>
  </r>
  <r>
    <d v="2022-04-11T11:04:39"/>
    <s v="New "/>
    <n v="188"/>
    <n v="188"/>
    <n v="188"/>
    <n v="78641"/>
    <s v="Just once"/>
    <s v="Facebook"/>
    <s v="Cancelled (Out of service area)"/>
    <m/>
    <m/>
    <m/>
    <x v="0"/>
    <n v="2021"/>
    <x v="3"/>
    <x v="13"/>
    <s v="One time service"/>
    <s v="No"/>
    <s v="No"/>
    <s v="No"/>
    <n v="0"/>
    <s v="No"/>
    <s v="No"/>
    <s v="No"/>
    <n v="0"/>
    <x v="6"/>
  </r>
  <r>
    <d v="2022-04-12T10:45:18"/>
    <s v="New "/>
    <n v="189"/>
    <n v="189"/>
    <n v="189"/>
    <n v="76574"/>
    <s v="Just once"/>
    <s v="Yelp"/>
    <s v="Closed "/>
    <m/>
    <m/>
    <m/>
    <x v="0"/>
    <n v="2021"/>
    <x v="3"/>
    <x v="13"/>
    <s v="One time service"/>
    <s v="No"/>
    <s v="No"/>
    <s v="No"/>
    <n v="0"/>
    <s v="Yes"/>
    <s v="No"/>
    <s v="No"/>
    <n v="1"/>
    <x v="0"/>
  </r>
  <r>
    <d v="2022-04-12T11:27:58"/>
    <s v="New "/>
    <n v="190"/>
    <n v="190"/>
    <n v="190"/>
    <n v="78754"/>
    <s v="Continuous"/>
    <s v="Google"/>
    <s v="For Site Visit"/>
    <s v="site visit 4/22"/>
    <s v="Estimate sent"/>
    <m/>
    <x v="0"/>
    <n v="2021"/>
    <x v="3"/>
    <x v="13"/>
    <s v="Continuous"/>
    <s v="Yes"/>
    <s v="Yes"/>
    <s v="No"/>
    <n v="1"/>
    <s v="No"/>
    <s v="No"/>
    <s v="No"/>
    <n v="0"/>
    <x v="1"/>
  </r>
  <r>
    <d v="2022-04-12T12:00:59"/>
    <s v="New "/>
    <n v="191"/>
    <n v="191"/>
    <n v="191"/>
    <n v="78753"/>
    <s v="Just once"/>
    <s v="Referral by Leana Cruz (Co-worker)"/>
    <s v="For Site Visit"/>
    <m/>
    <m/>
    <m/>
    <x v="0"/>
    <n v="2021"/>
    <x v="3"/>
    <x v="13"/>
    <s v="One time service"/>
    <s v="Yes"/>
    <s v="No"/>
    <s v="No"/>
    <n v="1"/>
    <s v="No"/>
    <s v="No"/>
    <s v="No"/>
    <n v="0"/>
    <x v="7"/>
  </r>
  <r>
    <d v="2022-04-12T22:30:41"/>
    <s v="New "/>
    <n v="192"/>
    <n v="192"/>
    <n v="192"/>
    <n v="78665"/>
    <s v="Just once"/>
    <s v="From friend"/>
    <s v="For Site Visit"/>
    <m/>
    <m/>
    <m/>
    <x v="0"/>
    <n v="2021"/>
    <x v="3"/>
    <x v="13"/>
    <s v="One time service"/>
    <s v="Yes"/>
    <s v="No"/>
    <s v="No"/>
    <n v="1"/>
    <s v="No"/>
    <s v="No"/>
    <s v="No"/>
    <n v="0"/>
    <x v="2"/>
  </r>
  <r>
    <d v="2022-04-13T09:23:31"/>
    <s v="New "/>
    <n v="193"/>
    <n v="193"/>
    <n v="193"/>
    <n v="78653"/>
    <s v="Just once"/>
    <s v="PatLive"/>
    <s v="For Site Visit"/>
    <s v="send text to see if they still need service."/>
    <m/>
    <m/>
    <x v="0"/>
    <n v="2021"/>
    <x v="3"/>
    <x v="13"/>
    <s v="One time service"/>
    <s v="Yes"/>
    <s v="No"/>
    <s v="No"/>
    <n v="1"/>
    <s v="No"/>
    <s v="No"/>
    <s v="No"/>
    <n v="0"/>
    <x v="2"/>
  </r>
  <r>
    <d v="2022-04-13T18:31:39"/>
    <s v="New "/>
    <n v="194"/>
    <n v="194"/>
    <n v="194"/>
    <n v="78665"/>
    <s v="Just once"/>
    <s v="Yelp"/>
    <s v="For Site Visit"/>
    <s v="create proposal - $450 first stime / $85 continous"/>
    <s v="Estimate pending approval"/>
    <m/>
    <x v="0"/>
    <n v="2021"/>
    <x v="3"/>
    <x v="13"/>
    <s v="One time service"/>
    <s v="Yes"/>
    <s v="No"/>
    <s v="No"/>
    <n v="1"/>
    <s v="No"/>
    <s v="No"/>
    <s v="No"/>
    <n v="0"/>
    <x v="0"/>
  </r>
  <r>
    <d v="2022-04-13T19:37:32"/>
    <s v="New "/>
    <n v="195"/>
    <n v="195"/>
    <n v="195"/>
    <n v="78757"/>
    <s v="Just once"/>
    <s v="Yelp"/>
    <s v="For Site Visit"/>
    <m/>
    <s v="Estimate sent"/>
    <m/>
    <x v="0"/>
    <n v="2021"/>
    <x v="3"/>
    <x v="13"/>
    <s v="One time service"/>
    <s v="Yes"/>
    <s v="No"/>
    <s v="No"/>
    <n v="1"/>
    <s v="No"/>
    <s v="No"/>
    <s v="No"/>
    <n v="0"/>
    <x v="0"/>
  </r>
  <r>
    <d v="2022-04-14T13:24:12"/>
    <s v="New "/>
    <n v="196"/>
    <n v="196"/>
    <n v="196"/>
    <n v="78610"/>
    <s v="Just once"/>
    <s v="Yelp"/>
    <s v="For Site Visit"/>
    <s v="$150 service call + cost of repairs"/>
    <m/>
    <m/>
    <x v="0"/>
    <n v="2021"/>
    <x v="3"/>
    <x v="13"/>
    <s v="One time service"/>
    <s v="Yes"/>
    <s v="No"/>
    <s v="No"/>
    <n v="1"/>
    <s v="No"/>
    <s v="No"/>
    <s v="No"/>
    <n v="0"/>
    <x v="0"/>
  </r>
  <r>
    <d v="2022-04-14T14:10:41"/>
    <s v="New "/>
    <n v="197"/>
    <n v="197"/>
    <n v="197"/>
    <n v="78660"/>
    <s v="Continuous"/>
    <s v="Yelp"/>
    <s v="For Site Visit"/>
    <m/>
    <s v="Cancelled"/>
    <m/>
    <x v="0"/>
    <n v="2021"/>
    <x v="3"/>
    <x v="13"/>
    <s v="Continuous"/>
    <s v="Yes"/>
    <s v="No"/>
    <s v="No"/>
    <n v="1"/>
    <s v="No"/>
    <s v="No"/>
    <s v="No"/>
    <n v="0"/>
    <x v="0"/>
  </r>
  <r>
    <d v="2022-04-15T07:57:33"/>
    <s v="New "/>
    <n v="198"/>
    <n v="198"/>
    <n v="198"/>
    <n v="78665"/>
    <s v="Just once"/>
    <s v="Referral"/>
    <s v="Estimate sent"/>
    <m/>
    <m/>
    <m/>
    <x v="0"/>
    <n v="2021"/>
    <x v="3"/>
    <x v="13"/>
    <s v="One time service"/>
    <s v="No"/>
    <s v="No"/>
    <s v="No"/>
    <n v="0"/>
    <s v="No"/>
    <s v="No"/>
    <s v="No"/>
    <n v="0"/>
    <x v="7"/>
  </r>
  <r>
    <d v="2022-04-15T16:56:03"/>
    <s v="New "/>
    <n v="199"/>
    <n v="199"/>
    <n v="199"/>
    <n v="78727"/>
    <s v="Just once"/>
    <s v="Yelp"/>
    <s v="Estimate pending approval"/>
    <s v="Estimate sent"/>
    <m/>
    <m/>
    <x v="0"/>
    <n v="2021"/>
    <x v="3"/>
    <x v="13"/>
    <s v="One time service"/>
    <s v="No"/>
    <s v="No"/>
    <s v="No"/>
    <n v="0"/>
    <s v="No"/>
    <s v="No"/>
    <s v="No"/>
    <n v="0"/>
    <x v="0"/>
  </r>
  <r>
    <d v="2022-04-17T23:05:01"/>
    <s v="New "/>
    <n v="200"/>
    <n v="200"/>
    <n v="200"/>
    <n v="78727"/>
    <s v="Just once"/>
    <s v="Facebook Group"/>
    <s v="For Site Visit"/>
    <m/>
    <m/>
    <m/>
    <x v="0"/>
    <n v="2021"/>
    <x v="3"/>
    <x v="14"/>
    <s v="One time service"/>
    <s v="Yes"/>
    <s v="No"/>
    <s v="No"/>
    <n v="1"/>
    <s v="No"/>
    <s v="No"/>
    <s v="No"/>
    <n v="0"/>
    <x v="6"/>
  </r>
  <r>
    <d v="2022-04-18T11:37:12"/>
    <s v="New "/>
    <n v="201"/>
    <n v="201"/>
    <n v="201"/>
    <n v="78602"/>
    <s v="Just once"/>
    <s v="Facebook"/>
    <s v="For Site Visit"/>
    <m/>
    <m/>
    <m/>
    <x v="0"/>
    <n v="2021"/>
    <x v="3"/>
    <x v="14"/>
    <s v="One time service"/>
    <s v="Yes"/>
    <s v="No"/>
    <s v="No"/>
    <n v="1"/>
    <s v="No"/>
    <s v="No"/>
    <s v="No"/>
    <n v="0"/>
    <x v="6"/>
  </r>
  <r>
    <d v="2022-04-18T12:05:35"/>
    <s v="New "/>
    <n v="202"/>
    <n v="202"/>
    <n v="202"/>
    <n v="78759"/>
    <s v="Just once"/>
    <s v="Yelp"/>
    <s v="Cancelled"/>
    <s v="Job too small"/>
    <m/>
    <m/>
    <x v="0"/>
    <n v="2021"/>
    <x v="3"/>
    <x v="14"/>
    <s v="One time service"/>
    <s v="No"/>
    <s v="No"/>
    <s v="No"/>
    <n v="0"/>
    <s v="No"/>
    <s v="No"/>
    <s v="No"/>
    <n v="0"/>
    <x v="0"/>
  </r>
  <r>
    <d v="2022-04-18T12:37:55"/>
    <s v="New "/>
    <n v="203"/>
    <n v="203"/>
    <n v="203"/>
    <n v="78723"/>
    <s v="Just once"/>
    <s v="Yelp"/>
    <s v="For Site Visit"/>
    <m/>
    <m/>
    <m/>
    <x v="0"/>
    <n v="2021"/>
    <x v="3"/>
    <x v="14"/>
    <s v="One time service"/>
    <s v="Yes"/>
    <s v="No"/>
    <s v="No"/>
    <n v="1"/>
    <s v="No"/>
    <s v="No"/>
    <s v="No"/>
    <n v="0"/>
    <x v="0"/>
  </r>
  <r>
    <d v="2022-04-19T15:37:00"/>
    <s v="New "/>
    <n v="204"/>
    <n v="204"/>
    <n v="204"/>
    <n v="78741"/>
    <s v="Continuous"/>
    <s v="Google"/>
    <s v="For Site Visit"/>
    <s v="Fake Lead"/>
    <m/>
    <m/>
    <x v="0"/>
    <n v="2021"/>
    <x v="3"/>
    <x v="14"/>
    <s v="Continuous"/>
    <s v="Yes"/>
    <s v="No"/>
    <s v="No"/>
    <n v="1"/>
    <s v="No"/>
    <s v="No"/>
    <s v="No"/>
    <n v="0"/>
    <x v="1"/>
  </r>
  <r>
    <d v="2022-04-20T11:03:16"/>
    <s v="New "/>
    <n v="205"/>
    <n v="205"/>
    <n v="205"/>
    <n v="78660"/>
    <s v="Just once"/>
    <s v="Yelp"/>
    <s v="For Site Visit"/>
    <m/>
    <m/>
    <m/>
    <x v="0"/>
    <n v="2021"/>
    <x v="3"/>
    <x v="14"/>
    <s v="One time service"/>
    <s v="Yes"/>
    <s v="No"/>
    <s v="No"/>
    <n v="1"/>
    <s v="No"/>
    <s v="No"/>
    <s v="No"/>
    <n v="0"/>
    <x v="0"/>
  </r>
  <r>
    <d v="2022-04-20T15:19:43"/>
    <s v="New "/>
    <n v="206"/>
    <n v="206"/>
    <n v="206"/>
    <n v="78723"/>
    <s v="Continuous"/>
    <s v="Yelp"/>
    <s v="Estimate sent"/>
    <m/>
    <m/>
    <m/>
    <x v="0"/>
    <n v="2021"/>
    <x v="3"/>
    <x v="14"/>
    <s v="Continuous"/>
    <s v="No"/>
    <s v="No"/>
    <s v="No"/>
    <n v="0"/>
    <s v="No"/>
    <s v="No"/>
    <s v="No"/>
    <n v="0"/>
    <x v="0"/>
  </r>
  <r>
    <d v="2022-04-20T20:23:44"/>
    <s v="New "/>
    <n v="207"/>
    <n v="207"/>
    <n v="207"/>
    <n v="78735"/>
    <s v="Just once"/>
    <s v="Yelp"/>
    <s v="For Site Visit"/>
    <m/>
    <m/>
    <m/>
    <x v="0"/>
    <n v="2021"/>
    <x v="3"/>
    <x v="14"/>
    <s v="One time service"/>
    <s v="Yes"/>
    <s v="No"/>
    <s v="No"/>
    <n v="1"/>
    <s v="No"/>
    <s v="No"/>
    <s v="No"/>
    <n v="0"/>
    <x v="0"/>
  </r>
  <r>
    <d v="2022-04-21T13:48:49"/>
    <s v="New "/>
    <n v="208"/>
    <n v="208"/>
    <n v="208"/>
    <n v="78729"/>
    <s v="Continuous"/>
    <s v="Yelp"/>
    <s v="Site visit sched 4/23 Sat"/>
    <s v="Estimate sent"/>
    <m/>
    <m/>
    <x v="0"/>
    <n v="2021"/>
    <x v="3"/>
    <x v="14"/>
    <s v="Continuous"/>
    <s v="Yes"/>
    <s v="No"/>
    <s v="No"/>
    <n v="1"/>
    <s v="No"/>
    <s v="No"/>
    <s v="No"/>
    <n v="0"/>
    <x v="0"/>
  </r>
  <r>
    <d v="2022-04-22T16:49:30"/>
    <s v="New "/>
    <n v="209"/>
    <n v="209"/>
    <n v="209"/>
    <n v="78747"/>
    <s v="Just once"/>
    <s v="Yelp"/>
    <s v="For Site Visit"/>
    <m/>
    <m/>
    <m/>
    <x v="0"/>
    <n v="2021"/>
    <x v="3"/>
    <x v="14"/>
    <s v="One time service"/>
    <s v="Yes"/>
    <s v="No"/>
    <s v="No"/>
    <n v="1"/>
    <s v="No"/>
    <s v="No"/>
    <s v="No"/>
    <n v="0"/>
    <x v="0"/>
  </r>
  <r>
    <d v="2022-04-23T09:19:36"/>
    <s v="New "/>
    <n v="210"/>
    <n v="210"/>
    <n v="210"/>
    <n v="78731"/>
    <s v="Just once"/>
    <s v="Yelp"/>
    <s v="For Site Visit"/>
    <m/>
    <m/>
    <m/>
    <x v="0"/>
    <n v="2021"/>
    <x v="3"/>
    <x v="14"/>
    <s v="One time service"/>
    <s v="Yes"/>
    <s v="No"/>
    <s v="No"/>
    <n v="1"/>
    <s v="No"/>
    <s v="No"/>
    <s v="No"/>
    <n v="0"/>
    <x v="0"/>
  </r>
  <r>
    <d v="2022-04-23T09:25:20"/>
    <s v="New "/>
    <n v="211"/>
    <n v="211"/>
    <n v="211"/>
    <n v="78723"/>
    <s v="Just once"/>
    <s v="Yelp"/>
    <s v="For Site Visit"/>
    <m/>
    <m/>
    <m/>
    <x v="0"/>
    <n v="2021"/>
    <x v="3"/>
    <x v="14"/>
    <s v="One time service"/>
    <s v="Yes"/>
    <s v="No"/>
    <s v="No"/>
    <n v="1"/>
    <s v="No"/>
    <s v="No"/>
    <s v="No"/>
    <n v="0"/>
    <x v="0"/>
  </r>
  <r>
    <d v="2022-04-23T13:08:58"/>
    <s v="New "/>
    <n v="212"/>
    <n v="212"/>
    <n v="212"/>
    <n v="78756"/>
    <s v="Just once"/>
    <s v="Referral Co-worker"/>
    <s v="For Site Visit"/>
    <m/>
    <m/>
    <m/>
    <x v="0"/>
    <n v="2021"/>
    <x v="3"/>
    <x v="14"/>
    <s v="One time service"/>
    <s v="Yes"/>
    <s v="No"/>
    <s v="No"/>
    <n v="1"/>
    <s v="No"/>
    <s v="No"/>
    <s v="No"/>
    <n v="0"/>
    <x v="7"/>
  </r>
  <r>
    <d v="2022-04-25T11:58:08"/>
    <s v="New "/>
    <n v="213"/>
    <n v="213"/>
    <n v="213"/>
    <n v="78660"/>
    <s v="Just once"/>
    <s v="Yelp"/>
    <s v="For Site Visit"/>
    <m/>
    <m/>
    <m/>
    <x v="0"/>
    <n v="2021"/>
    <x v="3"/>
    <x v="15"/>
    <s v="One time service"/>
    <s v="Yes"/>
    <s v="No"/>
    <s v="No"/>
    <n v="1"/>
    <s v="No"/>
    <s v="No"/>
    <s v="No"/>
    <n v="0"/>
    <x v="0"/>
  </r>
  <r>
    <d v="2022-04-25T13:19:10"/>
    <s v="New "/>
    <n v="214"/>
    <n v="214"/>
    <n v="214"/>
    <n v="78728"/>
    <s v="Just once"/>
    <s v="Yelp"/>
    <s v="For Site Visit"/>
    <m/>
    <m/>
    <m/>
    <x v="0"/>
    <n v="2021"/>
    <x v="3"/>
    <x v="15"/>
    <s v="One time service"/>
    <s v="Yes"/>
    <s v="No"/>
    <s v="No"/>
    <n v="1"/>
    <s v="No"/>
    <s v="No"/>
    <s v="No"/>
    <n v="0"/>
    <x v="0"/>
  </r>
  <r>
    <d v="2022-04-25T13:23:34"/>
    <s v="New "/>
    <n v="215"/>
    <n v="215"/>
    <n v="215"/>
    <n v="78617"/>
    <s v="Just once"/>
    <s v="Yelp"/>
    <s v="For Site Visit"/>
    <m/>
    <m/>
    <m/>
    <x v="0"/>
    <n v="2021"/>
    <x v="3"/>
    <x v="15"/>
    <s v="One time service"/>
    <s v="Yes"/>
    <s v="No"/>
    <s v="No"/>
    <n v="1"/>
    <s v="No"/>
    <s v="No"/>
    <s v="No"/>
    <n v="0"/>
    <x v="0"/>
  </r>
  <r>
    <d v="2022-04-26T09:42:20"/>
    <s v="New "/>
    <n v="216"/>
    <n v="216"/>
    <n v="216"/>
    <n v="78724"/>
    <s v="Continuous"/>
    <s v="Yelp"/>
    <s v="For Site Visit"/>
    <m/>
    <m/>
    <m/>
    <x v="0"/>
    <n v="2021"/>
    <x v="3"/>
    <x v="15"/>
    <s v="Continuous"/>
    <s v="Yes"/>
    <s v="No"/>
    <s v="No"/>
    <n v="1"/>
    <s v="No"/>
    <s v="No"/>
    <s v="No"/>
    <n v="0"/>
    <x v="0"/>
  </r>
  <r>
    <d v="2022-04-26T09:44:23"/>
    <s v="New "/>
    <n v="217"/>
    <n v="217"/>
    <n v="217"/>
    <n v="78660"/>
    <s v="Continuous"/>
    <s v="Yelp"/>
    <s v="For Site Visit"/>
    <m/>
    <m/>
    <m/>
    <x v="0"/>
    <n v="2021"/>
    <x v="3"/>
    <x v="15"/>
    <s v="Continuous"/>
    <s v="Yes"/>
    <s v="No"/>
    <s v="No"/>
    <n v="1"/>
    <s v="No"/>
    <s v="No"/>
    <s v="No"/>
    <n v="0"/>
    <x v="0"/>
  </r>
  <r>
    <d v="2022-04-26T12:36:37"/>
    <s v="New "/>
    <n v="218"/>
    <n v="218"/>
    <n v="218"/>
    <n v="78732"/>
    <s v="Just once"/>
    <s v="Angi Leads"/>
    <s v="Estimate pending approval"/>
    <m/>
    <m/>
    <m/>
    <x v="0"/>
    <n v="2021"/>
    <x v="3"/>
    <x v="15"/>
    <s v="One time service"/>
    <s v="No"/>
    <s v="No"/>
    <s v="No"/>
    <n v="0"/>
    <s v="No"/>
    <s v="No"/>
    <s v="No"/>
    <n v="0"/>
    <x v="5"/>
  </r>
  <r>
    <d v="2022-04-26T20:47:43"/>
    <s v="New "/>
    <n v="219"/>
    <n v="219"/>
    <n v="219"/>
    <n v="78641"/>
    <s v="Just once"/>
    <s v="Direct/ referral"/>
    <s v="For Site Visit"/>
    <m/>
    <m/>
    <m/>
    <x v="0"/>
    <n v="2021"/>
    <x v="3"/>
    <x v="15"/>
    <s v="One time service"/>
    <s v="Yes"/>
    <s v="No"/>
    <s v="No"/>
    <n v="1"/>
    <s v="No"/>
    <s v="No"/>
    <s v="No"/>
    <n v="0"/>
    <x v="4"/>
  </r>
  <r>
    <d v="2022-04-27T09:13:40"/>
    <s v="New "/>
    <n v="220"/>
    <n v="220"/>
    <n v="220"/>
    <n v="78734"/>
    <s v="Just once"/>
    <s v="Angi Leads"/>
    <s v="For Site Visit"/>
    <m/>
    <m/>
    <m/>
    <x v="0"/>
    <n v="2021"/>
    <x v="3"/>
    <x v="15"/>
    <s v="One time service"/>
    <s v="Yes"/>
    <s v="No"/>
    <s v="No"/>
    <n v="1"/>
    <s v="No"/>
    <s v="No"/>
    <s v="No"/>
    <n v="0"/>
    <x v="5"/>
  </r>
  <r>
    <d v="2022-04-27T09:20:43"/>
    <s v="New "/>
    <n v="221"/>
    <n v="221"/>
    <n v="221"/>
    <n v="78753"/>
    <s v="Just once"/>
    <s v="Yelp"/>
    <s v="For Site Visit"/>
    <m/>
    <m/>
    <m/>
    <x v="0"/>
    <n v="2021"/>
    <x v="3"/>
    <x v="15"/>
    <s v="One time service"/>
    <s v="Yes"/>
    <s v="No"/>
    <s v="No"/>
    <n v="1"/>
    <s v="No"/>
    <s v="No"/>
    <s v="No"/>
    <n v="0"/>
    <x v="0"/>
  </r>
  <r>
    <d v="2022-04-27T10:00:27"/>
    <s v="New "/>
    <n v="222"/>
    <n v="222"/>
    <n v="222"/>
    <n v="78610"/>
    <s v="Continuous"/>
    <s v="Angi Leads"/>
    <s v="Closed"/>
    <m/>
    <m/>
    <m/>
    <x v="0"/>
    <n v="2021"/>
    <x v="3"/>
    <x v="15"/>
    <s v="Continuous"/>
    <s v="No"/>
    <s v="No"/>
    <s v="No"/>
    <n v="0"/>
    <s v="Yes"/>
    <s v="No"/>
    <s v="No"/>
    <n v="1"/>
    <x v="5"/>
  </r>
  <r>
    <d v="2022-04-28T11:44:04"/>
    <s v="New "/>
    <n v="223"/>
    <n v="223"/>
    <n v="223"/>
    <n v="78753"/>
    <s v="Just once"/>
    <s v="Yelp"/>
    <s v="For Site Visit"/>
    <m/>
    <m/>
    <m/>
    <x v="0"/>
    <n v="2021"/>
    <x v="3"/>
    <x v="15"/>
    <s v="One time service"/>
    <s v="Yes"/>
    <s v="No"/>
    <s v="No"/>
    <n v="1"/>
    <s v="No"/>
    <s v="No"/>
    <s v="No"/>
    <n v="0"/>
    <x v="0"/>
  </r>
  <r>
    <d v="2022-04-28T23:37:39"/>
    <s v="New "/>
    <n v="224"/>
    <n v="224"/>
    <n v="224"/>
    <n v="78621"/>
    <s v="Continuous"/>
    <s v="Yelp"/>
    <s v="For Site Visit"/>
    <m/>
    <m/>
    <m/>
    <x v="0"/>
    <n v="2021"/>
    <x v="3"/>
    <x v="15"/>
    <s v="Continuous"/>
    <s v="Yes"/>
    <s v="No"/>
    <s v="No"/>
    <n v="1"/>
    <s v="No"/>
    <s v="No"/>
    <s v="No"/>
    <n v="0"/>
    <x v="0"/>
  </r>
  <r>
    <d v="2022-04-28T23:46:37"/>
    <s v="New "/>
    <n v="225"/>
    <n v="225"/>
    <n v="225"/>
    <n v="78731"/>
    <s v="Just once"/>
    <s v="Yelp"/>
    <s v="For Site Visit"/>
    <m/>
    <m/>
    <m/>
    <x v="0"/>
    <n v="2021"/>
    <x v="3"/>
    <x v="15"/>
    <s v="One time service"/>
    <s v="Yes"/>
    <s v="No"/>
    <s v="No"/>
    <n v="1"/>
    <s v="No"/>
    <s v="No"/>
    <s v="No"/>
    <n v="0"/>
    <x v="0"/>
  </r>
  <r>
    <d v="2022-04-28T23:49:27"/>
    <s v="New "/>
    <n v="226"/>
    <n v="226"/>
    <n v="226"/>
    <n v="78660"/>
    <s v="Just once"/>
    <s v="Yelp"/>
    <s v="For Site Visit"/>
    <m/>
    <m/>
    <m/>
    <x v="0"/>
    <n v="2021"/>
    <x v="3"/>
    <x v="15"/>
    <s v="One time service"/>
    <s v="Yes"/>
    <s v="No"/>
    <s v="No"/>
    <n v="1"/>
    <s v="No"/>
    <s v="No"/>
    <s v="No"/>
    <n v="0"/>
    <x v="0"/>
  </r>
  <r>
    <d v="2022-04-29T10:03:30"/>
    <s v="New "/>
    <n v="227"/>
    <n v="227"/>
    <n v="227"/>
    <n v="78656"/>
    <s v="Just once"/>
    <s v="Yelp"/>
    <s v="For Site Visit"/>
    <m/>
    <m/>
    <m/>
    <x v="0"/>
    <n v="2021"/>
    <x v="3"/>
    <x v="15"/>
    <s v="One time service"/>
    <s v="Yes"/>
    <s v="No"/>
    <s v="No"/>
    <n v="1"/>
    <s v="No"/>
    <s v="No"/>
    <s v="No"/>
    <n v="0"/>
    <x v="0"/>
  </r>
  <r>
    <d v="2022-04-29T11:46:14"/>
    <s v="New "/>
    <n v="228"/>
    <n v="228"/>
    <n v="228"/>
    <n v="78758"/>
    <s v="Just once"/>
    <s v="Yelp"/>
    <s v="For Site Visit"/>
    <m/>
    <m/>
    <m/>
    <x v="0"/>
    <n v="2021"/>
    <x v="3"/>
    <x v="15"/>
    <s v="One time service"/>
    <s v="Yes"/>
    <s v="No"/>
    <s v="No"/>
    <n v="1"/>
    <s v="No"/>
    <s v="No"/>
    <s v="No"/>
    <n v="0"/>
    <x v="0"/>
  </r>
  <r>
    <d v="2022-04-29T11:51:46"/>
    <s v="New "/>
    <n v="229"/>
    <n v="229"/>
    <n v="229"/>
    <n v="78660"/>
    <s v="Just once"/>
    <s v="Yelp"/>
    <s v="For Site Visit"/>
    <m/>
    <m/>
    <m/>
    <x v="0"/>
    <n v="2021"/>
    <x v="3"/>
    <x v="15"/>
    <s v="One time service"/>
    <s v="Yes"/>
    <s v="No"/>
    <s v="No"/>
    <n v="1"/>
    <s v="No"/>
    <s v="No"/>
    <s v="No"/>
    <n v="0"/>
    <x v="0"/>
  </r>
  <r>
    <d v="2022-04-29T16:31:07"/>
    <s v="New "/>
    <n v="230"/>
    <n v="230"/>
    <n v="230"/>
    <n v="78747"/>
    <s v="Continuous"/>
    <s v="Yelp"/>
    <s v="Estimate Sent"/>
    <s v="No reply yet"/>
    <m/>
    <m/>
    <x v="0"/>
    <n v="2021"/>
    <x v="3"/>
    <x v="15"/>
    <s v="Continuous"/>
    <s v="No"/>
    <s v="No"/>
    <s v="No"/>
    <n v="0"/>
    <s v="No"/>
    <s v="No"/>
    <s v="No"/>
    <n v="0"/>
    <x v="0"/>
  </r>
  <r>
    <d v="2022-04-29T17:04:33"/>
    <s v="New "/>
    <n v="231"/>
    <n v="231"/>
    <n v="231"/>
    <n v="78665"/>
    <s v="Continuous"/>
    <s v="Yelp"/>
    <s v="For Site Visit"/>
    <m/>
    <m/>
    <m/>
    <x v="0"/>
    <n v="2021"/>
    <x v="3"/>
    <x v="15"/>
    <s v="Continuous"/>
    <s v="Yes"/>
    <s v="No"/>
    <s v="No"/>
    <n v="1"/>
    <s v="No"/>
    <s v="No"/>
    <s v="No"/>
    <n v="0"/>
    <x v="0"/>
  </r>
  <r>
    <d v="2022-04-30T09:38:01"/>
    <s v="New "/>
    <n v="232"/>
    <n v="232"/>
    <n v="232"/>
    <n v="78744"/>
    <s v="Just once"/>
    <s v="Yelp"/>
    <s v="For Site Visit"/>
    <m/>
    <m/>
    <m/>
    <x v="0"/>
    <n v="2021"/>
    <x v="3"/>
    <x v="15"/>
    <s v="One time service"/>
    <s v="Yes"/>
    <s v="No"/>
    <s v="No"/>
    <n v="1"/>
    <s v="No"/>
    <s v="No"/>
    <s v="No"/>
    <n v="0"/>
    <x v="0"/>
  </r>
  <r>
    <d v="2022-04-30T13:14:48"/>
    <s v="New "/>
    <n v="233"/>
    <n v="233"/>
    <n v="233"/>
    <n v="78717"/>
    <s v="Just once"/>
    <s v="Yelp"/>
    <s v="For Site Visit"/>
    <m/>
    <m/>
    <m/>
    <x v="0"/>
    <n v="2021"/>
    <x v="3"/>
    <x v="15"/>
    <s v="One time service"/>
    <s v="Yes"/>
    <s v="No"/>
    <s v="No"/>
    <n v="1"/>
    <s v="No"/>
    <s v="No"/>
    <s v="No"/>
    <n v="0"/>
    <x v="0"/>
  </r>
  <r>
    <d v="2022-04-30T15:01:26"/>
    <s v="New "/>
    <n v="234"/>
    <n v="234"/>
    <n v="234"/>
    <n v="78717"/>
    <s v="Just once"/>
    <s v="Yelp"/>
    <s v="For Site Visit"/>
    <m/>
    <m/>
    <m/>
    <x v="0"/>
    <n v="2021"/>
    <x v="3"/>
    <x v="15"/>
    <s v="One time service"/>
    <s v="Yes"/>
    <s v="No"/>
    <s v="No"/>
    <n v="1"/>
    <s v="No"/>
    <s v="No"/>
    <s v="No"/>
    <n v="0"/>
    <x v="0"/>
  </r>
  <r>
    <d v="2022-05-01T13:00:18"/>
    <s v="New "/>
    <n v="235"/>
    <n v="235"/>
    <n v="235"/>
    <n v="78617"/>
    <s v="Continuous"/>
    <s v="Direct"/>
    <s v="For Site Visit"/>
    <m/>
    <m/>
    <m/>
    <x v="0"/>
    <n v="2021"/>
    <x v="4"/>
    <x v="16"/>
    <s v="Continuous"/>
    <s v="Yes"/>
    <s v="No"/>
    <s v="No"/>
    <n v="1"/>
    <s v="No"/>
    <s v="No"/>
    <s v="No"/>
    <n v="0"/>
    <x v="4"/>
  </r>
  <r>
    <d v="2022-05-01T13:06:36"/>
    <s v="New "/>
    <n v="236"/>
    <n v="236"/>
    <n v="236"/>
    <n v="78665"/>
    <s v="Just once"/>
    <s v="Yelp"/>
    <s v="For Site Visit"/>
    <m/>
    <m/>
    <m/>
    <x v="0"/>
    <n v="2021"/>
    <x v="4"/>
    <x v="16"/>
    <s v="One time service"/>
    <s v="Yes"/>
    <s v="No"/>
    <s v="No"/>
    <n v="1"/>
    <s v="No"/>
    <s v="No"/>
    <s v="No"/>
    <n v="0"/>
    <x v="0"/>
  </r>
  <r>
    <d v="2022-05-01T13:39:27"/>
    <s v="New "/>
    <n v="237"/>
    <n v="237"/>
    <n v="237"/>
    <n v="78653"/>
    <s v="Just once"/>
    <s v="Yelp"/>
    <s v="Cancelled"/>
    <m/>
    <m/>
    <m/>
    <x v="0"/>
    <n v="2021"/>
    <x v="4"/>
    <x v="16"/>
    <s v="One time service"/>
    <s v="No"/>
    <s v="No"/>
    <s v="No"/>
    <n v="0"/>
    <s v="No"/>
    <s v="No"/>
    <s v="No"/>
    <n v="0"/>
    <x v="0"/>
  </r>
  <r>
    <d v="2022-05-01T17:58:44"/>
    <s v="New "/>
    <n v="238"/>
    <n v="238"/>
    <n v="238"/>
    <n v="78702"/>
    <s v="Just once"/>
    <s v="Yelp"/>
    <s v="For Site Visit"/>
    <m/>
    <m/>
    <m/>
    <x v="0"/>
    <n v="2021"/>
    <x v="4"/>
    <x v="16"/>
    <s v="One time service"/>
    <s v="Yes"/>
    <s v="No"/>
    <s v="No"/>
    <n v="1"/>
    <s v="No"/>
    <s v="No"/>
    <s v="No"/>
    <n v="0"/>
    <x v="0"/>
  </r>
  <r>
    <d v="2022-05-02T08:57:04"/>
    <s v="New "/>
    <n v="239"/>
    <n v="239"/>
    <n v="239"/>
    <n v="78751"/>
    <s v="Just once"/>
    <s v="Yelp"/>
    <s v="For Site Visit"/>
    <m/>
    <m/>
    <m/>
    <x v="0"/>
    <n v="2021"/>
    <x v="4"/>
    <x v="16"/>
    <s v="One time service"/>
    <s v="Yes"/>
    <s v="No"/>
    <s v="No"/>
    <n v="1"/>
    <s v="No"/>
    <s v="No"/>
    <s v="No"/>
    <n v="0"/>
    <x v="0"/>
  </r>
  <r>
    <d v="2022-05-02T09:31:27"/>
    <s v="New "/>
    <n v="240"/>
    <n v="240"/>
    <n v="240"/>
    <n v="78717"/>
    <s v="Just once"/>
    <s v="Yelp"/>
    <s v="For Site Visit"/>
    <m/>
    <m/>
    <m/>
    <x v="0"/>
    <n v="2021"/>
    <x v="4"/>
    <x v="16"/>
    <s v="One time service"/>
    <s v="Yes"/>
    <s v="No"/>
    <s v="No"/>
    <n v="1"/>
    <s v="No"/>
    <s v="No"/>
    <s v="No"/>
    <n v="0"/>
    <x v="0"/>
  </r>
  <r>
    <d v="2022-05-02T11:28:23"/>
    <s v="New "/>
    <n v="241"/>
    <n v="241"/>
    <n v="241"/>
    <n v="78658"/>
    <s v="Continuous"/>
    <s v="Yelp"/>
    <s v="For Site Visit"/>
    <m/>
    <m/>
    <m/>
    <x v="0"/>
    <n v="2021"/>
    <x v="4"/>
    <x v="16"/>
    <s v="Continuous"/>
    <s v="Yes"/>
    <s v="No"/>
    <s v="No"/>
    <n v="1"/>
    <s v="No"/>
    <s v="No"/>
    <s v="No"/>
    <n v="0"/>
    <x v="0"/>
  </r>
  <r>
    <d v="2022-05-02T11:37:44"/>
    <s v="New "/>
    <n v="242"/>
    <n v="242"/>
    <n v="242"/>
    <n v="78759"/>
    <s v="Continuous"/>
    <s v="Yelp"/>
    <s v="For Site Visit"/>
    <m/>
    <m/>
    <m/>
    <x v="0"/>
    <n v="2021"/>
    <x v="4"/>
    <x v="16"/>
    <s v="Continuous"/>
    <s v="Yes"/>
    <s v="No"/>
    <s v="No"/>
    <n v="1"/>
    <s v="No"/>
    <s v="No"/>
    <s v="No"/>
    <n v="0"/>
    <x v="0"/>
  </r>
  <r>
    <d v="2022-05-02T11:53:16"/>
    <s v="New "/>
    <n v="243"/>
    <n v="243"/>
    <n v="243"/>
    <n v="78759"/>
    <s v="Continuous"/>
    <s v="Yelp"/>
    <s v="For Site Visit"/>
    <m/>
    <m/>
    <m/>
    <x v="0"/>
    <n v="2021"/>
    <x v="4"/>
    <x v="16"/>
    <s v="Continuous"/>
    <s v="Yes"/>
    <s v="No"/>
    <s v="No"/>
    <n v="1"/>
    <s v="No"/>
    <s v="No"/>
    <s v="No"/>
    <n v="0"/>
    <x v="0"/>
  </r>
  <r>
    <d v="2022-05-02T19:38:30"/>
    <s v="New "/>
    <n v="244"/>
    <n v="244"/>
    <n v="244"/>
    <n v="78728"/>
    <s v="Continuous"/>
    <s v="Direct"/>
    <s v="Reschedule"/>
    <m/>
    <m/>
    <m/>
    <x v="0"/>
    <n v="2021"/>
    <x v="4"/>
    <x v="16"/>
    <s v="Continuous"/>
    <s v="No"/>
    <s v="No"/>
    <s v="No"/>
    <n v="0"/>
    <s v="No"/>
    <s v="No"/>
    <s v="No"/>
    <n v="0"/>
    <x v="4"/>
  </r>
  <r>
    <d v="2022-05-03T09:47:55"/>
    <s v="New "/>
    <n v="245"/>
    <n v="245"/>
    <n v="245"/>
    <n v="78653"/>
    <s v="Continuous"/>
    <s v="Google"/>
    <s v="Estimate Sent"/>
    <s v="No reply yet"/>
    <m/>
    <m/>
    <x v="0"/>
    <n v="2021"/>
    <x v="4"/>
    <x v="16"/>
    <s v="Continuous"/>
    <s v="No"/>
    <s v="No"/>
    <s v="No"/>
    <n v="0"/>
    <s v="No"/>
    <s v="No"/>
    <s v="No"/>
    <n v="0"/>
    <x v="1"/>
  </r>
  <r>
    <d v="2022-05-03T10:15:37"/>
    <s v="New "/>
    <n v="246"/>
    <n v="246"/>
    <n v="246"/>
    <n v="78727"/>
    <s v="Just once"/>
    <s v="Referral - Shontz Family"/>
    <s v="For Site Visit"/>
    <m/>
    <m/>
    <m/>
    <x v="0"/>
    <n v="2021"/>
    <x v="4"/>
    <x v="16"/>
    <s v="One time service"/>
    <s v="Yes"/>
    <s v="No"/>
    <s v="No"/>
    <n v="1"/>
    <s v="No"/>
    <s v="No"/>
    <s v="No"/>
    <n v="0"/>
    <x v="7"/>
  </r>
  <r>
    <d v="2022-05-03T10:53:08"/>
    <s v="New "/>
    <n v="247"/>
    <n v="247"/>
    <n v="247"/>
    <n v="78752"/>
    <s v="Just once"/>
    <s v="Referral"/>
    <s v="For Site Visit"/>
    <m/>
    <m/>
    <m/>
    <x v="0"/>
    <n v="2021"/>
    <x v="4"/>
    <x v="16"/>
    <s v="One time service"/>
    <s v="Yes"/>
    <s v="No"/>
    <s v="No"/>
    <n v="1"/>
    <s v="No"/>
    <s v="No"/>
    <s v="No"/>
    <n v="0"/>
    <x v="7"/>
  </r>
  <r>
    <d v="2022-05-03T11:26:20"/>
    <s v="New "/>
    <n v="248"/>
    <n v="248"/>
    <n v="248"/>
    <n v="78704"/>
    <s v="Just once"/>
    <s v="Direct /Jose"/>
    <s v="Cancelled"/>
    <m/>
    <m/>
    <m/>
    <x v="0"/>
    <n v="2021"/>
    <x v="4"/>
    <x v="16"/>
    <s v="One time service"/>
    <s v="No"/>
    <s v="No"/>
    <s v="No"/>
    <n v="0"/>
    <s v="No"/>
    <s v="No"/>
    <s v="No"/>
    <n v="0"/>
    <x v="4"/>
  </r>
  <r>
    <d v="2022-05-03T18:11:05"/>
    <s v="New "/>
    <n v="249"/>
    <n v="249"/>
    <n v="249"/>
    <s v="Texas"/>
    <s v="Just once"/>
    <s v="Referral"/>
    <s v="Closed and serviced 5/4/22"/>
    <m/>
    <m/>
    <m/>
    <x v="0"/>
    <n v="2021"/>
    <x v="4"/>
    <x v="16"/>
    <s v="One time service"/>
    <s v="No"/>
    <s v="No"/>
    <s v="No"/>
    <n v="0"/>
    <s v="Yes"/>
    <s v="No"/>
    <s v="No"/>
    <n v="1"/>
    <x v="7"/>
  </r>
  <r>
    <d v="2022-05-03T22:38:23"/>
    <s v="New "/>
    <n v="250"/>
    <n v="250"/>
    <n v="250"/>
    <n v="78748"/>
    <s v="Continuous"/>
    <s v="Referral from current customer"/>
    <s v="For Site Visit"/>
    <s v="prep service agreement for signature."/>
    <m/>
    <m/>
    <x v="0"/>
    <n v="2021"/>
    <x v="4"/>
    <x v="16"/>
    <s v="Continuous"/>
    <s v="Yes"/>
    <s v="No"/>
    <s v="No"/>
    <n v="1"/>
    <s v="No"/>
    <s v="No"/>
    <s v="No"/>
    <n v="0"/>
    <x v="7"/>
  </r>
  <r>
    <d v="2022-05-04T09:56:04"/>
    <s v="New "/>
    <n v="251"/>
    <n v="251"/>
    <n v="251"/>
    <n v="78953"/>
    <s v="Just once"/>
    <s v="Yelp"/>
    <s v="For Site Visit"/>
    <m/>
    <m/>
    <m/>
    <x v="0"/>
    <n v="2021"/>
    <x v="4"/>
    <x v="16"/>
    <s v="One time service"/>
    <s v="Yes"/>
    <s v="No"/>
    <s v="No"/>
    <n v="1"/>
    <s v="No"/>
    <s v="No"/>
    <s v="No"/>
    <n v="0"/>
    <x v="0"/>
  </r>
  <r>
    <d v="2022-05-04T11:15:32"/>
    <s v="New "/>
    <n v="252"/>
    <n v="252"/>
    <n v="252"/>
    <n v="78664"/>
    <s v="Continuous"/>
    <s v="Yelp"/>
    <s v="For Site Visit"/>
    <m/>
    <m/>
    <m/>
    <x v="0"/>
    <n v="2021"/>
    <x v="4"/>
    <x v="16"/>
    <s v="Continuous"/>
    <s v="Yes"/>
    <s v="No"/>
    <s v="No"/>
    <n v="1"/>
    <s v="No"/>
    <s v="No"/>
    <s v="No"/>
    <n v="0"/>
    <x v="0"/>
  </r>
  <r>
    <d v="2022-05-04T12:46:41"/>
    <s v="New "/>
    <n v="253"/>
    <n v="253"/>
    <n v="253"/>
    <n v="78732"/>
    <s v="Just once"/>
    <s v="Direct"/>
    <s v="For Site Visit"/>
    <m/>
    <m/>
    <m/>
    <x v="0"/>
    <n v="2021"/>
    <x v="4"/>
    <x v="16"/>
    <s v="One time service"/>
    <s v="Yes"/>
    <s v="No"/>
    <s v="No"/>
    <n v="1"/>
    <s v="No"/>
    <s v="No"/>
    <s v="No"/>
    <n v="0"/>
    <x v="4"/>
  </r>
  <r>
    <d v="2022-05-04T21:57:09"/>
    <s v="New "/>
    <n v="254"/>
    <n v="254"/>
    <n v="254"/>
    <n v="78681"/>
    <s v="Just once"/>
    <s v="Yelp"/>
    <s v="For Site Visit"/>
    <m/>
    <m/>
    <m/>
    <x v="0"/>
    <n v="2021"/>
    <x v="4"/>
    <x v="16"/>
    <s v="One time service"/>
    <s v="Yes"/>
    <s v="No"/>
    <s v="No"/>
    <n v="1"/>
    <s v="No"/>
    <s v="No"/>
    <s v="No"/>
    <n v="0"/>
    <x v="0"/>
  </r>
  <r>
    <d v="2022-05-05T11:47:43"/>
    <s v="New "/>
    <n v="255"/>
    <n v="255"/>
    <n v="255"/>
    <n v="78758"/>
    <s v="Continuous"/>
    <s v="Yelp"/>
    <s v="For Site Visit"/>
    <m/>
    <m/>
    <m/>
    <x v="0"/>
    <n v="2021"/>
    <x v="4"/>
    <x v="16"/>
    <s v="Continuous"/>
    <s v="Yes"/>
    <s v="No"/>
    <s v="No"/>
    <n v="1"/>
    <s v="No"/>
    <s v="No"/>
    <s v="No"/>
    <n v="0"/>
    <x v="0"/>
  </r>
  <r>
    <d v="2022-05-05T12:31:20"/>
    <s v="New "/>
    <n v="256"/>
    <n v="256"/>
    <n v="256"/>
    <n v="78731"/>
    <s v="Just once"/>
    <s v="Direct"/>
    <s v="For Site Visit"/>
    <s v="- closed and serviced"/>
    <m/>
    <m/>
    <x v="0"/>
    <n v="2021"/>
    <x v="4"/>
    <x v="16"/>
    <s v="One time service"/>
    <s v="Yes"/>
    <s v="No"/>
    <s v="No"/>
    <n v="1"/>
    <s v="No"/>
    <s v="Yes"/>
    <s v="No"/>
    <n v="1"/>
    <x v="4"/>
  </r>
  <r>
    <d v="2022-05-05T23:20:11"/>
    <s v="New "/>
    <n v="257"/>
    <n v="257"/>
    <n v="257"/>
    <n v="78747"/>
    <s v="Just once"/>
    <s v="Yelp"/>
    <s v="For Site Visit"/>
    <m/>
    <m/>
    <m/>
    <x v="0"/>
    <n v="2021"/>
    <x v="4"/>
    <x v="16"/>
    <s v="One time service"/>
    <s v="Yes"/>
    <s v="No"/>
    <s v="No"/>
    <n v="1"/>
    <s v="No"/>
    <s v="No"/>
    <s v="No"/>
    <n v="0"/>
    <x v="0"/>
  </r>
  <r>
    <d v="2022-05-06T18:39:58"/>
    <s v="New "/>
    <n v="258"/>
    <n v="258"/>
    <n v="258"/>
    <n v="78653"/>
    <s v="Just once"/>
    <s v="Yelp"/>
    <s v="For Site visit"/>
    <m/>
    <m/>
    <m/>
    <x v="0"/>
    <n v="2021"/>
    <x v="4"/>
    <x v="16"/>
    <s v="One time service"/>
    <s v="Yes"/>
    <s v="No"/>
    <s v="No"/>
    <n v="1"/>
    <s v="No"/>
    <s v="No"/>
    <s v="No"/>
    <n v="0"/>
    <x v="0"/>
  </r>
  <r>
    <d v="2022-05-07T11:25:23"/>
    <s v="New "/>
    <n v="259"/>
    <n v="259"/>
    <n v="259"/>
    <n v="78745"/>
    <s v="Just once"/>
    <s v="Google"/>
    <s v="For Site visit"/>
    <m/>
    <m/>
    <m/>
    <x v="0"/>
    <n v="2021"/>
    <x v="4"/>
    <x v="16"/>
    <s v="One time service"/>
    <s v="Yes"/>
    <s v="No"/>
    <s v="No"/>
    <n v="1"/>
    <s v="No"/>
    <s v="No"/>
    <s v="No"/>
    <n v="0"/>
    <x v="1"/>
  </r>
  <r>
    <d v="2022-05-07T14:34:45"/>
    <s v="New "/>
    <n v="260"/>
    <n v="260"/>
    <n v="260"/>
    <n v="78724"/>
    <s v="Continuous"/>
    <s v="Yelp"/>
    <s v="For Site visit"/>
    <m/>
    <m/>
    <m/>
    <x v="0"/>
    <n v="2021"/>
    <x v="4"/>
    <x v="16"/>
    <s v="Continuous"/>
    <s v="Yes"/>
    <s v="No"/>
    <s v="No"/>
    <n v="1"/>
    <s v="No"/>
    <s v="No"/>
    <s v="No"/>
    <n v="0"/>
    <x v="0"/>
  </r>
  <r>
    <d v="2022-05-08T12:59:58"/>
    <s v="New "/>
    <n v="261"/>
    <n v="261"/>
    <n v="261"/>
    <n v="78602"/>
    <s v="Just once"/>
    <s v="Yelp"/>
    <s v="For Site visit"/>
    <m/>
    <m/>
    <m/>
    <x v="0"/>
    <n v="2021"/>
    <x v="4"/>
    <x v="17"/>
    <s v="One time service"/>
    <s v="Yes"/>
    <s v="No"/>
    <s v="No"/>
    <n v="1"/>
    <s v="No"/>
    <s v="No"/>
    <s v="No"/>
    <n v="0"/>
    <x v="0"/>
  </r>
  <r>
    <d v="2022-05-09T13:59:33"/>
    <s v="New "/>
    <n v="262"/>
    <n v="262"/>
    <n v="262"/>
    <n v="78749"/>
    <s v="Just once"/>
    <s v="Google"/>
    <s v="For Site visit"/>
    <m/>
    <m/>
    <m/>
    <x v="0"/>
    <n v="2021"/>
    <x v="4"/>
    <x v="17"/>
    <s v="One time service"/>
    <s v="Yes"/>
    <s v="No"/>
    <s v="No"/>
    <n v="1"/>
    <s v="No"/>
    <s v="No"/>
    <s v="No"/>
    <n v="0"/>
    <x v="1"/>
  </r>
  <r>
    <d v="2022-05-09T14:30:37"/>
    <s v="New "/>
    <n v="263"/>
    <n v="263"/>
    <n v="263"/>
    <n v="78665"/>
    <s v="Just once"/>
    <s v="Yelp"/>
    <s v="For Site visit"/>
    <m/>
    <m/>
    <m/>
    <x v="0"/>
    <n v="2021"/>
    <x v="4"/>
    <x v="17"/>
    <s v="One time service"/>
    <s v="Yes"/>
    <s v="No"/>
    <s v="No"/>
    <n v="1"/>
    <s v="No"/>
    <s v="No"/>
    <s v="No"/>
    <n v="0"/>
    <x v="0"/>
  </r>
  <r>
    <d v="2022-05-09T20:37:33"/>
    <s v="New "/>
    <n v="264"/>
    <n v="264"/>
    <n v="264"/>
    <n v="78640"/>
    <s v="Just once"/>
    <s v="Yelp"/>
    <s v="For Site visit"/>
    <m/>
    <m/>
    <m/>
    <x v="0"/>
    <n v="2021"/>
    <x v="4"/>
    <x v="17"/>
    <s v="One time service"/>
    <s v="Yes"/>
    <s v="No"/>
    <s v="No"/>
    <n v="1"/>
    <s v="No"/>
    <s v="No"/>
    <s v="No"/>
    <n v="0"/>
    <x v="0"/>
  </r>
  <r>
    <d v="2022-05-09T20:43:20"/>
    <s v="New "/>
    <n v="265"/>
    <n v="265"/>
    <n v="265"/>
    <n v="78724"/>
    <s v="Just once"/>
    <s v="Yelp"/>
    <s v="For Site visit"/>
    <m/>
    <m/>
    <m/>
    <x v="0"/>
    <n v="2021"/>
    <x v="4"/>
    <x v="17"/>
    <s v="One time service"/>
    <s v="Yes"/>
    <s v="No"/>
    <s v="No"/>
    <n v="1"/>
    <s v="No"/>
    <s v="No"/>
    <s v="No"/>
    <n v="0"/>
    <x v="0"/>
  </r>
  <r>
    <d v="2022-05-09T22:33:25"/>
    <s v="New "/>
    <n v="266"/>
    <n v="266"/>
    <n v="266"/>
    <n v="78745"/>
    <s v="Just once"/>
    <s v="Google"/>
    <s v="For Site visit"/>
    <m/>
    <m/>
    <m/>
    <x v="0"/>
    <n v="2021"/>
    <x v="4"/>
    <x v="17"/>
    <s v="One time service"/>
    <s v="Yes"/>
    <s v="No"/>
    <s v="No"/>
    <n v="1"/>
    <s v="No"/>
    <s v="No"/>
    <s v="No"/>
    <n v="0"/>
    <x v="1"/>
  </r>
  <r>
    <d v="2022-05-10T10:14:34"/>
    <s v="New "/>
    <n v="267"/>
    <n v="267"/>
    <n v="267"/>
    <n v="78748"/>
    <s v="Continuous"/>
    <s v="Referral Neighbor"/>
    <s v="For Site visit"/>
    <m/>
    <m/>
    <m/>
    <x v="0"/>
    <n v="2021"/>
    <x v="4"/>
    <x v="17"/>
    <s v="Continuous"/>
    <s v="Yes"/>
    <s v="No"/>
    <s v="No"/>
    <n v="1"/>
    <s v="No"/>
    <s v="No"/>
    <s v="No"/>
    <n v="0"/>
    <x v="3"/>
  </r>
  <r>
    <d v="2022-05-10T10:44:05"/>
    <s v="New "/>
    <n v="268"/>
    <n v="268"/>
    <n v="268"/>
    <n v="78700"/>
    <s v="Continuous"/>
    <s v="Google"/>
    <s v="For Site visit"/>
    <m/>
    <m/>
    <m/>
    <x v="0"/>
    <n v="2021"/>
    <x v="4"/>
    <x v="17"/>
    <s v="Continuous"/>
    <s v="Yes"/>
    <s v="No"/>
    <s v="No"/>
    <n v="1"/>
    <s v="No"/>
    <s v="No"/>
    <s v="No"/>
    <n v="0"/>
    <x v="1"/>
  </r>
  <r>
    <d v="2022-05-10T16:08:33"/>
    <s v="New "/>
    <n v="269"/>
    <n v="269"/>
    <n v="269"/>
    <n v="78665"/>
    <s v="Just once"/>
    <s v="Yelp"/>
    <s v="For Site visit"/>
    <m/>
    <m/>
    <m/>
    <x v="0"/>
    <n v="2021"/>
    <x v="4"/>
    <x v="17"/>
    <s v="One time service"/>
    <s v="Yes"/>
    <s v="No"/>
    <s v="No"/>
    <n v="1"/>
    <s v="No"/>
    <s v="No"/>
    <s v="No"/>
    <n v="0"/>
    <x v="0"/>
  </r>
  <r>
    <d v="2022-05-10T16:15:43"/>
    <s v="New "/>
    <n v="270"/>
    <n v="270"/>
    <n v="270"/>
    <n v="78729"/>
    <s v="Just once"/>
    <s v="Yelp"/>
    <s v="Estimate sent "/>
    <m/>
    <m/>
    <m/>
    <x v="0"/>
    <n v="2021"/>
    <x v="4"/>
    <x v="17"/>
    <s v="One time service"/>
    <s v="No"/>
    <s v="No"/>
    <s v="No"/>
    <n v="0"/>
    <s v="No"/>
    <s v="No"/>
    <s v="No"/>
    <n v="0"/>
    <x v="0"/>
  </r>
  <r>
    <d v="2022-05-10T17:44:39"/>
    <s v="New "/>
    <n v="271"/>
    <n v="271"/>
    <n v="271"/>
    <n v="78653"/>
    <s v="Just once"/>
    <s v="Yelp"/>
    <s v="For Site visit"/>
    <m/>
    <m/>
    <m/>
    <x v="0"/>
    <n v="2021"/>
    <x v="4"/>
    <x v="17"/>
    <s v="One time service"/>
    <s v="Yes"/>
    <s v="No"/>
    <s v="No"/>
    <n v="1"/>
    <s v="No"/>
    <s v="No"/>
    <s v="No"/>
    <n v="0"/>
    <x v="0"/>
  </r>
  <r>
    <d v="2022-05-10T21:08:08"/>
    <s v="New "/>
    <n v="272"/>
    <n v="272"/>
    <n v="272"/>
    <s v="78754, "/>
    <s v="Just once"/>
    <s v="Yelp"/>
    <s v="For Site visit"/>
    <m/>
    <m/>
    <m/>
    <x v="0"/>
    <n v="2021"/>
    <x v="4"/>
    <x v="17"/>
    <s v="One time service"/>
    <s v="Yes"/>
    <s v="No"/>
    <s v="No"/>
    <n v="1"/>
    <s v="No"/>
    <s v="No"/>
    <s v="No"/>
    <n v="0"/>
    <x v="0"/>
  </r>
  <r>
    <d v="2022-05-10T21:22:46"/>
    <s v="New "/>
    <n v="273"/>
    <n v="273"/>
    <n v="273"/>
    <n v="78717"/>
    <s v="Just once"/>
    <s v="Yelp"/>
    <s v="For Site visit"/>
    <m/>
    <m/>
    <m/>
    <x v="0"/>
    <n v="2021"/>
    <x v="4"/>
    <x v="17"/>
    <s v="One time service"/>
    <s v="Yes"/>
    <s v="No"/>
    <s v="No"/>
    <n v="1"/>
    <s v="No"/>
    <s v="No"/>
    <s v="No"/>
    <n v="0"/>
    <x v="0"/>
  </r>
  <r>
    <d v="2022-05-11T09:05:21"/>
    <s v="New "/>
    <n v="274"/>
    <n v="274"/>
    <n v="274"/>
    <n v="78731"/>
    <s v="Continuous"/>
    <s v="Referral from the Landlord"/>
    <s v="Estimate sent "/>
    <s v="Closed and Serviced 5/16/22"/>
    <m/>
    <m/>
    <x v="0"/>
    <n v="2021"/>
    <x v="4"/>
    <x v="17"/>
    <s v="Continuous"/>
    <s v="No"/>
    <s v="No"/>
    <s v="No"/>
    <n v="0"/>
    <s v="No"/>
    <s v="Yes"/>
    <s v="No"/>
    <n v="1"/>
    <x v="7"/>
  </r>
  <r>
    <d v="2022-05-11T09:37:01"/>
    <s v="New "/>
    <n v="275"/>
    <n v="275"/>
    <n v="275"/>
    <n v="78681"/>
    <s v="Just once"/>
    <s v="Referral Jennifer Shoen"/>
    <s v="Close Schedule for service"/>
    <m/>
    <m/>
    <m/>
    <x v="0"/>
    <n v="2021"/>
    <x v="4"/>
    <x v="17"/>
    <s v="One time service"/>
    <s v="No"/>
    <s v="No"/>
    <s v="No"/>
    <n v="0"/>
    <s v="Yes"/>
    <s v="No"/>
    <s v="No"/>
    <n v="1"/>
    <x v="7"/>
  </r>
  <r>
    <d v="2022-05-11T13:24:26"/>
    <s v="New "/>
    <n v="276"/>
    <n v="276"/>
    <n v="276"/>
    <n v="78737"/>
    <s v="Just once"/>
    <s v="Google"/>
    <s v="For Site visit"/>
    <m/>
    <m/>
    <m/>
    <x v="0"/>
    <n v="2021"/>
    <x v="4"/>
    <x v="17"/>
    <s v="One time service"/>
    <s v="Yes"/>
    <s v="No"/>
    <s v="No"/>
    <n v="1"/>
    <s v="No"/>
    <s v="No"/>
    <s v="No"/>
    <n v="0"/>
    <x v="1"/>
  </r>
  <r>
    <d v="2022-05-11T18:13:26"/>
    <s v="New "/>
    <n v="277"/>
    <n v="277"/>
    <n v="277"/>
    <n v="78660"/>
    <s v="Just once"/>
    <s v="Yelp"/>
    <s v="For Site visit"/>
    <m/>
    <m/>
    <m/>
    <x v="0"/>
    <n v="2021"/>
    <x v="4"/>
    <x v="17"/>
    <s v="One time service"/>
    <s v="Yes"/>
    <s v="No"/>
    <s v="No"/>
    <n v="1"/>
    <s v="No"/>
    <s v="No"/>
    <s v="No"/>
    <n v="0"/>
    <x v="0"/>
  </r>
  <r>
    <d v="2022-05-12T06:45:16"/>
    <s v="New "/>
    <n v="278"/>
    <n v="278"/>
    <n v="278"/>
    <n v="78653"/>
    <s v="Just once"/>
    <s v="Google "/>
    <s v="For Site visit"/>
    <m/>
    <m/>
    <m/>
    <x v="0"/>
    <n v="2021"/>
    <x v="4"/>
    <x v="17"/>
    <s v="One time service"/>
    <s v="Yes"/>
    <s v="No"/>
    <s v="No"/>
    <n v="1"/>
    <s v="No"/>
    <s v="No"/>
    <s v="No"/>
    <n v="0"/>
    <x v="1"/>
  </r>
  <r>
    <d v="2022-05-12T15:24:16"/>
    <s v="New "/>
    <n v="279"/>
    <n v="279"/>
    <n v="279"/>
    <n v="78753"/>
    <s v="Just once"/>
    <s v="Facebook"/>
    <s v="For Site visit"/>
    <m/>
    <m/>
    <m/>
    <x v="0"/>
    <n v="2021"/>
    <x v="4"/>
    <x v="17"/>
    <s v="One time service"/>
    <s v="Yes"/>
    <s v="No"/>
    <s v="No"/>
    <n v="1"/>
    <s v="No"/>
    <s v="No"/>
    <s v="No"/>
    <n v="0"/>
    <x v="6"/>
  </r>
  <r>
    <d v="2022-05-12T15:29:44"/>
    <s v="New "/>
    <n v="280"/>
    <n v="280"/>
    <n v="280"/>
    <n v="78725"/>
    <s v="Continuous"/>
    <s v="Google"/>
    <s v="For Site visit"/>
    <m/>
    <m/>
    <m/>
    <x v="0"/>
    <n v="2021"/>
    <x v="4"/>
    <x v="17"/>
    <s v="Continuous"/>
    <s v="Yes"/>
    <s v="No"/>
    <s v="No"/>
    <n v="1"/>
    <s v="No"/>
    <s v="No"/>
    <s v="No"/>
    <n v="0"/>
    <x v="1"/>
  </r>
  <r>
    <d v="2022-05-12T15:36:29"/>
    <s v="New "/>
    <n v="281"/>
    <n v="281"/>
    <n v="281"/>
    <n v="78745"/>
    <s v="Just once"/>
    <s v="Facebook"/>
    <s v="Create proposa;"/>
    <s v="Estimate sent "/>
    <m/>
    <m/>
    <x v="0"/>
    <n v="2021"/>
    <x v="4"/>
    <x v="17"/>
    <s v="One time service"/>
    <s v="No"/>
    <s v="No"/>
    <s v="No"/>
    <n v="0"/>
    <s v="No"/>
    <s v="No"/>
    <s v="No"/>
    <n v="0"/>
    <x v="6"/>
  </r>
  <r>
    <d v="2022-05-12T15:47:09"/>
    <s v="New "/>
    <n v="282"/>
    <n v="282"/>
    <n v="282"/>
    <n v="78660"/>
    <s v="Just once"/>
    <s v="Yelp"/>
    <s v="For Site visit"/>
    <m/>
    <m/>
    <m/>
    <x v="0"/>
    <n v="2021"/>
    <x v="4"/>
    <x v="17"/>
    <s v="One time service"/>
    <s v="Yes"/>
    <s v="No"/>
    <s v="No"/>
    <n v="1"/>
    <s v="No"/>
    <s v="No"/>
    <s v="No"/>
    <n v="0"/>
    <x v="0"/>
  </r>
  <r>
    <d v="2022-05-12T18:51:27"/>
    <s v="New "/>
    <n v="283"/>
    <n v="283"/>
    <n v="283"/>
    <n v="78704"/>
    <s v="Continuous"/>
    <s v="Yelp"/>
    <s v="For Site visit"/>
    <m/>
    <m/>
    <m/>
    <x v="0"/>
    <n v="2021"/>
    <x v="4"/>
    <x v="17"/>
    <s v="Continuous"/>
    <s v="Yes"/>
    <s v="No"/>
    <s v="No"/>
    <n v="1"/>
    <s v="No"/>
    <s v="No"/>
    <s v="No"/>
    <n v="0"/>
    <x v="0"/>
  </r>
  <r>
    <d v="2022-05-13T11:57:50"/>
    <s v="New "/>
    <n v="284"/>
    <n v="284"/>
    <n v="284"/>
    <n v="78754"/>
    <s v="Just once"/>
    <s v="Google"/>
    <s v="Cancelled"/>
    <m/>
    <m/>
    <m/>
    <x v="0"/>
    <n v="2021"/>
    <x v="4"/>
    <x v="17"/>
    <s v="One time service"/>
    <s v="No"/>
    <s v="No"/>
    <s v="No"/>
    <n v="0"/>
    <s v="No"/>
    <s v="No"/>
    <s v="No"/>
    <n v="0"/>
    <x v="1"/>
  </r>
  <r>
    <d v="2022-05-14T19:03:01"/>
    <s v="New "/>
    <n v="285"/>
    <n v="285"/>
    <n v="285"/>
    <n v="78725"/>
    <s v="Just once"/>
    <s v="Yelp"/>
    <s v="For Site visit"/>
    <m/>
    <m/>
    <m/>
    <x v="0"/>
    <n v="2021"/>
    <x v="4"/>
    <x v="17"/>
    <s v="One time service"/>
    <s v="Yes"/>
    <s v="No"/>
    <s v="No"/>
    <n v="1"/>
    <s v="No"/>
    <s v="No"/>
    <s v="No"/>
    <n v="0"/>
    <x v="0"/>
  </r>
  <r>
    <d v="2022-05-14T19:34:11"/>
    <s v="New "/>
    <n v="286"/>
    <n v="286"/>
    <n v="286"/>
    <n v="78653"/>
    <s v="Continuous"/>
    <s v="Yelp"/>
    <s v="For Site visit"/>
    <m/>
    <m/>
    <m/>
    <x v="0"/>
    <n v="2021"/>
    <x v="4"/>
    <x v="17"/>
    <s v="Continuous"/>
    <s v="Yes"/>
    <s v="No"/>
    <s v="No"/>
    <n v="1"/>
    <s v="No"/>
    <s v="No"/>
    <s v="No"/>
    <n v="0"/>
    <x v="0"/>
  </r>
  <r>
    <d v="2022-05-15T08:53:07"/>
    <s v="New "/>
    <n v="287"/>
    <n v="287"/>
    <n v="287"/>
    <n v="78731"/>
    <s v="Just once"/>
    <s v="Yelp"/>
    <s v="For Site visit"/>
    <m/>
    <m/>
    <m/>
    <x v="0"/>
    <n v="2021"/>
    <x v="4"/>
    <x v="18"/>
    <s v="One time service"/>
    <s v="Yes"/>
    <s v="No"/>
    <s v="No"/>
    <n v="1"/>
    <s v="No"/>
    <s v="No"/>
    <s v="No"/>
    <n v="0"/>
    <x v="0"/>
  </r>
  <r>
    <d v="2022-05-15T10:58:27"/>
    <s v="New "/>
    <n v="288"/>
    <n v="288"/>
    <n v="288"/>
    <n v="78725"/>
    <s v="Just once"/>
    <s v="Yelp"/>
    <s v="For Site visit"/>
    <m/>
    <m/>
    <m/>
    <x v="0"/>
    <n v="2021"/>
    <x v="4"/>
    <x v="18"/>
    <s v="One time service"/>
    <s v="Yes"/>
    <s v="No"/>
    <s v="No"/>
    <n v="1"/>
    <s v="No"/>
    <s v="No"/>
    <s v="No"/>
    <n v="0"/>
    <x v="0"/>
  </r>
  <r>
    <d v="2022-05-15T15:16:04"/>
    <s v="New "/>
    <n v="289"/>
    <n v="289"/>
    <n v="289"/>
    <n v="78745"/>
    <s v="Just once"/>
    <s v="Yelp"/>
    <s v="For Site visit"/>
    <m/>
    <m/>
    <m/>
    <x v="0"/>
    <n v="2021"/>
    <x v="4"/>
    <x v="18"/>
    <s v="One time service"/>
    <s v="Yes"/>
    <s v="No"/>
    <s v="No"/>
    <n v="1"/>
    <s v="No"/>
    <s v="No"/>
    <s v="No"/>
    <n v="0"/>
    <x v="0"/>
  </r>
  <r>
    <d v="2022-05-15T16:17:44"/>
    <s v="New "/>
    <n v="290"/>
    <n v="290"/>
    <n v="290"/>
    <n v="78653"/>
    <s v="Just once"/>
    <s v="Yelp"/>
    <s v="For Site visit"/>
    <m/>
    <m/>
    <m/>
    <x v="0"/>
    <n v="2021"/>
    <x v="4"/>
    <x v="18"/>
    <s v="One time service"/>
    <s v="Yes"/>
    <s v="No"/>
    <s v="No"/>
    <n v="1"/>
    <s v="No"/>
    <s v="No"/>
    <s v="No"/>
    <n v="0"/>
    <x v="0"/>
  </r>
  <r>
    <d v="2022-05-15T19:47:27"/>
    <s v="New "/>
    <n v="291"/>
    <n v="291"/>
    <n v="291"/>
    <s v="78750,"/>
    <s v="Just once"/>
    <s v="Yelp"/>
    <s v="For Site visit"/>
    <m/>
    <m/>
    <m/>
    <x v="0"/>
    <n v="2021"/>
    <x v="4"/>
    <x v="18"/>
    <s v="One time service"/>
    <s v="Yes"/>
    <s v="No"/>
    <s v="No"/>
    <n v="1"/>
    <s v="No"/>
    <s v="No"/>
    <s v="No"/>
    <n v="0"/>
    <x v="0"/>
  </r>
  <r>
    <d v="2022-05-16T10:18:21"/>
    <s v="New "/>
    <n v="292"/>
    <n v="292"/>
    <n v="292"/>
    <n v="78602"/>
    <s v="Just once"/>
    <s v="Yelp"/>
    <s v="For Site visit"/>
    <m/>
    <m/>
    <m/>
    <x v="0"/>
    <n v="2021"/>
    <x v="4"/>
    <x v="18"/>
    <s v="One time service"/>
    <s v="Yes"/>
    <s v="No"/>
    <s v="No"/>
    <n v="1"/>
    <s v="No"/>
    <s v="No"/>
    <s v="No"/>
    <n v="0"/>
    <x v="0"/>
  </r>
  <r>
    <d v="2022-05-16T10:24:54"/>
    <s v="New "/>
    <n v="293"/>
    <n v="293"/>
    <n v="293"/>
    <n v="78758"/>
    <s v="Continuous"/>
    <s v="Facebook"/>
    <s v="For Site visit"/>
    <m/>
    <m/>
    <m/>
    <x v="0"/>
    <n v="2021"/>
    <x v="4"/>
    <x v="18"/>
    <s v="Continuous"/>
    <s v="Yes"/>
    <s v="No"/>
    <s v="No"/>
    <n v="1"/>
    <s v="No"/>
    <s v="No"/>
    <s v="No"/>
    <n v="0"/>
    <x v="6"/>
  </r>
  <r>
    <d v="2022-05-16T15:23:37"/>
    <s v="New "/>
    <n v="294"/>
    <n v="294"/>
    <n v="294"/>
    <n v="78653"/>
    <s v="Just once"/>
    <s v="Yelp"/>
    <s v="For Site visit"/>
    <m/>
    <m/>
    <m/>
    <x v="0"/>
    <n v="2021"/>
    <x v="4"/>
    <x v="18"/>
    <s v="One time service"/>
    <s v="Yes"/>
    <s v="No"/>
    <s v="No"/>
    <n v="1"/>
    <s v="No"/>
    <s v="No"/>
    <s v="No"/>
    <n v="0"/>
    <x v="0"/>
  </r>
  <r>
    <d v="2022-05-16T18:34:36"/>
    <s v="New "/>
    <n v="295"/>
    <n v="295"/>
    <n v="295"/>
    <n v="78745"/>
    <s v="Just once"/>
    <s v="Yelp"/>
    <s v="Referred to Jenica"/>
    <m/>
    <m/>
    <m/>
    <x v="0"/>
    <n v="2021"/>
    <x v="4"/>
    <x v="18"/>
    <s v="One time service"/>
    <s v="No"/>
    <s v="No"/>
    <s v="No"/>
    <n v="0"/>
    <s v="No"/>
    <s v="No"/>
    <s v="No"/>
    <n v="0"/>
    <x v="0"/>
  </r>
  <r>
    <d v="2022-05-17T00:23:35"/>
    <s v="New "/>
    <n v="296"/>
    <n v="296"/>
    <n v="296"/>
    <s v="78660,"/>
    <s v="Just once"/>
    <s v="Yelp"/>
    <s v="For Site visit"/>
    <m/>
    <m/>
    <m/>
    <x v="0"/>
    <n v="2021"/>
    <x v="4"/>
    <x v="18"/>
    <s v="One time service"/>
    <s v="Yes"/>
    <s v="No"/>
    <s v="No"/>
    <n v="1"/>
    <s v="No"/>
    <s v="No"/>
    <s v="No"/>
    <n v="0"/>
    <x v="0"/>
  </r>
  <r>
    <d v="2022-05-17T10:58:14"/>
    <s v="New "/>
    <n v="297"/>
    <n v="297"/>
    <n v="297"/>
    <n v="78653"/>
    <s v="Just once"/>
    <s v="Yelp"/>
    <s v="For Site visit"/>
    <m/>
    <m/>
    <m/>
    <x v="0"/>
    <n v="2021"/>
    <x v="4"/>
    <x v="18"/>
    <s v="One time service"/>
    <s v="Yes"/>
    <s v="No"/>
    <s v="No"/>
    <n v="1"/>
    <s v="No"/>
    <s v="No"/>
    <s v="No"/>
    <n v="0"/>
    <x v="0"/>
  </r>
  <r>
    <d v="2022-05-17T15:38:40"/>
    <s v="New "/>
    <n v="298"/>
    <n v="298"/>
    <n v="298"/>
    <n v="78653"/>
    <s v="Just once"/>
    <s v="Yelp"/>
    <s v="Closed"/>
    <m/>
    <m/>
    <m/>
    <x v="0"/>
    <n v="2021"/>
    <x v="4"/>
    <x v="18"/>
    <s v="One time service"/>
    <s v="No"/>
    <s v="No"/>
    <s v="No"/>
    <n v="0"/>
    <s v="Yes"/>
    <s v="No"/>
    <s v="No"/>
    <n v="1"/>
    <x v="0"/>
  </r>
  <r>
    <d v="2022-05-18T12:52:52"/>
    <s v="New "/>
    <n v="299"/>
    <n v="299"/>
    <n v="299"/>
    <n v="78621"/>
    <s v="Just once"/>
    <s v="Referral from Kelly Koengi"/>
    <s v="For Site visit"/>
    <m/>
    <m/>
    <m/>
    <x v="0"/>
    <n v="2021"/>
    <x v="4"/>
    <x v="18"/>
    <s v="One time service"/>
    <s v="Yes"/>
    <s v="No"/>
    <s v="No"/>
    <n v="1"/>
    <s v="No"/>
    <s v="No"/>
    <s v="No"/>
    <n v="0"/>
    <x v="7"/>
  </r>
  <r>
    <d v="2022-05-18T14:43:30"/>
    <s v="New "/>
    <n v="300"/>
    <n v="300"/>
    <n v="300"/>
    <n v="78653"/>
    <s v="Continuous"/>
    <s v="Yelp"/>
    <s v="Estimate sent"/>
    <s v="No reply yet from customer"/>
    <m/>
    <m/>
    <x v="0"/>
    <n v="2021"/>
    <x v="4"/>
    <x v="18"/>
    <s v="Continuous"/>
    <s v="No"/>
    <s v="No"/>
    <s v="No"/>
    <n v="0"/>
    <s v="No"/>
    <s v="No"/>
    <s v="No"/>
    <n v="0"/>
    <x v="0"/>
  </r>
  <r>
    <d v="2022-05-18T15:56:08"/>
    <s v="New "/>
    <n v="301"/>
    <n v="301"/>
    <n v="301"/>
    <n v="78653"/>
    <s v="Continuous"/>
    <s v="Direct"/>
    <s v="For Site visit"/>
    <m/>
    <m/>
    <m/>
    <x v="0"/>
    <n v="2021"/>
    <x v="4"/>
    <x v="18"/>
    <s v="Continuous"/>
    <s v="Yes"/>
    <s v="No"/>
    <s v="No"/>
    <n v="1"/>
    <s v="No"/>
    <s v="No"/>
    <s v="No"/>
    <n v="0"/>
    <x v="4"/>
  </r>
  <r>
    <d v="2022-05-19T08:16:55"/>
    <s v="New "/>
    <n v="302"/>
    <n v="302"/>
    <n v="302"/>
    <n v="78738"/>
    <s v="Just once"/>
    <s v="Yelp"/>
    <s v="Referred to Patrick"/>
    <m/>
    <m/>
    <m/>
    <x v="0"/>
    <n v="2021"/>
    <x v="4"/>
    <x v="18"/>
    <s v="One time service"/>
    <s v="No"/>
    <s v="No"/>
    <s v="No"/>
    <n v="0"/>
    <s v="No"/>
    <s v="No"/>
    <s v="No"/>
    <n v="0"/>
    <x v="0"/>
  </r>
  <r>
    <d v="2022-05-19T12:03:24"/>
    <s v="New "/>
    <n v="303"/>
    <n v="303"/>
    <n v="303"/>
    <n v="78759"/>
    <s v="Just once"/>
    <s v="Yelp"/>
    <s v="For Site visit"/>
    <m/>
    <m/>
    <m/>
    <x v="0"/>
    <n v="2021"/>
    <x v="4"/>
    <x v="18"/>
    <s v="One time service"/>
    <s v="Yes"/>
    <s v="No"/>
    <s v="No"/>
    <n v="1"/>
    <s v="No"/>
    <s v="No"/>
    <s v="No"/>
    <n v="0"/>
    <x v="0"/>
  </r>
  <r>
    <d v="2022-05-20T10:36:43"/>
    <s v="New "/>
    <n v="304"/>
    <n v="304"/>
    <n v="304"/>
    <n v="78724"/>
    <s v="Just once"/>
    <s v="Yelp"/>
    <s v="For Site visit"/>
    <m/>
    <m/>
    <m/>
    <x v="0"/>
    <n v="2021"/>
    <x v="4"/>
    <x v="18"/>
    <s v="One time service"/>
    <s v="Yes"/>
    <s v="No"/>
    <s v="No"/>
    <n v="1"/>
    <s v="No"/>
    <s v="No"/>
    <s v="No"/>
    <n v="0"/>
    <x v="0"/>
  </r>
  <r>
    <d v="2022-05-20T14:40:39"/>
    <s v="New "/>
    <n v="305"/>
    <n v="305"/>
    <n v="305"/>
    <n v="78621"/>
    <s v="Continuous"/>
    <s v="Direct"/>
    <s v="For Site visit"/>
    <m/>
    <m/>
    <m/>
    <x v="0"/>
    <n v="2021"/>
    <x v="4"/>
    <x v="18"/>
    <s v="Continuous"/>
    <s v="Yes"/>
    <s v="No"/>
    <s v="No"/>
    <n v="1"/>
    <s v="No"/>
    <s v="No"/>
    <s v="No"/>
    <n v="0"/>
    <x v="4"/>
  </r>
  <r>
    <d v="2022-05-20T18:49:48"/>
    <s v="New "/>
    <n v="306"/>
    <n v="306"/>
    <n v="306"/>
    <n v="78735"/>
    <s v="Continuous"/>
    <s v="Direct"/>
    <s v="For Site visit"/>
    <m/>
    <m/>
    <m/>
    <x v="0"/>
    <n v="2021"/>
    <x v="4"/>
    <x v="18"/>
    <s v="Continuous"/>
    <s v="Yes"/>
    <s v="No"/>
    <s v="No"/>
    <n v="1"/>
    <s v="No"/>
    <s v="No"/>
    <s v="No"/>
    <n v="0"/>
    <x v="4"/>
  </r>
  <r>
    <d v="2022-05-21T10:00:39"/>
    <s v="New "/>
    <n v="307"/>
    <n v="307"/>
    <n v="307"/>
    <n v="78733"/>
    <s v="Just once"/>
    <s v="Yelp"/>
    <s v="For Site visit"/>
    <m/>
    <m/>
    <m/>
    <x v="0"/>
    <n v="2021"/>
    <x v="4"/>
    <x v="18"/>
    <s v="One time service"/>
    <s v="Yes"/>
    <s v="No"/>
    <s v="No"/>
    <n v="1"/>
    <s v="No"/>
    <s v="No"/>
    <s v="No"/>
    <n v="0"/>
    <x v="0"/>
  </r>
  <r>
    <d v="2022-05-22T08:17:22"/>
    <s v="New "/>
    <n v="308"/>
    <n v="308"/>
    <n v="308"/>
    <n v="78729"/>
    <s v="Continuous"/>
    <s v="Yelp"/>
    <s v="Cancelled"/>
    <m/>
    <m/>
    <m/>
    <x v="0"/>
    <n v="2021"/>
    <x v="4"/>
    <x v="19"/>
    <s v="Continuous"/>
    <s v="No"/>
    <s v="No"/>
    <s v="No"/>
    <n v="0"/>
    <s v="No"/>
    <s v="No"/>
    <s v="No"/>
    <n v="0"/>
    <x v="0"/>
  </r>
  <r>
    <d v="2022-05-23T14:20:44"/>
    <s v="New "/>
    <n v="309"/>
    <n v="309"/>
    <n v="309"/>
    <n v="78702"/>
    <s v="Continuous"/>
    <s v="Yelp"/>
    <s v="Estimate Sent"/>
    <s v="No reply from customer yet"/>
    <m/>
    <m/>
    <x v="0"/>
    <n v="2021"/>
    <x v="4"/>
    <x v="19"/>
    <s v="Continuous"/>
    <s v="No"/>
    <s v="No"/>
    <s v="No"/>
    <n v="0"/>
    <s v="No"/>
    <s v="No"/>
    <s v="No"/>
    <n v="0"/>
    <x v="0"/>
  </r>
  <r>
    <d v="2022-05-23T15:09:43"/>
    <s v="New "/>
    <n v="310"/>
    <n v="310"/>
    <n v="310"/>
    <n v="78653"/>
    <s v="Continuous"/>
    <s v="Yelp"/>
    <s v="For Site visit"/>
    <m/>
    <m/>
    <m/>
    <x v="0"/>
    <n v="2021"/>
    <x v="4"/>
    <x v="19"/>
    <s v="Continuous"/>
    <s v="Yes"/>
    <s v="No"/>
    <s v="No"/>
    <n v="1"/>
    <s v="No"/>
    <s v="No"/>
    <s v="No"/>
    <n v="0"/>
    <x v="0"/>
  </r>
  <r>
    <d v="2022-05-23T15:28:26"/>
    <s v="New "/>
    <n v="311"/>
    <n v="311"/>
    <n v="311"/>
    <n v="78653"/>
    <s v="Just once"/>
    <s v="Google"/>
    <s v="Cancelled"/>
    <m/>
    <m/>
    <m/>
    <x v="0"/>
    <n v="2021"/>
    <x v="4"/>
    <x v="19"/>
    <s v="One time service"/>
    <s v="No"/>
    <s v="No"/>
    <s v="No"/>
    <n v="0"/>
    <s v="No"/>
    <s v="No"/>
    <s v="No"/>
    <n v="0"/>
    <x v="1"/>
  </r>
  <r>
    <d v="2022-05-23T20:17:27"/>
    <s v="New "/>
    <n v="312"/>
    <n v="312"/>
    <n v="312"/>
    <n v="78744"/>
    <s v="Just once"/>
    <s v="Yelp"/>
    <s v="For Site visit"/>
    <m/>
    <m/>
    <m/>
    <x v="0"/>
    <n v="2021"/>
    <x v="4"/>
    <x v="19"/>
    <s v="One time service"/>
    <s v="Yes"/>
    <s v="No"/>
    <s v="No"/>
    <n v="1"/>
    <s v="No"/>
    <s v="No"/>
    <s v="No"/>
    <n v="0"/>
    <x v="0"/>
  </r>
  <r>
    <d v="2022-05-24T17:34:52"/>
    <s v="New "/>
    <n v="313"/>
    <n v="313"/>
    <n v="313"/>
    <s v="78703,"/>
    <s v="Just once"/>
    <s v="Yelp"/>
    <s v="For Site visit"/>
    <m/>
    <m/>
    <m/>
    <x v="0"/>
    <n v="2021"/>
    <x v="4"/>
    <x v="19"/>
    <s v="One time service"/>
    <s v="Yes"/>
    <s v="No"/>
    <s v="No"/>
    <n v="1"/>
    <s v="No"/>
    <s v="No"/>
    <s v="No"/>
    <n v="0"/>
    <x v="0"/>
  </r>
  <r>
    <d v="2022-05-25T12:36:28"/>
    <s v="New "/>
    <n v="314"/>
    <n v="314"/>
    <n v="314"/>
    <n v="78665"/>
    <s v="Just once"/>
    <s v="Yelp"/>
    <s v="For Site visit"/>
    <m/>
    <m/>
    <m/>
    <x v="0"/>
    <n v="2021"/>
    <x v="4"/>
    <x v="19"/>
    <s v="One time service"/>
    <s v="Yes"/>
    <s v="No"/>
    <s v="No"/>
    <n v="1"/>
    <s v="No"/>
    <s v="No"/>
    <s v="No"/>
    <n v="0"/>
    <x v="0"/>
  </r>
  <r>
    <d v="2022-05-25T12:39:04"/>
    <s v="New "/>
    <n v="315"/>
    <n v="315"/>
    <n v="315"/>
    <n v="0"/>
    <s v="Continuous"/>
    <s v="Direct"/>
    <s v="For Site visit"/>
    <m/>
    <m/>
    <m/>
    <x v="0"/>
    <n v="2021"/>
    <x v="4"/>
    <x v="19"/>
    <s v="Continuous"/>
    <s v="Yes"/>
    <s v="No"/>
    <s v="No"/>
    <n v="1"/>
    <s v="No"/>
    <s v="No"/>
    <s v="No"/>
    <n v="0"/>
    <x v="4"/>
  </r>
  <r>
    <d v="2022-05-25T12:44:33"/>
    <s v="New "/>
    <n v="316"/>
    <n v="316"/>
    <n v="316"/>
    <n v="78758"/>
    <s v="Continuous"/>
    <s v="Direct"/>
    <s v="Estimate Sent"/>
    <m/>
    <m/>
    <m/>
    <x v="0"/>
    <n v="2021"/>
    <x v="4"/>
    <x v="19"/>
    <s v="Continuous"/>
    <s v="No"/>
    <s v="No"/>
    <s v="No"/>
    <n v="0"/>
    <s v="No"/>
    <s v="No"/>
    <s v="No"/>
    <n v="0"/>
    <x v="4"/>
  </r>
  <r>
    <d v="2022-05-25T13:31:22"/>
    <s v="New "/>
    <n v="317"/>
    <n v="317"/>
    <n v="317"/>
    <n v="78660"/>
    <s v="Continuous"/>
    <s v="Yelp"/>
    <s v="For Site visit"/>
    <m/>
    <m/>
    <m/>
    <x v="0"/>
    <n v="2021"/>
    <x v="4"/>
    <x v="19"/>
    <s v="Continuous"/>
    <s v="Yes"/>
    <s v="No"/>
    <s v="No"/>
    <n v="1"/>
    <s v="No"/>
    <s v="No"/>
    <s v="No"/>
    <n v="0"/>
    <x v="0"/>
  </r>
  <r>
    <d v="2022-05-26T15:19:55"/>
    <s v="New "/>
    <n v="318"/>
    <n v="318"/>
    <n v="318"/>
    <n v="78750"/>
    <s v="Just once"/>
    <s v="Yelp"/>
    <s v="For Site visit"/>
    <m/>
    <m/>
    <m/>
    <x v="0"/>
    <n v="2021"/>
    <x v="4"/>
    <x v="19"/>
    <s v="One time service"/>
    <s v="Yes"/>
    <s v="No"/>
    <s v="No"/>
    <n v="1"/>
    <s v="No"/>
    <s v="No"/>
    <s v="No"/>
    <n v="0"/>
    <x v="0"/>
  </r>
  <r>
    <d v="2022-05-26T18:17:22"/>
    <s v="New "/>
    <n v="319"/>
    <n v="319"/>
    <n v="319"/>
    <n v="78728"/>
    <s v="Continuous"/>
    <s v="Yelp"/>
    <s v="For Site visit"/>
    <m/>
    <m/>
    <m/>
    <x v="0"/>
    <n v="2021"/>
    <x v="4"/>
    <x v="19"/>
    <s v="Continuous"/>
    <s v="Yes"/>
    <s v="No"/>
    <s v="No"/>
    <n v="1"/>
    <s v="No"/>
    <s v="No"/>
    <s v="No"/>
    <n v="0"/>
    <x v="0"/>
  </r>
  <r>
    <d v="2022-05-27T11:11:19"/>
    <s v="New "/>
    <n v="320"/>
    <n v="320"/>
    <n v="320"/>
    <n v="78747"/>
    <s v="Continuous"/>
    <s v="Yelp"/>
    <s v="For Site visit"/>
    <m/>
    <m/>
    <m/>
    <x v="0"/>
    <n v="2021"/>
    <x v="4"/>
    <x v="19"/>
    <s v="Continuous"/>
    <s v="Yes"/>
    <s v="No"/>
    <s v="No"/>
    <n v="1"/>
    <s v="No"/>
    <s v="No"/>
    <s v="No"/>
    <n v="0"/>
    <x v="0"/>
  </r>
  <r>
    <d v="2022-05-28T15:30:25"/>
    <s v="New "/>
    <n v="321"/>
    <n v="321"/>
    <n v="321"/>
    <n v="78702"/>
    <s v="Continuous"/>
    <s v="Yelp"/>
    <s v="For Site visit"/>
    <m/>
    <m/>
    <m/>
    <x v="0"/>
    <n v="2021"/>
    <x v="4"/>
    <x v="19"/>
    <s v="Continuous"/>
    <s v="Yes"/>
    <s v="No"/>
    <s v="No"/>
    <n v="1"/>
    <s v="No"/>
    <s v="No"/>
    <s v="No"/>
    <n v="0"/>
    <x v="0"/>
  </r>
  <r>
    <d v="2022-05-29T08:59:12"/>
    <s v="New "/>
    <n v="322"/>
    <n v="322"/>
    <n v="322"/>
    <n v="78754"/>
    <s v="Just once"/>
    <s v="Yelp"/>
    <s v="Trugreen (waiting for approval)"/>
    <m/>
    <m/>
    <m/>
    <x v="0"/>
    <n v="2021"/>
    <x v="4"/>
    <x v="20"/>
    <s v="One time service"/>
    <s v="No"/>
    <s v="No"/>
    <s v="No"/>
    <n v="0"/>
    <s v="No"/>
    <s v="No"/>
    <s v="No"/>
    <n v="0"/>
    <x v="0"/>
  </r>
  <r>
    <d v="2022-05-31T09:36:10"/>
    <s v="New "/>
    <n v="323"/>
    <n v="323"/>
    <n v="323"/>
    <n v="78702"/>
    <s v="Just once"/>
    <s v="Yelp"/>
    <s v="For Site visit"/>
    <m/>
    <m/>
    <m/>
    <x v="0"/>
    <n v="2021"/>
    <x v="4"/>
    <x v="20"/>
    <s v="One time service"/>
    <s v="Yes"/>
    <s v="No"/>
    <s v="No"/>
    <n v="1"/>
    <s v="No"/>
    <s v="No"/>
    <s v="No"/>
    <n v="0"/>
    <x v="0"/>
  </r>
  <r>
    <d v="2022-05-31T11:34:32"/>
    <s v="New "/>
    <n v="324"/>
    <n v="324"/>
    <n v="324"/>
    <n v="78759"/>
    <s v="Just once"/>
    <s v="Yelp"/>
    <s v="For Site visit"/>
    <m/>
    <m/>
    <m/>
    <x v="0"/>
    <n v="2021"/>
    <x v="4"/>
    <x v="20"/>
    <s v="One time service"/>
    <s v="Yes"/>
    <s v="No"/>
    <s v="No"/>
    <n v="1"/>
    <s v="No"/>
    <s v="No"/>
    <s v="No"/>
    <n v="0"/>
    <x v="0"/>
  </r>
  <r>
    <d v="2022-05-31T11:38:18"/>
    <s v="New "/>
    <n v="325"/>
    <n v="325"/>
    <n v="325"/>
    <n v="78660"/>
    <s v="Just once"/>
    <s v="Yelp"/>
    <s v="For Site visit"/>
    <m/>
    <m/>
    <m/>
    <x v="0"/>
    <n v="2021"/>
    <x v="4"/>
    <x v="20"/>
    <s v="One time service"/>
    <s v="Yes"/>
    <s v="No"/>
    <s v="No"/>
    <n v="1"/>
    <s v="No"/>
    <s v="No"/>
    <s v="No"/>
    <n v="0"/>
    <x v="0"/>
  </r>
  <r>
    <d v="2022-05-31T11:53:04"/>
    <s v="New "/>
    <n v="326"/>
    <n v="326"/>
    <n v="326"/>
    <n v="78739"/>
    <s v="Just once"/>
    <s v="Yelp"/>
    <s v="Cancelled"/>
    <m/>
    <m/>
    <m/>
    <x v="0"/>
    <n v="2021"/>
    <x v="4"/>
    <x v="20"/>
    <s v="One time service"/>
    <s v="No"/>
    <s v="No"/>
    <s v="No"/>
    <n v="0"/>
    <s v="No"/>
    <s v="No"/>
    <s v="No"/>
    <n v="0"/>
    <x v="0"/>
  </r>
  <r>
    <d v="2022-05-31T11:59:02"/>
    <s v="New "/>
    <n v="327"/>
    <n v="327"/>
    <n v="327"/>
    <n v="78704"/>
    <s v="Continuous"/>
    <s v="Yelp"/>
    <s v="Estimate Sent"/>
    <m/>
    <m/>
    <m/>
    <x v="0"/>
    <n v="2021"/>
    <x v="4"/>
    <x v="20"/>
    <s v="Continuous"/>
    <s v="No"/>
    <s v="No"/>
    <s v="No"/>
    <n v="0"/>
    <s v="No"/>
    <s v="No"/>
    <s v="No"/>
    <n v="0"/>
    <x v="0"/>
  </r>
  <r>
    <d v="2022-05-31T13:45:58"/>
    <s v="New "/>
    <n v="328"/>
    <n v="328"/>
    <n v="328"/>
    <n v="78724"/>
    <s v="Continuous"/>
    <s v="Direct"/>
    <s v="For Site visit"/>
    <m/>
    <m/>
    <m/>
    <x v="0"/>
    <n v="2021"/>
    <x v="4"/>
    <x v="20"/>
    <s v="Continuous"/>
    <s v="Yes"/>
    <s v="No"/>
    <s v="No"/>
    <n v="1"/>
    <s v="No"/>
    <s v="No"/>
    <s v="No"/>
    <n v="0"/>
    <x v="4"/>
  </r>
  <r>
    <d v="2022-05-31T14:04:30"/>
    <s v="New "/>
    <n v="329"/>
    <n v="329"/>
    <n v="329"/>
    <n v="78723"/>
    <s v="Continuous"/>
    <s v="Yelp"/>
    <s v="For Site visit"/>
    <m/>
    <m/>
    <m/>
    <x v="0"/>
    <n v="2021"/>
    <x v="4"/>
    <x v="20"/>
    <s v="Continuous"/>
    <s v="Yes"/>
    <s v="No"/>
    <s v="No"/>
    <n v="1"/>
    <s v="No"/>
    <s v="No"/>
    <s v="No"/>
    <n v="0"/>
    <x v="0"/>
  </r>
  <r>
    <d v="2022-05-31T23:26:09"/>
    <s v="New "/>
    <n v="330"/>
    <n v="330"/>
    <n v="330"/>
    <n v="78610"/>
    <s v="Just once"/>
    <s v="Yelp"/>
    <s v="For Site visit"/>
    <m/>
    <m/>
    <m/>
    <x v="0"/>
    <n v="2021"/>
    <x v="4"/>
    <x v="20"/>
    <s v="One time service"/>
    <s v="Yes"/>
    <s v="No"/>
    <s v="No"/>
    <n v="1"/>
    <s v="No"/>
    <s v="No"/>
    <s v="No"/>
    <n v="0"/>
    <x v="0"/>
  </r>
  <r>
    <d v="2022-06-01T00:16:39"/>
    <s v="New "/>
    <n v="331"/>
    <n v="331"/>
    <n v="331"/>
    <n v="78660"/>
    <s v="Just once"/>
    <s v="Yelp"/>
    <s v="For Site visit"/>
    <m/>
    <m/>
    <m/>
    <x v="0"/>
    <n v="2021"/>
    <x v="5"/>
    <x v="20"/>
    <s v="One time service"/>
    <s v="Yes"/>
    <s v="No"/>
    <s v="No"/>
    <n v="1"/>
    <s v="No"/>
    <s v="No"/>
    <s v="No"/>
    <n v="0"/>
    <x v="0"/>
  </r>
  <r>
    <d v="2022-06-01T08:49:56"/>
    <s v="New "/>
    <n v="332"/>
    <n v="332"/>
    <n v="332"/>
    <n v="78750"/>
    <s v="Just once"/>
    <s v="Yelp"/>
    <s v="For Site visit"/>
    <m/>
    <m/>
    <m/>
    <x v="0"/>
    <n v="2021"/>
    <x v="5"/>
    <x v="20"/>
    <s v="One time service"/>
    <s v="Yes"/>
    <s v="No"/>
    <s v="No"/>
    <n v="1"/>
    <s v="No"/>
    <s v="No"/>
    <s v="No"/>
    <n v="0"/>
    <x v="0"/>
  </r>
  <r>
    <d v="2022-06-01T17:00:59"/>
    <s v="New "/>
    <n v="333"/>
    <n v="333"/>
    <n v="333"/>
    <n v="78735"/>
    <s v="Just once"/>
    <s v="Direct"/>
    <s v="Referred to Patrick"/>
    <m/>
    <m/>
    <m/>
    <x v="0"/>
    <n v="2021"/>
    <x v="5"/>
    <x v="20"/>
    <s v="One time service"/>
    <s v="No"/>
    <s v="No"/>
    <s v="No"/>
    <n v="0"/>
    <s v="No"/>
    <s v="No"/>
    <s v="No"/>
    <n v="0"/>
    <x v="4"/>
  </r>
  <r>
    <d v="2022-06-01T21:26:27"/>
    <s v="New "/>
    <n v="334"/>
    <n v="334"/>
    <n v="334"/>
    <s v="78619,"/>
    <s v="Just once"/>
    <s v="Yelp"/>
    <s v="Referred to Joe for designs"/>
    <m/>
    <m/>
    <m/>
    <x v="0"/>
    <n v="2021"/>
    <x v="5"/>
    <x v="20"/>
    <s v="One time service"/>
    <s v="No"/>
    <s v="No"/>
    <s v="No"/>
    <n v="0"/>
    <s v="No"/>
    <s v="No"/>
    <s v="No"/>
    <n v="0"/>
    <x v="0"/>
  </r>
  <r>
    <d v="2022-06-02T10:48:32"/>
    <s v="New "/>
    <n v="335"/>
    <n v="335"/>
    <n v="335"/>
    <n v="78703"/>
    <s v="Just once"/>
    <s v="Yelp"/>
    <s v="For Site visit"/>
    <m/>
    <m/>
    <m/>
    <x v="0"/>
    <n v="2021"/>
    <x v="5"/>
    <x v="20"/>
    <s v="One time service"/>
    <s v="Yes"/>
    <s v="No"/>
    <s v="No"/>
    <n v="1"/>
    <s v="No"/>
    <s v="No"/>
    <s v="No"/>
    <n v="0"/>
    <x v="0"/>
  </r>
  <r>
    <d v="2022-06-04T09:15:17"/>
    <s v="New "/>
    <n v="336"/>
    <n v="336"/>
    <n v="336"/>
    <n v="78723"/>
    <s v="Just once"/>
    <s v="Google"/>
    <s v="For Site visit"/>
    <m/>
    <m/>
    <m/>
    <x v="0"/>
    <n v="2021"/>
    <x v="5"/>
    <x v="20"/>
    <s v="One time service"/>
    <s v="Yes"/>
    <s v="No"/>
    <s v="No"/>
    <n v="1"/>
    <s v="No"/>
    <s v="No"/>
    <s v="No"/>
    <n v="0"/>
    <x v="1"/>
  </r>
  <r>
    <d v="2022-06-04T09:18:14"/>
    <s v="New "/>
    <n v="337"/>
    <n v="337"/>
    <n v="337"/>
    <n v="78653"/>
    <s v="Continuous"/>
    <s v="Yelp"/>
    <s v="For Site visit"/>
    <m/>
    <m/>
    <m/>
    <x v="0"/>
    <n v="2021"/>
    <x v="5"/>
    <x v="20"/>
    <s v="Continuous"/>
    <s v="Yes"/>
    <s v="No"/>
    <s v="No"/>
    <n v="1"/>
    <s v="No"/>
    <s v="No"/>
    <s v="No"/>
    <n v="0"/>
    <x v="0"/>
  </r>
  <r>
    <d v="2022-06-04T15:15:20"/>
    <s v="New "/>
    <n v="338"/>
    <n v="338"/>
    <n v="338"/>
    <n v="78665"/>
    <s v="Just once"/>
    <s v="Yelp"/>
    <s v="For Site visit"/>
    <m/>
    <m/>
    <m/>
    <x v="0"/>
    <n v="2021"/>
    <x v="5"/>
    <x v="20"/>
    <s v="One time service"/>
    <s v="Yes"/>
    <s v="No"/>
    <s v="No"/>
    <n v="1"/>
    <s v="No"/>
    <s v="No"/>
    <s v="No"/>
    <n v="0"/>
    <x v="0"/>
  </r>
  <r>
    <d v="2022-06-06T12:31:55"/>
    <s v="New "/>
    <n v="339"/>
    <n v="339"/>
    <n v="339"/>
    <n v="78757"/>
    <s v="Continuous"/>
    <s v="Yelp"/>
    <s v="Cancelled"/>
    <m/>
    <m/>
    <m/>
    <x v="0"/>
    <n v="2021"/>
    <x v="5"/>
    <x v="21"/>
    <s v="Continuous"/>
    <s v="No"/>
    <s v="No"/>
    <s v="No"/>
    <n v="0"/>
    <s v="No"/>
    <s v="No"/>
    <s v="No"/>
    <n v="0"/>
    <x v="0"/>
  </r>
  <r>
    <d v="2022-06-06T14:16:50"/>
    <s v="New "/>
    <n v="340"/>
    <n v="340"/>
    <n v="340"/>
    <n v="78660"/>
    <s v="Just once"/>
    <s v="Yelp"/>
    <s v="Estimate sent"/>
    <s v="Followed up with text"/>
    <m/>
    <m/>
    <x v="0"/>
    <n v="2021"/>
    <x v="5"/>
    <x v="21"/>
    <s v="One time service"/>
    <s v="No"/>
    <s v="No"/>
    <s v="No"/>
    <n v="0"/>
    <s v="No"/>
    <s v="No"/>
    <s v="No"/>
    <n v="0"/>
    <x v="0"/>
  </r>
  <r>
    <d v="2022-06-06T17:19:57"/>
    <s v="New "/>
    <n v="341"/>
    <n v="341"/>
    <n v="341"/>
    <n v="78751"/>
    <s v="Just once"/>
    <s v="Yelp"/>
    <s v="For Site visit"/>
    <m/>
    <m/>
    <m/>
    <x v="0"/>
    <n v="2021"/>
    <x v="5"/>
    <x v="21"/>
    <s v="One time service"/>
    <s v="Yes"/>
    <s v="No"/>
    <s v="No"/>
    <n v="1"/>
    <s v="No"/>
    <s v="No"/>
    <s v="No"/>
    <n v="0"/>
    <x v="0"/>
  </r>
  <r>
    <d v="2022-06-06T18:21:44"/>
    <s v="New "/>
    <n v="342"/>
    <n v="342"/>
    <n v="342"/>
    <n v="78702"/>
    <s v="Just once"/>
    <s v="call"/>
    <s v="Closed and serviced"/>
    <m/>
    <m/>
    <m/>
    <x v="0"/>
    <n v="2021"/>
    <x v="5"/>
    <x v="21"/>
    <s v="One time service"/>
    <s v="No"/>
    <s v="No"/>
    <s v="No"/>
    <n v="0"/>
    <s v="Yes"/>
    <s v="No"/>
    <s v="No"/>
    <n v="1"/>
    <x v="2"/>
  </r>
  <r>
    <d v="2022-06-06T18:24:04"/>
    <s v="New "/>
    <n v="343"/>
    <n v="343"/>
    <n v="343"/>
    <n v="78702"/>
    <s v="Just once"/>
    <s v="call"/>
    <s v="Declined"/>
    <m/>
    <m/>
    <m/>
    <x v="0"/>
    <n v="2021"/>
    <x v="5"/>
    <x v="21"/>
    <s v="One time service"/>
    <s v="No"/>
    <s v="No"/>
    <s v="No"/>
    <n v="0"/>
    <s v="No"/>
    <s v="No"/>
    <s v="No"/>
    <n v="0"/>
    <x v="2"/>
  </r>
  <r>
    <d v="2022-06-07T09:01:32"/>
    <s v="New "/>
    <n v="344"/>
    <n v="344"/>
    <n v="344"/>
    <n v="78747"/>
    <s v="Continuous"/>
    <s v="Google"/>
    <s v="Cancelled"/>
    <m/>
    <m/>
    <m/>
    <x v="0"/>
    <n v="2021"/>
    <x v="5"/>
    <x v="21"/>
    <s v="Continuous"/>
    <s v="No"/>
    <s v="No"/>
    <s v="No"/>
    <n v="0"/>
    <s v="No"/>
    <s v="No"/>
    <s v="No"/>
    <n v="0"/>
    <x v="1"/>
  </r>
  <r>
    <d v="2022-06-07T11:10:22"/>
    <s v="New "/>
    <n v="345"/>
    <n v="345"/>
    <n v="345"/>
    <n v="78704"/>
    <s v="Continuous"/>
    <s v="Yelp"/>
    <s v="Cancelled"/>
    <m/>
    <m/>
    <m/>
    <x v="0"/>
    <n v="2021"/>
    <x v="5"/>
    <x v="21"/>
    <s v="Continuous"/>
    <s v="No"/>
    <s v="No"/>
    <s v="No"/>
    <n v="0"/>
    <s v="No"/>
    <s v="No"/>
    <s v="No"/>
    <n v="0"/>
    <x v="0"/>
  </r>
  <r>
    <d v="2022-06-07T16:02:40"/>
    <s v="New "/>
    <n v="346"/>
    <n v="346"/>
    <n v="346"/>
    <n v="76281"/>
    <s v="Continuous"/>
    <s v="Google"/>
    <s v="Estimate sent"/>
    <s v="Closed and serviced"/>
    <m/>
    <m/>
    <x v="0"/>
    <n v="2021"/>
    <x v="5"/>
    <x v="21"/>
    <s v="Continuous"/>
    <s v="No"/>
    <s v="No"/>
    <s v="No"/>
    <n v="0"/>
    <s v="No"/>
    <s v="Yes"/>
    <s v="No"/>
    <n v="1"/>
    <x v="1"/>
  </r>
  <r>
    <d v="2022-06-08T17:56:39"/>
    <s v="New "/>
    <n v="347"/>
    <n v="347"/>
    <n v="347"/>
    <n v="78727"/>
    <s v="Just once"/>
    <s v="Yelp"/>
    <s v="Prepare estimate"/>
    <m/>
    <m/>
    <m/>
    <x v="0"/>
    <n v="2021"/>
    <x v="5"/>
    <x v="21"/>
    <s v="One time service"/>
    <s v="No"/>
    <s v="No"/>
    <s v="No"/>
    <n v="0"/>
    <s v="No"/>
    <s v="No"/>
    <s v="No"/>
    <n v="0"/>
    <x v="0"/>
  </r>
  <r>
    <d v="2022-06-08T18:07:24"/>
    <s v="New "/>
    <n v="348"/>
    <n v="348"/>
    <n v="348"/>
    <n v="78747"/>
    <s v="Just once"/>
    <s v="Yelp"/>
    <s v="For Site visit"/>
    <m/>
    <m/>
    <m/>
    <x v="0"/>
    <n v="2021"/>
    <x v="5"/>
    <x v="21"/>
    <s v="One time service"/>
    <s v="Yes"/>
    <s v="No"/>
    <s v="No"/>
    <n v="1"/>
    <s v="No"/>
    <s v="No"/>
    <s v="No"/>
    <n v="0"/>
    <x v="0"/>
  </r>
  <r>
    <d v="2022-06-08T19:37:30"/>
    <s v="New "/>
    <n v="349"/>
    <n v="349"/>
    <n v="349"/>
    <n v="78744"/>
    <s v="Continuous"/>
    <s v="Google"/>
    <s v="For Site visit"/>
    <m/>
    <m/>
    <m/>
    <x v="0"/>
    <n v="2021"/>
    <x v="5"/>
    <x v="21"/>
    <s v="Continuous"/>
    <s v="Yes"/>
    <s v="No"/>
    <s v="No"/>
    <n v="1"/>
    <s v="No"/>
    <s v="No"/>
    <s v="No"/>
    <n v="0"/>
    <x v="1"/>
  </r>
  <r>
    <d v="2022-06-10T12:03:00"/>
    <s v="New "/>
    <n v="350"/>
    <n v="350"/>
    <n v="350"/>
    <n v="78753"/>
    <s v="Just once"/>
    <s v="Yelp"/>
    <s v="For Site visit"/>
    <m/>
    <m/>
    <m/>
    <x v="0"/>
    <n v="2021"/>
    <x v="5"/>
    <x v="21"/>
    <s v="One time service"/>
    <s v="Yes"/>
    <s v="No"/>
    <s v="No"/>
    <n v="1"/>
    <s v="No"/>
    <s v="No"/>
    <s v="No"/>
    <n v="0"/>
    <x v="0"/>
  </r>
  <r>
    <d v="2022-06-10T21:50:06"/>
    <s v="New "/>
    <n v="351"/>
    <n v="351"/>
    <n v="351"/>
    <n v="78723"/>
    <s v="Just once"/>
    <s v="Google"/>
    <s v="Waiting for bill Irrigation"/>
    <m/>
    <m/>
    <m/>
    <x v="0"/>
    <n v="2021"/>
    <x v="5"/>
    <x v="21"/>
    <s v="One time service"/>
    <s v="No"/>
    <s v="No"/>
    <s v="No"/>
    <n v="0"/>
    <s v="No"/>
    <s v="No"/>
    <s v="No"/>
    <n v="0"/>
    <x v="1"/>
  </r>
  <r>
    <d v="2022-06-12T13:17:13"/>
    <s v="New "/>
    <n v="352"/>
    <n v="352"/>
    <n v="352"/>
    <s v="78665, "/>
    <s v="Just once"/>
    <s v="Yelp"/>
    <s v="For Site visit"/>
    <s v="irrigation"/>
    <m/>
    <m/>
    <x v="0"/>
    <n v="2021"/>
    <x v="5"/>
    <x v="22"/>
    <s v="One time service"/>
    <s v="Yes"/>
    <s v="No"/>
    <s v="No"/>
    <n v="1"/>
    <s v="No"/>
    <s v="No"/>
    <s v="No"/>
    <n v="0"/>
    <x v="0"/>
  </r>
  <r>
    <d v="2022-06-13T12:32:25"/>
    <s v="New "/>
    <n v="353"/>
    <n v="353"/>
    <n v="353"/>
    <n v="78735"/>
    <s v="Just once"/>
    <s v="Yelp"/>
    <s v="For Site visit"/>
    <s v="irrigation"/>
    <m/>
    <m/>
    <x v="0"/>
    <n v="2021"/>
    <x v="5"/>
    <x v="22"/>
    <s v="One time service"/>
    <s v="Yes"/>
    <s v="No"/>
    <s v="No"/>
    <n v="1"/>
    <s v="No"/>
    <s v="No"/>
    <s v="No"/>
    <n v="0"/>
    <x v="0"/>
  </r>
  <r>
    <d v="2022-06-13T19:49:56"/>
    <s v="New "/>
    <n v="354"/>
    <n v="354"/>
    <n v="354"/>
    <s v="78745,"/>
    <s v="Continuous"/>
    <s v="PatLive"/>
    <s v="For Site visit"/>
    <s v="responded on podio"/>
    <m/>
    <m/>
    <x v="0"/>
    <n v="2021"/>
    <x v="5"/>
    <x v="22"/>
    <s v="Continuous"/>
    <s v="Yes"/>
    <s v="No"/>
    <s v="No"/>
    <n v="1"/>
    <s v="No"/>
    <s v="No"/>
    <s v="No"/>
    <n v="0"/>
    <x v="2"/>
  </r>
  <r>
    <d v="2022-06-14T13:11:28"/>
    <s v="New "/>
    <n v="355"/>
    <n v="355"/>
    <n v="355"/>
    <n v="78628"/>
    <s v="Just once"/>
    <s v="Facebook"/>
    <s v="For Site visit"/>
    <m/>
    <m/>
    <m/>
    <x v="0"/>
    <n v="2021"/>
    <x v="5"/>
    <x v="22"/>
    <s v="One time service"/>
    <s v="Yes"/>
    <s v="No"/>
    <s v="No"/>
    <n v="1"/>
    <s v="No"/>
    <s v="No"/>
    <s v="No"/>
    <n v="0"/>
    <x v="6"/>
  </r>
  <r>
    <d v="2022-06-14T20:10:11"/>
    <s v="New "/>
    <n v="356"/>
    <n v="356"/>
    <n v="356"/>
    <s v="78750,"/>
    <s v="Just once"/>
    <s v="Yelp"/>
    <s v="For Site visit"/>
    <m/>
    <m/>
    <m/>
    <x v="0"/>
    <n v="2021"/>
    <x v="5"/>
    <x v="22"/>
    <s v="One time service"/>
    <s v="Yes"/>
    <s v="No"/>
    <s v="No"/>
    <n v="1"/>
    <s v="No"/>
    <s v="No"/>
    <s v="No"/>
    <n v="0"/>
    <x v="0"/>
  </r>
  <r>
    <d v="2022-06-15T09:06:12"/>
    <s v="New "/>
    <n v="357"/>
    <n v="357"/>
    <n v="357"/>
    <n v="78645"/>
    <s v="Just once"/>
    <s v="Direct"/>
    <s v="Estimate sent"/>
    <m/>
    <m/>
    <m/>
    <x v="0"/>
    <n v="2021"/>
    <x v="5"/>
    <x v="22"/>
    <s v="One time service"/>
    <s v="No"/>
    <s v="No"/>
    <s v="No"/>
    <n v="0"/>
    <s v="No"/>
    <s v="No"/>
    <s v="No"/>
    <n v="0"/>
    <x v="4"/>
  </r>
  <r>
    <d v="2022-06-15T14:30:56"/>
    <s v="New "/>
    <n v="358"/>
    <n v="358"/>
    <n v="358"/>
    <n v="78653"/>
    <s v="Continuous"/>
    <s v="Google"/>
    <s v="Closed nd scheduled for serviced"/>
    <m/>
    <m/>
    <m/>
    <x v="0"/>
    <n v="2021"/>
    <x v="5"/>
    <x v="22"/>
    <s v="Continuous"/>
    <s v="No"/>
    <s v="No"/>
    <s v="No"/>
    <n v="0"/>
    <s v="Yes"/>
    <s v="No"/>
    <s v="No"/>
    <n v="1"/>
    <x v="1"/>
  </r>
  <r>
    <d v="2022-06-15T15:58:22"/>
    <s v="New "/>
    <n v="359"/>
    <n v="359"/>
    <n v="359"/>
    <n v="78653"/>
    <s v="Just once"/>
    <s v="Direct"/>
    <s v="For Site visit"/>
    <m/>
    <m/>
    <m/>
    <x v="0"/>
    <n v="2021"/>
    <x v="5"/>
    <x v="22"/>
    <s v="One time service"/>
    <s v="Yes"/>
    <s v="No"/>
    <s v="No"/>
    <n v="1"/>
    <s v="No"/>
    <s v="No"/>
    <s v="No"/>
    <n v="0"/>
    <x v="4"/>
  </r>
  <r>
    <d v="2022-06-15T19:17:17"/>
    <s v="New "/>
    <n v="360"/>
    <n v="360"/>
    <n v="360"/>
    <n v="78738"/>
    <s v="Just once"/>
    <s v="Yelp"/>
    <s v="For Site visit"/>
    <m/>
    <m/>
    <m/>
    <x v="0"/>
    <n v="2021"/>
    <x v="5"/>
    <x v="22"/>
    <s v="One time service"/>
    <s v="Yes"/>
    <s v="No"/>
    <s v="No"/>
    <n v="1"/>
    <s v="No"/>
    <s v="No"/>
    <s v="No"/>
    <n v="0"/>
    <x v="0"/>
  </r>
  <r>
    <d v="2022-06-16T10:25:36"/>
    <s v="New "/>
    <n v="361"/>
    <n v="361"/>
    <n v="361"/>
    <n v="78621"/>
    <s v="Just once"/>
    <s v="Bill McCray- Neighbor - Referral "/>
    <s v="Estimate sent"/>
    <m/>
    <m/>
    <m/>
    <x v="0"/>
    <n v="2021"/>
    <x v="5"/>
    <x v="22"/>
    <s v="One time service"/>
    <s v="No"/>
    <s v="No"/>
    <s v="No"/>
    <n v="0"/>
    <s v="No"/>
    <s v="No"/>
    <s v="No"/>
    <n v="0"/>
    <x v="3"/>
  </r>
  <r>
    <d v="2022-06-16T15:33:31"/>
    <s v="New "/>
    <n v="362"/>
    <n v="362"/>
    <n v="362"/>
    <n v="78610"/>
    <s v="Just once"/>
    <s v="Yelp"/>
    <s v="For Site visit"/>
    <s v="irrigation - no contact "/>
    <m/>
    <m/>
    <x v="0"/>
    <n v="2021"/>
    <x v="5"/>
    <x v="22"/>
    <s v="One time service"/>
    <s v="Yes"/>
    <s v="No"/>
    <s v="No"/>
    <n v="1"/>
    <s v="No"/>
    <s v="No"/>
    <s v="No"/>
    <n v="0"/>
    <x v="0"/>
  </r>
  <r>
    <d v="2022-06-16T15:41:40"/>
    <s v="New "/>
    <n v="363"/>
    <n v="363"/>
    <n v="363"/>
    <n v="78653"/>
    <s v="Continuous"/>
    <s v="Google"/>
    <s v="For Site visit"/>
    <s v="no contact"/>
    <m/>
    <m/>
    <x v="0"/>
    <n v="2021"/>
    <x v="5"/>
    <x v="22"/>
    <s v="Continuous"/>
    <s v="Yes"/>
    <s v="No"/>
    <s v="No"/>
    <n v="1"/>
    <s v="No"/>
    <s v="No"/>
    <s v="No"/>
    <n v="0"/>
    <x v="1"/>
  </r>
  <r>
    <d v="2022-06-16T22:28:00"/>
    <s v="New "/>
    <n v="364"/>
    <n v="364"/>
    <n v="364"/>
    <s v="-"/>
    <s v="Just once"/>
    <s v="Yelp"/>
    <s v="For Site visit"/>
    <s v="Team is follow up "/>
    <m/>
    <m/>
    <x v="0"/>
    <n v="2021"/>
    <x v="5"/>
    <x v="22"/>
    <s v="One time service"/>
    <s v="Yes"/>
    <s v="No"/>
    <s v="No"/>
    <n v="1"/>
    <s v="No"/>
    <s v="No"/>
    <s v="No"/>
    <n v="0"/>
    <x v="0"/>
  </r>
  <r>
    <d v="2022-06-17T09:51:17"/>
    <s v="New "/>
    <n v="365"/>
    <n v="365"/>
    <n v="365"/>
    <n v="78653"/>
    <s v="Continuous"/>
    <s v="Google"/>
    <s v="Prepare proposal"/>
    <s v="closed"/>
    <m/>
    <m/>
    <x v="0"/>
    <n v="2021"/>
    <x v="5"/>
    <x v="22"/>
    <s v="Continuous"/>
    <s v="No"/>
    <s v="No"/>
    <s v="No"/>
    <n v="0"/>
    <s v="No"/>
    <s v="Yes"/>
    <s v="No"/>
    <n v="1"/>
    <x v="1"/>
  </r>
  <r>
    <d v="2022-06-17T10:33:23"/>
    <s v="New "/>
    <n v="366"/>
    <n v="366"/>
    <n v="366"/>
    <n v="78653"/>
    <s v="Continuous"/>
    <s v="Google"/>
    <s v="For Site visit"/>
    <s v="prep proposal for review"/>
    <m/>
    <m/>
    <x v="0"/>
    <n v="2021"/>
    <x v="5"/>
    <x v="22"/>
    <s v="Continuous"/>
    <s v="Yes"/>
    <s v="No"/>
    <s v="No"/>
    <n v="1"/>
    <s v="No"/>
    <s v="No"/>
    <s v="No"/>
    <n v="0"/>
    <x v="1"/>
  </r>
  <r>
    <d v="2022-06-17T10:52:26"/>
    <s v="New "/>
    <n v="367"/>
    <n v="367"/>
    <n v="367"/>
    <n v="78738"/>
    <s v="Just once"/>
    <s v="Yelp"/>
    <s v="For Site visit"/>
    <s v="sent fu text"/>
    <m/>
    <m/>
    <x v="0"/>
    <n v="2021"/>
    <x v="5"/>
    <x v="22"/>
    <s v="One time service"/>
    <s v="Yes"/>
    <s v="No"/>
    <s v="No"/>
    <n v="1"/>
    <s v="No"/>
    <s v="No"/>
    <s v="No"/>
    <n v="0"/>
    <x v="0"/>
  </r>
  <r>
    <d v="2022-06-17T12:05:00"/>
    <s v="New "/>
    <n v="368"/>
    <n v="368"/>
    <n v="368"/>
    <n v="78602"/>
    <s v="Continuous"/>
    <s v="Yelp"/>
    <s v="For Site visit"/>
    <s v="oos"/>
    <m/>
    <m/>
    <x v="0"/>
    <n v="2021"/>
    <x v="5"/>
    <x v="22"/>
    <s v="Continuous"/>
    <s v="Yes"/>
    <s v="No"/>
    <s v="No"/>
    <n v="1"/>
    <s v="No"/>
    <s v="No"/>
    <s v="No"/>
    <n v="0"/>
    <x v="0"/>
  </r>
  <r>
    <d v="2022-06-19T09:38:14"/>
    <s v="New "/>
    <n v="369"/>
    <n v="369"/>
    <n v="369"/>
    <n v="78665"/>
    <s v="Just once"/>
    <s v="Yelp"/>
    <s v="For Site visit"/>
    <m/>
    <m/>
    <m/>
    <x v="0"/>
    <n v="2021"/>
    <x v="5"/>
    <x v="23"/>
    <s v="One time service"/>
    <s v="Yes"/>
    <s v="No"/>
    <s v="No"/>
    <n v="1"/>
    <s v="No"/>
    <s v="No"/>
    <s v="No"/>
    <n v="0"/>
    <x v="0"/>
  </r>
  <r>
    <d v="2022-06-19T10:51:20"/>
    <s v="New "/>
    <n v="370"/>
    <n v="370"/>
    <n v="370"/>
    <n v="78653"/>
    <s v="Just once"/>
    <s v="Yelp"/>
    <s v="Cancelled"/>
    <m/>
    <m/>
    <m/>
    <x v="0"/>
    <n v="2021"/>
    <x v="5"/>
    <x v="23"/>
    <s v="One time service"/>
    <s v="No"/>
    <s v="No"/>
    <s v="No"/>
    <n v="0"/>
    <s v="No"/>
    <s v="No"/>
    <s v="No"/>
    <n v="0"/>
    <x v="0"/>
  </r>
  <r>
    <d v="2022-06-19T15:50:03"/>
    <s v="New "/>
    <n v="371"/>
    <n v="371"/>
    <n v="371"/>
    <n v="78748"/>
    <s v="Just once"/>
    <s v="Internet search"/>
    <s v="Estimate sent"/>
    <m/>
    <m/>
    <m/>
    <x v="0"/>
    <n v="2021"/>
    <x v="5"/>
    <x v="23"/>
    <s v="One time service"/>
    <s v="No"/>
    <s v="No"/>
    <s v="No"/>
    <n v="0"/>
    <s v="No"/>
    <s v="No"/>
    <s v="No"/>
    <n v="0"/>
    <x v="2"/>
  </r>
  <r>
    <d v="2022-06-20T11:03:31"/>
    <s v="New "/>
    <n v="372"/>
    <n v="372"/>
    <n v="372"/>
    <n v="78653"/>
    <s v="Continuous"/>
    <s v="Call rail"/>
    <s v="Closed nd scheduled for serviced"/>
    <m/>
    <m/>
    <m/>
    <x v="0"/>
    <n v="2021"/>
    <x v="5"/>
    <x v="23"/>
    <s v="Continuous"/>
    <s v="No"/>
    <s v="No"/>
    <s v="No"/>
    <n v="0"/>
    <s v="Yes"/>
    <s v="No"/>
    <s v="No"/>
    <n v="1"/>
    <x v="2"/>
  </r>
  <r>
    <d v="2022-06-20T14:09:52"/>
    <s v="New "/>
    <n v="373"/>
    <n v="373"/>
    <n v="373"/>
    <n v="78739"/>
    <s v="Continuous"/>
    <s v="Yelp"/>
    <s v="For Site visit"/>
    <m/>
    <m/>
    <m/>
    <x v="0"/>
    <n v="2021"/>
    <x v="5"/>
    <x v="23"/>
    <s v="Continuous"/>
    <s v="Yes"/>
    <s v="No"/>
    <s v="No"/>
    <n v="1"/>
    <s v="No"/>
    <s v="No"/>
    <s v="No"/>
    <n v="0"/>
    <x v="0"/>
  </r>
  <r>
    <d v="2022-06-20T17:08:27"/>
    <s v="New "/>
    <n v="374"/>
    <n v="374"/>
    <n v="374"/>
    <n v="0"/>
    <s v="Continuous"/>
    <s v="Referral "/>
    <s v="For Site visit"/>
    <m/>
    <m/>
    <m/>
    <x v="0"/>
    <n v="2021"/>
    <x v="5"/>
    <x v="23"/>
    <s v="Continuous"/>
    <s v="Yes"/>
    <s v="No"/>
    <s v="No"/>
    <n v="1"/>
    <s v="No"/>
    <s v="No"/>
    <s v="No"/>
    <n v="0"/>
    <x v="7"/>
  </r>
  <r>
    <d v="2022-06-20T18:51:38"/>
    <s v="New "/>
    <n v="375"/>
    <n v="375"/>
    <n v="375"/>
    <s v="78724,"/>
    <s v="Just once"/>
    <s v="Yelp"/>
    <s v="For Site visit"/>
    <m/>
    <m/>
    <m/>
    <x v="0"/>
    <n v="2021"/>
    <x v="5"/>
    <x v="23"/>
    <s v="One time service"/>
    <s v="Yes"/>
    <s v="No"/>
    <s v="No"/>
    <n v="1"/>
    <s v="No"/>
    <s v="No"/>
    <s v="No"/>
    <n v="0"/>
    <x v="0"/>
  </r>
  <r>
    <d v="2022-06-21T12:00:50"/>
    <s v="New "/>
    <n v="376"/>
    <n v="376"/>
    <n v="376"/>
    <n v="78729"/>
    <s v="Continuous"/>
    <s v="Yelp"/>
    <s v="For Site visit"/>
    <m/>
    <m/>
    <m/>
    <x v="0"/>
    <n v="2021"/>
    <x v="5"/>
    <x v="23"/>
    <s v="Continuous"/>
    <s v="Yes"/>
    <s v="No"/>
    <s v="No"/>
    <n v="1"/>
    <s v="No"/>
    <s v="No"/>
    <s v="No"/>
    <n v="0"/>
    <x v="0"/>
  </r>
  <r>
    <d v="2022-06-21T12:09:15"/>
    <s v="New "/>
    <n v="377"/>
    <n v="377"/>
    <n v="377"/>
    <n v="78731"/>
    <s v="Just once"/>
    <s v="Yelp"/>
    <s v="For Site visit"/>
    <m/>
    <m/>
    <m/>
    <x v="0"/>
    <n v="2021"/>
    <x v="5"/>
    <x v="23"/>
    <s v="One time service"/>
    <s v="Yes"/>
    <s v="No"/>
    <s v="No"/>
    <n v="1"/>
    <s v="No"/>
    <s v="No"/>
    <s v="No"/>
    <n v="0"/>
    <x v="0"/>
  </r>
  <r>
    <d v="2022-06-21T12:55:07"/>
    <s v="New "/>
    <n v="378"/>
    <n v="378"/>
    <n v="378"/>
    <n v="78621"/>
    <s v="Just once"/>
    <s v="Yelp"/>
    <s v="For Site visit"/>
    <m/>
    <m/>
    <m/>
    <x v="0"/>
    <n v="2021"/>
    <x v="5"/>
    <x v="23"/>
    <s v="One time service"/>
    <s v="Yes"/>
    <s v="No"/>
    <s v="No"/>
    <n v="1"/>
    <s v="No"/>
    <s v="No"/>
    <s v="No"/>
    <n v="0"/>
    <x v="0"/>
  </r>
  <r>
    <d v="2022-06-21T14:56:06"/>
    <s v="New "/>
    <n v="379"/>
    <n v="379"/>
    <n v="379"/>
    <n v="78751"/>
    <s v="Just once"/>
    <s v="Yelp"/>
    <s v="For Site visit"/>
    <m/>
    <m/>
    <m/>
    <x v="0"/>
    <n v="2021"/>
    <x v="5"/>
    <x v="23"/>
    <s v="One time service"/>
    <s v="Yes"/>
    <s v="No"/>
    <s v="No"/>
    <n v="1"/>
    <s v="No"/>
    <s v="No"/>
    <s v="No"/>
    <n v="0"/>
    <x v="0"/>
  </r>
  <r>
    <d v="2022-06-21T23:05:20"/>
    <s v="New "/>
    <n v="380"/>
    <n v="380"/>
    <n v="380"/>
    <n v="78724"/>
    <s v="Just once"/>
    <s v="Yelp"/>
    <s v="For Site visit"/>
    <m/>
    <m/>
    <m/>
    <x v="0"/>
    <n v="2021"/>
    <x v="5"/>
    <x v="23"/>
    <s v="One time service"/>
    <s v="Yes"/>
    <s v="No"/>
    <s v="No"/>
    <n v="1"/>
    <s v="No"/>
    <s v="No"/>
    <s v="No"/>
    <n v="0"/>
    <x v="0"/>
  </r>
  <r>
    <d v="2022-06-22T18:38:19"/>
    <s v="New "/>
    <n v="381"/>
    <n v="381"/>
    <n v="381"/>
    <s v="78665,"/>
    <s v="Just once"/>
    <s v="Yelp"/>
    <s v="For Site visit"/>
    <m/>
    <m/>
    <m/>
    <x v="0"/>
    <n v="2021"/>
    <x v="5"/>
    <x v="23"/>
    <s v="One time service"/>
    <s v="Yes"/>
    <s v="No"/>
    <s v="No"/>
    <n v="1"/>
    <s v="No"/>
    <s v="No"/>
    <s v="No"/>
    <n v="0"/>
    <x v="0"/>
  </r>
  <r>
    <d v="2022-06-23T13:53:37"/>
    <s v="New "/>
    <n v="382"/>
    <n v="382"/>
    <n v="382"/>
    <n v="78640"/>
    <s v="Just once"/>
    <s v="Yelp"/>
    <s v="For Site visit"/>
    <m/>
    <m/>
    <m/>
    <x v="0"/>
    <n v="2021"/>
    <x v="5"/>
    <x v="23"/>
    <s v="One time service"/>
    <s v="Yes"/>
    <s v="No"/>
    <s v="No"/>
    <n v="1"/>
    <s v="No"/>
    <s v="No"/>
    <s v="No"/>
    <n v="0"/>
    <x v="0"/>
  </r>
  <r>
    <d v="2022-06-24T00:00:14"/>
    <s v="New "/>
    <n v="383"/>
    <n v="383"/>
    <n v="383"/>
    <s v="78640,"/>
    <s v="Just once"/>
    <s v="Yelp"/>
    <s v="For Site visit"/>
    <m/>
    <m/>
    <m/>
    <x v="0"/>
    <n v="2021"/>
    <x v="5"/>
    <x v="23"/>
    <s v="One time service"/>
    <s v="Yes"/>
    <s v="No"/>
    <s v="No"/>
    <n v="1"/>
    <s v="No"/>
    <s v="No"/>
    <s v="No"/>
    <n v="0"/>
    <x v="0"/>
  </r>
  <r>
    <d v="2022-06-26T10:57:10"/>
    <s v="New "/>
    <n v="384"/>
    <n v="384"/>
    <n v="384"/>
    <n v="78660"/>
    <s v="Just once"/>
    <s v="Yelp"/>
    <s v="For Site visit"/>
    <m/>
    <m/>
    <m/>
    <x v="0"/>
    <n v="2021"/>
    <x v="5"/>
    <x v="24"/>
    <s v="One time service"/>
    <s v="Yes"/>
    <s v="No"/>
    <s v="No"/>
    <n v="1"/>
    <s v="No"/>
    <s v="No"/>
    <s v="No"/>
    <n v="0"/>
    <x v="0"/>
  </r>
  <r>
    <d v="2022-06-26T11:02:59"/>
    <s v="New "/>
    <n v="385"/>
    <n v="385"/>
    <n v="385"/>
    <n v="78724"/>
    <s v="Continuous"/>
    <s v="Yelp"/>
    <s v="For Site visit"/>
    <m/>
    <m/>
    <m/>
    <x v="0"/>
    <n v="2021"/>
    <x v="5"/>
    <x v="24"/>
    <s v="Continuous"/>
    <s v="Yes"/>
    <s v="No"/>
    <s v="No"/>
    <n v="1"/>
    <s v="No"/>
    <s v="No"/>
    <s v="No"/>
    <n v="0"/>
    <x v="0"/>
  </r>
  <r>
    <d v="2022-06-26T13:21:35"/>
    <s v="New "/>
    <n v="386"/>
    <n v="386"/>
    <n v="386"/>
    <n v="78653"/>
    <s v="Just once"/>
    <s v="Google"/>
    <s v="For Site visit"/>
    <m/>
    <m/>
    <m/>
    <x v="0"/>
    <n v="2021"/>
    <x v="5"/>
    <x v="24"/>
    <s v="One time service"/>
    <s v="Yes"/>
    <s v="No"/>
    <s v="No"/>
    <n v="1"/>
    <s v="No"/>
    <s v="No"/>
    <s v="No"/>
    <n v="0"/>
    <x v="1"/>
  </r>
  <r>
    <d v="2022-06-26T16:50:36"/>
    <s v="New "/>
    <n v="387"/>
    <n v="387"/>
    <n v="387"/>
    <n v="78660"/>
    <s v="Just once"/>
    <s v="Yelp"/>
    <s v="For Site visit"/>
    <m/>
    <m/>
    <m/>
    <x v="0"/>
    <n v="2021"/>
    <x v="5"/>
    <x v="24"/>
    <s v="One time service"/>
    <s v="Yes"/>
    <s v="No"/>
    <s v="No"/>
    <n v="1"/>
    <s v="No"/>
    <s v="No"/>
    <s v="No"/>
    <n v="0"/>
    <x v="0"/>
  </r>
  <r>
    <d v="2022-06-27T10:32:08"/>
    <s v="New "/>
    <n v="388"/>
    <n v="388"/>
    <n v="388"/>
    <n v="78681"/>
    <s v="Just once"/>
    <s v="Yelp"/>
    <s v="Estimate Sent"/>
    <m/>
    <m/>
    <m/>
    <x v="0"/>
    <n v="2021"/>
    <x v="5"/>
    <x v="24"/>
    <s v="One time service"/>
    <s v="No"/>
    <s v="No"/>
    <s v="No"/>
    <n v="0"/>
    <s v="No"/>
    <s v="No"/>
    <s v="No"/>
    <n v="0"/>
    <x v="0"/>
  </r>
  <r>
    <d v="2022-06-27T12:39:10"/>
    <s v="New "/>
    <n v="389"/>
    <n v="389"/>
    <n v="389"/>
    <n v="78653"/>
    <s v="Continuous"/>
    <s v="Google"/>
    <s v="For Site visit"/>
    <m/>
    <m/>
    <m/>
    <x v="0"/>
    <n v="2021"/>
    <x v="5"/>
    <x v="24"/>
    <s v="Continuous"/>
    <s v="Yes"/>
    <s v="No"/>
    <s v="No"/>
    <n v="1"/>
    <s v="No"/>
    <s v="No"/>
    <s v="No"/>
    <n v="0"/>
    <x v="1"/>
  </r>
  <r>
    <d v="2022-06-28T10:46:00"/>
    <s v="New "/>
    <n v="390"/>
    <n v="390"/>
    <n v="390"/>
    <n v="78660"/>
    <s v="Just once"/>
    <s v="Google"/>
    <s v="Estimate Sent"/>
    <m/>
    <m/>
    <m/>
    <x v="0"/>
    <n v="2021"/>
    <x v="5"/>
    <x v="24"/>
    <s v="One time service"/>
    <s v="No"/>
    <s v="No"/>
    <s v="No"/>
    <n v="0"/>
    <s v="No"/>
    <s v="No"/>
    <s v="No"/>
    <n v="0"/>
    <x v="1"/>
  </r>
  <r>
    <d v="2022-06-28T14:10:31"/>
    <s v="New "/>
    <n v="391"/>
    <n v="391"/>
    <n v="391"/>
    <n v="78700"/>
    <s v="Continuous"/>
    <s v="Google"/>
    <s v="For Site visit"/>
    <m/>
    <m/>
    <m/>
    <x v="0"/>
    <n v="2021"/>
    <x v="5"/>
    <x v="24"/>
    <s v="Continuous"/>
    <s v="Yes"/>
    <s v="No"/>
    <s v="No"/>
    <n v="1"/>
    <s v="No"/>
    <s v="No"/>
    <s v="No"/>
    <n v="0"/>
    <x v="1"/>
  </r>
  <r>
    <d v="2022-06-29T10:30:17"/>
    <s v="New "/>
    <n v="392"/>
    <n v="392"/>
    <n v="392"/>
    <n v="78750"/>
    <s v="Just once"/>
    <s v="Yelp"/>
    <s v="For Site visit"/>
    <m/>
    <m/>
    <m/>
    <x v="0"/>
    <n v="2021"/>
    <x v="5"/>
    <x v="24"/>
    <s v="One time service"/>
    <s v="Yes"/>
    <s v="No"/>
    <s v="No"/>
    <n v="1"/>
    <s v="No"/>
    <s v="No"/>
    <s v="No"/>
    <n v="0"/>
    <x v="0"/>
  </r>
  <r>
    <d v="2022-06-30T08:48:11"/>
    <s v="New "/>
    <n v="393"/>
    <n v="393"/>
    <n v="393"/>
    <n v="78721"/>
    <s v="Just once"/>
    <s v="Yelp"/>
    <s v="For Site visit"/>
    <m/>
    <m/>
    <m/>
    <x v="0"/>
    <n v="2021"/>
    <x v="5"/>
    <x v="24"/>
    <s v="One time service"/>
    <s v="Yes"/>
    <s v="No"/>
    <s v="No"/>
    <n v="1"/>
    <s v="No"/>
    <s v="No"/>
    <s v="No"/>
    <n v="0"/>
    <x v="0"/>
  </r>
  <r>
    <d v="2022-06-30T08:58:47"/>
    <s v="New "/>
    <n v="394"/>
    <n v="394"/>
    <n v="394"/>
    <n v="78665"/>
    <s v="Just once"/>
    <s v="Yelp"/>
    <s v="For Site visit"/>
    <m/>
    <m/>
    <m/>
    <x v="0"/>
    <n v="2021"/>
    <x v="5"/>
    <x v="24"/>
    <s v="One time service"/>
    <s v="Yes"/>
    <s v="No"/>
    <s v="No"/>
    <n v="1"/>
    <s v="No"/>
    <s v="No"/>
    <s v="No"/>
    <n v="0"/>
    <x v="0"/>
  </r>
  <r>
    <d v="2022-06-30T18:17:05"/>
    <s v="New "/>
    <n v="395"/>
    <n v="395"/>
    <n v="395"/>
    <n v="78739"/>
    <s v="Just once"/>
    <s v="Yelp"/>
    <s v="For Site visit"/>
    <m/>
    <m/>
    <m/>
    <x v="0"/>
    <n v="2021"/>
    <x v="5"/>
    <x v="24"/>
    <s v="One time service"/>
    <s v="Yes"/>
    <s v="No"/>
    <s v="No"/>
    <n v="1"/>
    <s v="No"/>
    <s v="No"/>
    <s v="No"/>
    <n v="0"/>
    <x v="0"/>
  </r>
  <r>
    <d v="2022-07-01T17:16:28"/>
    <s v="New "/>
    <n v="396"/>
    <n v="396"/>
    <n v="396"/>
    <n v="78739"/>
    <s v="Just once"/>
    <s v="Yelp"/>
    <s v="For Site Visit"/>
    <s v="Sprinkler | Irrigation"/>
    <m/>
    <m/>
    <x v="0"/>
    <n v="2021"/>
    <x v="6"/>
    <x v="24"/>
    <s v="One time service"/>
    <s v="Yes"/>
    <s v="No"/>
    <s v="No"/>
    <n v="1"/>
    <s v="No"/>
    <s v="No"/>
    <s v="No"/>
    <n v="0"/>
    <x v="0"/>
  </r>
  <r>
    <d v="2022-07-01T17:21:17"/>
    <s v="New "/>
    <n v="397"/>
    <n v="397"/>
    <n v="397"/>
    <n v="78738"/>
    <s v="Just once"/>
    <s v="Yelp"/>
    <s v="For Site Visit"/>
    <s v="Sprinkler | Irrigation"/>
    <m/>
    <m/>
    <x v="0"/>
    <n v="2021"/>
    <x v="6"/>
    <x v="24"/>
    <s v="One time service"/>
    <s v="Yes"/>
    <s v="No"/>
    <s v="No"/>
    <n v="1"/>
    <s v="No"/>
    <s v="No"/>
    <s v="No"/>
    <n v="0"/>
    <x v="0"/>
  </r>
  <r>
    <d v="2022-07-01T17:25:38"/>
    <s v="New "/>
    <n v="398"/>
    <n v="398"/>
    <n v="398"/>
    <n v="78739"/>
    <s v="Just once"/>
    <s v="Google"/>
    <s v="For Site Visit"/>
    <s v="Sprinkler | Irrigation"/>
    <m/>
    <m/>
    <x v="0"/>
    <n v="2021"/>
    <x v="6"/>
    <x v="24"/>
    <s v="One time service"/>
    <s v="Yes"/>
    <s v="No"/>
    <s v="No"/>
    <n v="1"/>
    <s v="No"/>
    <s v="No"/>
    <s v="No"/>
    <n v="0"/>
    <x v="1"/>
  </r>
  <r>
    <d v="2022-07-01T21:32:56"/>
    <s v="New "/>
    <n v="399"/>
    <n v="399"/>
    <n v="399"/>
    <n v="78746"/>
    <s v="Continuous"/>
    <s v="Yelp"/>
    <s v="For Site Visit"/>
    <s v="Clean -up and Sprinkler Repair"/>
    <m/>
    <m/>
    <x v="0"/>
    <n v="2021"/>
    <x v="6"/>
    <x v="24"/>
    <s v="Continuous"/>
    <s v="Yes"/>
    <s v="No"/>
    <s v="No"/>
    <n v="1"/>
    <s v="No"/>
    <s v="No"/>
    <s v="No"/>
    <n v="0"/>
    <x v="0"/>
  </r>
  <r>
    <d v="2022-07-02T04:12:03"/>
    <s v="New "/>
    <n v="400"/>
    <n v="400"/>
    <n v="400"/>
    <n v="78753"/>
    <s v="Just once"/>
    <s v="Yelp"/>
    <s v="For Site Visit"/>
    <s v="Sprinkler | Irrigation"/>
    <m/>
    <m/>
    <x v="0"/>
    <n v="2021"/>
    <x v="6"/>
    <x v="24"/>
    <s v="One time service"/>
    <s v="Yes"/>
    <s v="No"/>
    <s v="No"/>
    <n v="1"/>
    <s v="No"/>
    <s v="No"/>
    <s v="No"/>
    <n v="0"/>
    <x v="0"/>
  </r>
  <r>
    <d v="2022-07-02T11:46:44"/>
    <s v="New "/>
    <n v="401"/>
    <n v="401"/>
    <n v="401"/>
    <n v="78738"/>
    <s v="Just once"/>
    <s v="Google"/>
    <s v="Declined/ cancelled "/>
    <m/>
    <m/>
    <m/>
    <x v="0"/>
    <n v="2021"/>
    <x v="6"/>
    <x v="24"/>
    <s v="One time service"/>
    <s v="No"/>
    <s v="No"/>
    <s v="No"/>
    <n v="0"/>
    <s v="No"/>
    <s v="No"/>
    <s v="No"/>
    <n v="0"/>
    <x v="1"/>
  </r>
  <r>
    <d v="2022-07-03T09:56:32"/>
    <s v="New "/>
    <n v="402"/>
    <n v="402"/>
    <n v="402"/>
    <n v="78610"/>
    <s v="Just once"/>
    <s v="Yelp"/>
    <s v="For Site Visit"/>
    <s v="Tree Removal"/>
    <m/>
    <m/>
    <x v="0"/>
    <n v="2021"/>
    <x v="6"/>
    <x v="25"/>
    <s v="One time service"/>
    <s v="Yes"/>
    <s v="No"/>
    <s v="No"/>
    <n v="1"/>
    <s v="No"/>
    <s v="No"/>
    <s v="No"/>
    <n v="0"/>
    <x v="0"/>
  </r>
  <r>
    <d v="2022-07-03T15:11:55"/>
    <s v="New "/>
    <n v="403"/>
    <n v="403"/>
    <n v="403"/>
    <n v="78628"/>
    <s v="Just once"/>
    <s v="Referral family "/>
    <s v="For Site Visit"/>
    <s v="Fence repair"/>
    <m/>
    <m/>
    <x v="0"/>
    <n v="2021"/>
    <x v="6"/>
    <x v="25"/>
    <s v="One time service"/>
    <s v="Yes"/>
    <s v="No"/>
    <s v="No"/>
    <n v="1"/>
    <s v="No"/>
    <s v="No"/>
    <s v="No"/>
    <n v="0"/>
    <x v="7"/>
  </r>
  <r>
    <d v="2022-07-03T18:35:43"/>
    <s v="New "/>
    <n v="404"/>
    <n v="404"/>
    <n v="404"/>
    <n v="78757"/>
    <s v="Just once"/>
    <s v="Angi"/>
    <s v="Estimate pending approval"/>
    <m/>
    <m/>
    <m/>
    <x v="0"/>
    <n v="2021"/>
    <x v="6"/>
    <x v="25"/>
    <s v="One time service"/>
    <s v="No"/>
    <s v="No"/>
    <s v="No"/>
    <n v="0"/>
    <s v="No"/>
    <s v="No"/>
    <s v="No"/>
    <n v="0"/>
    <x v="5"/>
  </r>
  <r>
    <d v="2022-07-04T17:57:47"/>
    <s v="New "/>
    <n v="405"/>
    <n v="405"/>
    <n v="405"/>
    <n v="78660"/>
    <s v="Continuous"/>
    <s v="PatLive"/>
    <s v="Closed and serviced"/>
    <m/>
    <m/>
    <m/>
    <x v="0"/>
    <n v="2021"/>
    <x v="6"/>
    <x v="25"/>
    <s v="Continuous"/>
    <s v="No"/>
    <s v="No"/>
    <s v="No"/>
    <n v="0"/>
    <s v="Yes"/>
    <s v="No"/>
    <s v="No"/>
    <n v="1"/>
    <x v="2"/>
  </r>
  <r>
    <d v="2022-07-05T11:46:19"/>
    <s v="New "/>
    <n v="406"/>
    <n v="406"/>
    <n v="406"/>
    <n v="78602"/>
    <s v="Just once"/>
    <s v="Google"/>
    <s v="For Site Visit"/>
    <s v="Sprinkler | Irrigation"/>
    <m/>
    <m/>
    <x v="0"/>
    <n v="2021"/>
    <x v="6"/>
    <x v="25"/>
    <s v="One time service"/>
    <s v="Yes"/>
    <s v="No"/>
    <s v="No"/>
    <n v="1"/>
    <s v="No"/>
    <s v="No"/>
    <s v="No"/>
    <n v="0"/>
    <x v="1"/>
  </r>
  <r>
    <d v="2022-07-05T19:43:21"/>
    <s v="New "/>
    <n v="407"/>
    <n v="407"/>
    <n v="407"/>
    <n v="78744"/>
    <s v="Just once"/>
    <s v="my neighbor!"/>
    <s v="Estimate pending approval"/>
    <m/>
    <s v="Estimate sent |text message sent to follow up"/>
    <s v="Waiting for HOA approval"/>
    <x v="0"/>
    <n v="2021"/>
    <x v="6"/>
    <x v="25"/>
    <s v="One time service"/>
    <s v="No"/>
    <s v="No"/>
    <s v="No"/>
    <n v="0"/>
    <s v="No"/>
    <s v="No"/>
    <s v="No"/>
    <n v="0"/>
    <x v="3"/>
  </r>
  <r>
    <d v="2022-07-06T13:49:54"/>
    <s v="New "/>
    <n v="408"/>
    <n v="408"/>
    <n v="408"/>
    <n v="78759"/>
    <s v="Just once"/>
    <s v="Yelp"/>
    <s v="Estimate pending approval"/>
    <m/>
    <s v="Estimate sent |text message sent to follow up"/>
    <s v="Declined/ cancelled "/>
    <x v="0"/>
    <n v="2021"/>
    <x v="6"/>
    <x v="25"/>
    <s v="One time service"/>
    <s v="No"/>
    <s v="No"/>
    <s v="No"/>
    <n v="0"/>
    <s v="No"/>
    <s v="No"/>
    <s v="No"/>
    <n v="0"/>
    <x v="0"/>
  </r>
  <r>
    <d v="2022-07-06T18:31:58"/>
    <s v="New "/>
    <n v="409"/>
    <n v="409"/>
    <n v="409"/>
    <n v="78653"/>
    <s v="Just once"/>
    <s v="PatLive"/>
    <s v="Declined/ cancelled "/>
    <m/>
    <m/>
    <m/>
    <x v="0"/>
    <n v="2021"/>
    <x v="6"/>
    <x v="25"/>
    <s v="One time service"/>
    <s v="No"/>
    <s v="No"/>
    <s v="No"/>
    <n v="0"/>
    <s v="No"/>
    <s v="No"/>
    <s v="No"/>
    <n v="0"/>
    <x v="2"/>
  </r>
  <r>
    <d v="2022-07-07T09:16:40"/>
    <s v="New "/>
    <n v="410"/>
    <n v="410"/>
    <n v="410"/>
    <n v="78729"/>
    <s v="Just once"/>
    <s v="Yelp"/>
    <s v="Cancelled"/>
    <m/>
    <m/>
    <m/>
    <x v="0"/>
    <n v="2021"/>
    <x v="6"/>
    <x v="25"/>
    <s v="One time service"/>
    <s v="No"/>
    <s v="No"/>
    <s v="No"/>
    <n v="0"/>
    <s v="No"/>
    <s v="No"/>
    <s v="No"/>
    <n v="0"/>
    <x v="0"/>
  </r>
  <r>
    <d v="2022-07-07T09:20:35"/>
    <s v="New "/>
    <n v="411"/>
    <n v="411"/>
    <n v="411"/>
    <n v="78610"/>
    <s v="Just once"/>
    <s v="Yelp"/>
    <s v="Estimate sent"/>
    <s v="Landscaping"/>
    <s v="Estimate sent |text message sent to follow up"/>
    <m/>
    <x v="0"/>
    <n v="2021"/>
    <x v="6"/>
    <x v="25"/>
    <s v="One time service"/>
    <s v="No"/>
    <s v="No"/>
    <s v="No"/>
    <n v="0"/>
    <s v="No"/>
    <s v="No"/>
    <s v="No"/>
    <n v="0"/>
    <x v="0"/>
  </r>
  <r>
    <d v="2022-07-07T18:53:02"/>
    <s v="New "/>
    <n v="412"/>
    <n v="412"/>
    <n v="412"/>
    <n v="0"/>
    <s v="Just once"/>
    <s v="Direct"/>
    <s v="For Site Visit"/>
    <s v="Irrigation materials Delivery"/>
    <m/>
    <m/>
    <x v="0"/>
    <n v="2021"/>
    <x v="6"/>
    <x v="25"/>
    <s v="One time service"/>
    <s v="Yes"/>
    <s v="No"/>
    <s v="No"/>
    <n v="1"/>
    <s v="No"/>
    <s v="No"/>
    <s v="No"/>
    <n v="0"/>
    <x v="4"/>
  </r>
  <r>
    <d v="2022-07-09T09:52:38"/>
    <s v="New "/>
    <n v="413"/>
    <n v="413"/>
    <n v="413"/>
    <n v="78739"/>
    <s v="Just once"/>
    <s v="Yelp"/>
    <s v="For Site Visit"/>
    <s v="Irrigation Repair"/>
    <m/>
    <m/>
    <x v="0"/>
    <n v="2021"/>
    <x v="6"/>
    <x v="25"/>
    <s v="One time service"/>
    <s v="Yes"/>
    <s v="No"/>
    <s v="No"/>
    <n v="1"/>
    <s v="No"/>
    <s v="No"/>
    <s v="No"/>
    <n v="0"/>
    <x v="0"/>
  </r>
  <r>
    <d v="2022-07-09T09:55:32"/>
    <s v="New "/>
    <n v="414"/>
    <n v="414"/>
    <n v="414"/>
    <n v="78705"/>
    <s v="Just once"/>
    <s v="Yelp"/>
    <s v="For Site Visit"/>
    <s v="Sprinkler repair"/>
    <s v="No reply on text"/>
    <m/>
    <x v="0"/>
    <n v="2021"/>
    <x v="6"/>
    <x v="25"/>
    <s v="One time service"/>
    <s v="Yes"/>
    <s v="No"/>
    <s v="No"/>
    <n v="1"/>
    <s v="No"/>
    <s v="No"/>
    <s v="No"/>
    <n v="0"/>
    <x v="0"/>
  </r>
  <r>
    <d v="2022-07-11T09:28:45"/>
    <s v="New "/>
    <n v="415"/>
    <n v="415"/>
    <n v="415"/>
    <n v="78642"/>
    <s v="Just once"/>
    <s v="Direct"/>
    <s v="Referred to Love for lawns"/>
    <s v="Liberty Hill area"/>
    <m/>
    <m/>
    <x v="0"/>
    <n v="2021"/>
    <x v="6"/>
    <x v="26"/>
    <s v="One time service"/>
    <s v="No"/>
    <s v="No"/>
    <s v="No"/>
    <n v="0"/>
    <s v="No"/>
    <s v="No"/>
    <s v="No"/>
    <n v="0"/>
    <x v="4"/>
  </r>
  <r>
    <d v="2022-07-11T17:36:02"/>
    <s v="New "/>
    <n v="416"/>
    <n v="416"/>
    <n v="416"/>
    <n v="78602"/>
    <s v="Just once"/>
    <s v="Callrail"/>
    <s v="Cancelled"/>
    <s v="Out of service area"/>
    <m/>
    <m/>
    <x v="0"/>
    <n v="2021"/>
    <x v="6"/>
    <x v="26"/>
    <s v="One time service"/>
    <s v="No"/>
    <s v="No"/>
    <s v="No"/>
    <n v="0"/>
    <s v="No"/>
    <s v="No"/>
    <s v="No"/>
    <n v="0"/>
    <x v="2"/>
  </r>
  <r>
    <d v="2022-07-11T19:45:44"/>
    <s v="New "/>
    <n v="417"/>
    <n v="417"/>
    <n v="417"/>
    <n v="78640"/>
    <s v="Just once"/>
    <s v="Yelp"/>
    <s v="Cancelled"/>
    <s v="Out of service area"/>
    <m/>
    <m/>
    <x v="0"/>
    <n v="2021"/>
    <x v="6"/>
    <x v="26"/>
    <s v="One time service"/>
    <s v="No"/>
    <s v="No"/>
    <s v="No"/>
    <n v="0"/>
    <s v="No"/>
    <s v="No"/>
    <s v="No"/>
    <n v="0"/>
    <x v="0"/>
  </r>
  <r>
    <d v="2022-07-12T09:16:19"/>
    <s v="New "/>
    <n v="418"/>
    <n v="418"/>
    <n v="418"/>
    <n v="78702"/>
    <s v="Just once"/>
    <s v="Yelp"/>
    <s v="For Site Visit"/>
    <m/>
    <m/>
    <m/>
    <x v="0"/>
    <n v="2021"/>
    <x v="6"/>
    <x v="26"/>
    <s v="One time service"/>
    <s v="Yes"/>
    <s v="No"/>
    <s v="No"/>
    <n v="1"/>
    <s v="No"/>
    <s v="No"/>
    <s v="No"/>
    <n v="0"/>
    <x v="0"/>
  </r>
  <r>
    <d v="2022-07-12T14:30:32"/>
    <s v="New "/>
    <n v="419"/>
    <n v="419"/>
    <n v="419"/>
    <n v="78681"/>
    <s v="Just once"/>
    <s v="Yelp"/>
    <s v="For Site Visit"/>
    <m/>
    <m/>
    <m/>
    <x v="0"/>
    <n v="2021"/>
    <x v="6"/>
    <x v="26"/>
    <s v="One time service"/>
    <s v="Yes"/>
    <s v="No"/>
    <s v="No"/>
    <n v="1"/>
    <s v="No"/>
    <s v="No"/>
    <s v="No"/>
    <n v="0"/>
    <x v="0"/>
  </r>
  <r>
    <d v="2022-07-13T11:57:22"/>
    <s v="New "/>
    <n v="420"/>
    <n v="420"/>
    <n v="420"/>
    <n v="78757"/>
    <s v="Just once"/>
    <s v="Yelp"/>
    <s v="For Site Visit"/>
    <m/>
    <m/>
    <m/>
    <x v="0"/>
    <n v="2021"/>
    <x v="6"/>
    <x v="26"/>
    <s v="One time service"/>
    <s v="Yes"/>
    <s v="No"/>
    <s v="No"/>
    <n v="1"/>
    <s v="No"/>
    <s v="No"/>
    <s v="No"/>
    <n v="0"/>
    <x v="0"/>
  </r>
  <r>
    <d v="2022-07-14T14:54:59"/>
    <s v="New "/>
    <n v="421"/>
    <n v="421"/>
    <n v="421"/>
    <n v="78602"/>
    <s v="Just once"/>
    <s v="Google"/>
    <s v="For Site Visit"/>
    <m/>
    <m/>
    <m/>
    <x v="0"/>
    <n v="2021"/>
    <x v="6"/>
    <x v="26"/>
    <s v="One time service"/>
    <s v="Yes"/>
    <s v="No"/>
    <s v="No"/>
    <n v="1"/>
    <s v="No"/>
    <s v="No"/>
    <s v="No"/>
    <n v="0"/>
    <x v="1"/>
  </r>
  <r>
    <d v="2022-07-14T15:01:44"/>
    <s v="New "/>
    <n v="422"/>
    <n v="422"/>
    <n v="422"/>
    <n v="78726"/>
    <s v="Just once"/>
    <s v="Yelp"/>
    <s v="For Site Visit"/>
    <s v="Sprinkler repair"/>
    <m/>
    <m/>
    <x v="0"/>
    <n v="2021"/>
    <x v="6"/>
    <x v="26"/>
    <s v="One time service"/>
    <s v="Yes"/>
    <s v="No"/>
    <s v="No"/>
    <n v="1"/>
    <s v="No"/>
    <s v="No"/>
    <s v="No"/>
    <n v="0"/>
    <x v="0"/>
  </r>
  <r>
    <d v="2022-07-16T12:44:28"/>
    <s v="New "/>
    <n v="423"/>
    <n v="423"/>
    <n v="423"/>
    <n v="78621"/>
    <s v="Just once"/>
    <s v="Yelp"/>
    <s v="For Site Visit"/>
    <s v="Tree Service"/>
    <m/>
    <m/>
    <x v="0"/>
    <n v="2021"/>
    <x v="6"/>
    <x v="26"/>
    <s v="One time service"/>
    <s v="Yes"/>
    <s v="No"/>
    <s v="No"/>
    <n v="1"/>
    <s v="No"/>
    <s v="No"/>
    <s v="No"/>
    <n v="0"/>
    <x v="0"/>
  </r>
  <r>
    <d v="2022-07-16T18:26:09"/>
    <s v="New "/>
    <n v="424"/>
    <n v="424"/>
    <n v="424"/>
    <n v="76522"/>
    <s v="Just once"/>
    <s v="Google"/>
    <s v="For Site Visit"/>
    <s v="Tree Service"/>
    <s v="Out of service area"/>
    <m/>
    <x v="0"/>
    <n v="2021"/>
    <x v="6"/>
    <x v="26"/>
    <s v="One time service"/>
    <s v="Yes"/>
    <s v="No"/>
    <s v="No"/>
    <n v="1"/>
    <s v="No"/>
    <s v="No"/>
    <s v="No"/>
    <n v="0"/>
    <x v="1"/>
  </r>
  <r>
    <d v="2022-07-17T11:28:58"/>
    <s v="New "/>
    <n v="425"/>
    <n v="425"/>
    <n v="425"/>
    <n v="78653"/>
    <s v="Just once"/>
    <s v="Yelp"/>
    <s v="For Site Visit"/>
    <m/>
    <m/>
    <m/>
    <x v="0"/>
    <n v="2021"/>
    <x v="6"/>
    <x v="27"/>
    <s v="One time service"/>
    <s v="Yes"/>
    <s v="No"/>
    <s v="No"/>
    <n v="1"/>
    <s v="No"/>
    <s v="No"/>
    <s v="No"/>
    <n v="0"/>
    <x v="0"/>
  </r>
  <r>
    <d v="2022-07-17T13:46:03"/>
    <s v="New "/>
    <n v="426"/>
    <n v="426"/>
    <n v="426"/>
    <n v="78610"/>
    <s v="Just once"/>
    <s v="Yelp"/>
    <s v="For Site Visit"/>
    <m/>
    <m/>
    <m/>
    <x v="0"/>
    <n v="2021"/>
    <x v="6"/>
    <x v="27"/>
    <s v="One time service"/>
    <s v="Yes"/>
    <s v="No"/>
    <s v="No"/>
    <n v="1"/>
    <s v="No"/>
    <s v="No"/>
    <s v="No"/>
    <n v="0"/>
    <x v="0"/>
  </r>
  <r>
    <d v="2022-07-18T09:37:52"/>
    <s v="New "/>
    <n v="427"/>
    <n v="427"/>
    <n v="427"/>
    <n v="78738"/>
    <s v="Just once"/>
    <s v="Angi leads"/>
    <s v="For Site Visit"/>
    <m/>
    <m/>
    <m/>
    <x v="0"/>
    <n v="2021"/>
    <x v="6"/>
    <x v="27"/>
    <s v="One time service"/>
    <s v="Yes"/>
    <s v="No"/>
    <s v="No"/>
    <n v="1"/>
    <s v="No"/>
    <s v="No"/>
    <s v="No"/>
    <n v="0"/>
    <x v="5"/>
  </r>
  <r>
    <d v="2022-07-19T12:46:51"/>
    <s v="New "/>
    <n v="428"/>
    <n v="428"/>
    <n v="428"/>
    <n v="78731"/>
    <s v="Just once"/>
    <s v="Yelp"/>
    <s v="For Site Visit"/>
    <s v="Landscape"/>
    <s v="Waiting for design approval"/>
    <m/>
    <x v="0"/>
    <n v="2021"/>
    <x v="6"/>
    <x v="27"/>
    <s v="One time service"/>
    <s v="Yes"/>
    <s v="No"/>
    <s v="No"/>
    <n v="1"/>
    <s v="No"/>
    <s v="No"/>
    <s v="No"/>
    <n v="0"/>
    <x v="0"/>
  </r>
  <r>
    <d v="2022-07-19T20:05:03"/>
    <s v="New "/>
    <n v="429"/>
    <n v="429"/>
    <n v="429"/>
    <n v="78738"/>
    <s v="Continuous"/>
    <s v="Angi"/>
    <s v="For Site Visit"/>
    <m/>
    <m/>
    <m/>
    <x v="0"/>
    <n v="2021"/>
    <x v="6"/>
    <x v="27"/>
    <s v="Continuous"/>
    <s v="Yes"/>
    <s v="No"/>
    <s v="No"/>
    <n v="1"/>
    <s v="No"/>
    <s v="No"/>
    <s v="No"/>
    <n v="0"/>
    <x v="5"/>
  </r>
  <r>
    <d v="2022-07-20T09:34:26"/>
    <s v="New "/>
    <n v="430"/>
    <n v="430"/>
    <n v="430"/>
    <n v="78640"/>
    <s v="Just once"/>
    <s v="Angi Leads"/>
    <s v="Closed and scheduled for service"/>
    <m/>
    <m/>
    <m/>
    <x v="0"/>
    <n v="2021"/>
    <x v="6"/>
    <x v="27"/>
    <s v="One time service"/>
    <s v="No"/>
    <s v="No"/>
    <s v="No"/>
    <n v="0"/>
    <s v="Yes"/>
    <s v="No"/>
    <s v="No"/>
    <n v="1"/>
    <x v="5"/>
  </r>
  <r>
    <d v="2022-07-21T11:59:41"/>
    <s v="New "/>
    <n v="431"/>
    <n v="431"/>
    <n v="431"/>
    <n v="78655"/>
    <s v="Just once"/>
    <s v="Facebook"/>
    <s v="Pending approval"/>
    <m/>
    <m/>
    <m/>
    <x v="0"/>
    <n v="2021"/>
    <x v="6"/>
    <x v="27"/>
    <s v="One time service"/>
    <s v="No"/>
    <s v="No"/>
    <s v="No"/>
    <n v="0"/>
    <s v="No"/>
    <s v="No"/>
    <s v="No"/>
    <n v="0"/>
    <x v="6"/>
  </r>
  <r>
    <d v="2022-07-21T16:06:03"/>
    <s v="New "/>
    <n v="432"/>
    <n v="432"/>
    <n v="432"/>
    <n v="78660"/>
    <s v="Just once"/>
    <s v="Yelp"/>
    <s v="For Site Visit"/>
    <s v="Sprinkler Repair"/>
    <m/>
    <m/>
    <x v="0"/>
    <n v="2021"/>
    <x v="6"/>
    <x v="27"/>
    <s v="One time service"/>
    <s v="Yes"/>
    <s v="No"/>
    <s v="No"/>
    <n v="1"/>
    <s v="No"/>
    <s v="No"/>
    <s v="No"/>
    <n v="0"/>
    <x v="0"/>
  </r>
  <r>
    <d v="2022-07-21T21:48:20"/>
    <s v="New "/>
    <n v="433"/>
    <n v="433"/>
    <n v="433"/>
    <n v="78660"/>
    <s v="Just once"/>
    <s v="Google"/>
    <s v="For Site Visit"/>
    <s v="Spring Clean up"/>
    <s v="Declined "/>
    <m/>
    <x v="0"/>
    <n v="2021"/>
    <x v="6"/>
    <x v="27"/>
    <s v="One time service"/>
    <s v="Yes"/>
    <s v="No"/>
    <s v="No"/>
    <n v="1"/>
    <s v="No"/>
    <s v="No"/>
    <s v="No"/>
    <n v="0"/>
    <x v="1"/>
  </r>
  <r>
    <d v="2022-07-23T12:12:16"/>
    <s v="New "/>
    <n v="434"/>
    <n v="434"/>
    <n v="434"/>
    <n v="78653"/>
    <s v="Just once"/>
    <s v="Yelp"/>
    <s v="Estimate sent"/>
    <m/>
    <m/>
    <m/>
    <x v="0"/>
    <n v="2021"/>
    <x v="6"/>
    <x v="27"/>
    <s v="One time service"/>
    <s v="No"/>
    <s v="No"/>
    <s v="No"/>
    <n v="0"/>
    <s v="No"/>
    <s v="No"/>
    <s v="No"/>
    <n v="0"/>
    <x v="0"/>
  </r>
  <r>
    <d v="2022-07-24T10:30:40"/>
    <s v="New "/>
    <n v="435"/>
    <n v="435"/>
    <n v="435"/>
    <n v="78738"/>
    <s v="Just once"/>
    <s v="Facebook"/>
    <s v="Closed, serviced and paid"/>
    <m/>
    <m/>
    <m/>
    <x v="0"/>
    <n v="2021"/>
    <x v="6"/>
    <x v="28"/>
    <s v="One time service"/>
    <s v="No"/>
    <s v="No"/>
    <s v="No"/>
    <n v="0"/>
    <s v="Yes"/>
    <s v="No"/>
    <s v="No"/>
    <n v="1"/>
    <x v="6"/>
  </r>
  <r>
    <d v="2022-07-25T11:59:57"/>
    <s v="New "/>
    <n v="436"/>
    <n v="436"/>
    <n v="436"/>
    <n v="78744"/>
    <s v="Just once"/>
    <s v="Yelp"/>
    <s v="Estimate sent"/>
    <s v="Follow up with an email"/>
    <m/>
    <m/>
    <x v="0"/>
    <n v="2021"/>
    <x v="6"/>
    <x v="28"/>
    <s v="One time service"/>
    <s v="No"/>
    <s v="No"/>
    <s v="No"/>
    <n v="0"/>
    <s v="No"/>
    <s v="No"/>
    <s v="No"/>
    <n v="0"/>
    <x v="0"/>
  </r>
  <r>
    <d v="2022-07-25T20:55:05"/>
    <s v="New "/>
    <n v="437"/>
    <n v="437"/>
    <n v="437"/>
    <n v="78653"/>
    <s v="Just once"/>
    <s v="Direct"/>
    <s v="For Site Visit"/>
    <m/>
    <m/>
    <m/>
    <x v="0"/>
    <n v="2021"/>
    <x v="6"/>
    <x v="28"/>
    <s v="One time service"/>
    <s v="Yes"/>
    <s v="No"/>
    <s v="No"/>
    <n v="1"/>
    <s v="No"/>
    <s v="No"/>
    <s v="No"/>
    <n v="0"/>
    <x v="4"/>
  </r>
  <r>
    <d v="2022-07-27T10:53:34"/>
    <s v="New "/>
    <n v="438"/>
    <n v="438"/>
    <n v="438"/>
    <n v="78653"/>
    <s v="Continuous"/>
    <s v="Yelp"/>
    <s v="For Site Visit"/>
    <m/>
    <m/>
    <m/>
    <x v="0"/>
    <n v="2021"/>
    <x v="6"/>
    <x v="28"/>
    <s v="Continuous"/>
    <s v="Yes"/>
    <s v="No"/>
    <s v="No"/>
    <n v="1"/>
    <s v="No"/>
    <s v="No"/>
    <s v="No"/>
    <n v="0"/>
    <x v="0"/>
  </r>
  <r>
    <d v="2022-07-27T15:05:34"/>
    <s v="New "/>
    <n v="439"/>
    <n v="439"/>
    <n v="439"/>
    <n v="78723"/>
    <s v="Just once"/>
    <s v="Yelp"/>
    <s v="For Site Visit"/>
    <m/>
    <m/>
    <m/>
    <x v="0"/>
    <n v="2021"/>
    <x v="6"/>
    <x v="28"/>
    <s v="One time service"/>
    <s v="Yes"/>
    <s v="No"/>
    <s v="No"/>
    <n v="1"/>
    <s v="No"/>
    <s v="No"/>
    <s v="No"/>
    <n v="0"/>
    <x v="0"/>
  </r>
  <r>
    <d v="2022-07-27T15:18:10"/>
    <s v="New "/>
    <n v="440"/>
    <n v="440"/>
    <n v="440"/>
    <n v="78753"/>
    <s v="Just once"/>
    <s v="Yelp"/>
    <s v="Estimate fr approval"/>
    <m/>
    <m/>
    <m/>
    <x v="0"/>
    <n v="2021"/>
    <x v="6"/>
    <x v="28"/>
    <s v="One time service"/>
    <s v="No"/>
    <s v="No"/>
    <s v="No"/>
    <n v="0"/>
    <s v="No"/>
    <s v="No"/>
    <s v="No"/>
    <n v="0"/>
    <x v="0"/>
  </r>
  <r>
    <d v="2022-07-28T11:06:35"/>
    <s v="New "/>
    <n v="441"/>
    <n v="441"/>
    <n v="441"/>
    <n v="0"/>
    <s v="Just once"/>
    <s v="Facebook"/>
    <s v="For Site Visit"/>
    <s v="Retaining wall"/>
    <m/>
    <m/>
    <x v="0"/>
    <n v="2021"/>
    <x v="6"/>
    <x v="28"/>
    <s v="One time service"/>
    <s v="Yes"/>
    <s v="No"/>
    <s v="No"/>
    <n v="1"/>
    <s v="No"/>
    <s v="No"/>
    <s v="No"/>
    <n v="0"/>
    <x v="6"/>
  </r>
  <r>
    <d v="2022-07-28T11:27:22"/>
    <s v="New "/>
    <n v="442"/>
    <n v="442"/>
    <n v="442"/>
    <n v="0"/>
    <s v="Just once"/>
    <s v="Direct"/>
    <s v="For Site Visit"/>
    <m/>
    <m/>
    <m/>
    <x v="0"/>
    <n v="2021"/>
    <x v="6"/>
    <x v="28"/>
    <s v="One time service"/>
    <s v="Yes"/>
    <s v="No"/>
    <s v="No"/>
    <n v="1"/>
    <s v="No"/>
    <s v="No"/>
    <s v="No"/>
    <n v="0"/>
    <x v="4"/>
  </r>
  <r>
    <d v="2022-07-30T10:35:44"/>
    <s v="New "/>
    <n v="443"/>
    <n v="443"/>
    <n v="443"/>
    <n v="78749"/>
    <s v="Just once"/>
    <s v="Referral"/>
    <s v="Estimate Pending approval"/>
    <m/>
    <s v="Waiting for customer's approval"/>
    <m/>
    <x v="0"/>
    <n v="2021"/>
    <x v="6"/>
    <x v="28"/>
    <s v="One time service"/>
    <s v="No"/>
    <s v="No"/>
    <s v="No"/>
    <n v="0"/>
    <s v="No"/>
    <s v="No"/>
    <s v="No"/>
    <n v="0"/>
    <x v="7"/>
  </r>
  <r>
    <d v="2022-08-01T12:08:15"/>
    <s v="New "/>
    <n v="444"/>
    <n v="444"/>
    <n v="444"/>
    <n v="78653"/>
    <s v="Continuous"/>
    <s v="Yelp"/>
    <s v="Cancelled"/>
    <m/>
    <m/>
    <m/>
    <x v="0"/>
    <n v="2021"/>
    <x v="7"/>
    <x v="29"/>
    <s v="Continuous"/>
    <s v="No"/>
    <s v="No"/>
    <s v="No"/>
    <n v="0"/>
    <s v="No"/>
    <s v="No"/>
    <s v="No"/>
    <n v="0"/>
    <x v="0"/>
  </r>
  <r>
    <d v="2022-08-03T14:18:50"/>
    <s v="New "/>
    <n v="445"/>
    <n v="445"/>
    <n v="445"/>
    <n v="78621"/>
    <s v="Just once"/>
    <s v="YELP"/>
    <s v="Closed, schedule for service"/>
    <m/>
    <m/>
    <m/>
    <x v="0"/>
    <n v="2021"/>
    <x v="7"/>
    <x v="29"/>
    <s v="One time service"/>
    <s v="No"/>
    <s v="No"/>
    <s v="No"/>
    <n v="0"/>
    <s v="Yes"/>
    <s v="No"/>
    <s v="No"/>
    <n v="1"/>
    <x v="0"/>
  </r>
  <r>
    <d v="2022-08-03T19:02:54"/>
    <s v="New "/>
    <n v="446"/>
    <n v="446"/>
    <n v="446"/>
    <n v="78756"/>
    <s v="Just once"/>
    <s v="Direct"/>
    <s v="Estimate Pending approval"/>
    <m/>
    <s v="Followed up via text"/>
    <m/>
    <x v="0"/>
    <n v="2021"/>
    <x v="7"/>
    <x v="29"/>
    <s v="One time service"/>
    <s v="No"/>
    <s v="No"/>
    <s v="No"/>
    <n v="0"/>
    <s v="No"/>
    <s v="No"/>
    <s v="No"/>
    <n v="0"/>
    <x v="4"/>
  </r>
  <r>
    <d v="2022-08-06T12:58:26"/>
    <s v="New "/>
    <n v="447"/>
    <n v="447"/>
    <n v="447"/>
    <n v="78653"/>
    <s v="Continuous"/>
    <s v="Direct"/>
    <s v="For Site Visit"/>
    <m/>
    <s v="Estimate sent"/>
    <m/>
    <x v="0"/>
    <n v="2021"/>
    <x v="7"/>
    <x v="29"/>
    <s v="Continuous"/>
    <s v="Yes"/>
    <s v="No"/>
    <s v="No"/>
    <n v="1"/>
    <s v="No"/>
    <s v="No"/>
    <s v="No"/>
    <n v="0"/>
    <x v="4"/>
  </r>
  <r>
    <d v="2022-08-08T14:37:58"/>
    <s v="New "/>
    <n v="448"/>
    <n v="448"/>
    <n v="448"/>
    <n v="78745"/>
    <s v="Just once"/>
    <s v="Yelp"/>
    <s v="For Site Visit"/>
    <s v="Sprinkler repair"/>
    <m/>
    <m/>
    <x v="0"/>
    <n v="2021"/>
    <x v="7"/>
    <x v="30"/>
    <s v="One time service"/>
    <s v="Yes"/>
    <s v="No"/>
    <s v="No"/>
    <n v="1"/>
    <s v="No"/>
    <s v="No"/>
    <s v="No"/>
    <n v="0"/>
    <x v="0"/>
  </r>
  <r>
    <d v="2022-08-09T12:22:45"/>
    <s v="New "/>
    <n v="449"/>
    <n v="449"/>
    <n v="449"/>
    <n v="78653"/>
    <s v="Just once"/>
    <s v="Yelp"/>
    <s v="For Site Visit"/>
    <s v="Sprinkler repair"/>
    <m/>
    <m/>
    <x v="0"/>
    <n v="2021"/>
    <x v="7"/>
    <x v="30"/>
    <s v="One time service"/>
    <s v="Yes"/>
    <s v="No"/>
    <s v="No"/>
    <n v="1"/>
    <s v="No"/>
    <s v="No"/>
    <s v="No"/>
    <n v="0"/>
    <x v="0"/>
  </r>
  <r>
    <d v="2022-08-09T18:38:20"/>
    <s v="New "/>
    <n v="450"/>
    <n v="450"/>
    <n v="450"/>
    <n v="78757"/>
    <s v="Just once"/>
    <s v="Yelp"/>
    <s v="For Site Visit"/>
    <s v="Tree serviced"/>
    <m/>
    <m/>
    <x v="0"/>
    <n v="2021"/>
    <x v="7"/>
    <x v="30"/>
    <s v="One time service"/>
    <s v="Yes"/>
    <s v="No"/>
    <s v="No"/>
    <n v="1"/>
    <s v="No"/>
    <s v="No"/>
    <s v="No"/>
    <n v="0"/>
    <x v="0"/>
  </r>
  <r>
    <d v="2022-08-10T09:07:22"/>
    <s v="New "/>
    <n v="451"/>
    <n v="451"/>
    <n v="451"/>
    <n v="78757"/>
    <s v="Just once"/>
    <s v="Yelp"/>
    <s v="For Site Visit"/>
    <m/>
    <m/>
    <m/>
    <x v="0"/>
    <n v="2021"/>
    <x v="7"/>
    <x v="30"/>
    <s v="One time service"/>
    <s v="Yes"/>
    <s v="No"/>
    <s v="No"/>
    <n v="1"/>
    <s v="No"/>
    <s v="No"/>
    <s v="No"/>
    <n v="0"/>
    <x v="0"/>
  </r>
  <r>
    <d v="2022-08-10T09:23:20"/>
    <s v="New "/>
    <n v="452"/>
    <n v="452"/>
    <n v="452"/>
    <n v="78747"/>
    <s v="Just once"/>
    <s v="Yelp"/>
    <s v="For Site Visit"/>
    <m/>
    <s v="Estimate sent"/>
    <m/>
    <x v="0"/>
    <n v="2021"/>
    <x v="7"/>
    <x v="30"/>
    <s v="One time service"/>
    <s v="Yes"/>
    <s v="No"/>
    <s v="No"/>
    <n v="1"/>
    <s v="No"/>
    <s v="No"/>
    <s v="No"/>
    <n v="0"/>
    <x v="0"/>
  </r>
  <r>
    <d v="2022-08-10T11:38:35"/>
    <s v="New "/>
    <n v="453"/>
    <n v="453"/>
    <n v="453"/>
    <n v="78704"/>
    <s v="Just once"/>
    <s v="Yelp"/>
    <s v="Estimate sent"/>
    <s v="Followed up with a text"/>
    <s v="Cancelled DNW"/>
    <m/>
    <x v="0"/>
    <n v="2021"/>
    <x v="7"/>
    <x v="30"/>
    <s v="One time service"/>
    <s v="No"/>
    <s v="No"/>
    <s v="No"/>
    <n v="0"/>
    <s v="No"/>
    <s v="No"/>
    <s v="No"/>
    <n v="0"/>
    <x v="0"/>
  </r>
  <r>
    <d v="2022-08-12T13:27:51"/>
    <s v="New "/>
    <n v="454"/>
    <n v="454"/>
    <n v="454"/>
    <n v="78744"/>
    <s v="Continuous"/>
    <s v="Yelp"/>
    <s v="For Site Visit"/>
    <m/>
    <s v="Cancelled DNW"/>
    <m/>
    <x v="0"/>
    <n v="2021"/>
    <x v="7"/>
    <x v="30"/>
    <s v="Continuous"/>
    <s v="Yes"/>
    <s v="No"/>
    <s v="No"/>
    <n v="1"/>
    <s v="No"/>
    <s v="No"/>
    <s v="No"/>
    <n v="0"/>
    <x v="0"/>
  </r>
  <r>
    <d v="2022-08-12T15:07:46"/>
    <s v="New "/>
    <n v="455"/>
    <n v="455"/>
    <n v="455"/>
    <n v="78747"/>
    <s v="Just once"/>
    <s v="Google"/>
    <s v="For Site Visit"/>
    <m/>
    <m/>
    <m/>
    <x v="0"/>
    <n v="2021"/>
    <x v="7"/>
    <x v="30"/>
    <s v="One time service"/>
    <s v="Yes"/>
    <s v="No"/>
    <s v="No"/>
    <n v="1"/>
    <s v="No"/>
    <s v="No"/>
    <s v="No"/>
    <n v="0"/>
    <x v="1"/>
  </r>
  <r>
    <d v="2022-08-14T06:36:53"/>
    <s v="New "/>
    <n v="456"/>
    <n v="456"/>
    <n v="456"/>
    <n v="78728"/>
    <s v="Just once"/>
    <s v="Yelp"/>
    <s v="For Site Visit"/>
    <m/>
    <m/>
    <m/>
    <x v="0"/>
    <n v="2021"/>
    <x v="7"/>
    <x v="31"/>
    <s v="One time service"/>
    <s v="Yes"/>
    <s v="No"/>
    <s v="No"/>
    <n v="1"/>
    <s v="No"/>
    <s v="No"/>
    <s v="No"/>
    <n v="0"/>
    <x v="0"/>
  </r>
  <r>
    <d v="2022-08-16T12:13:23"/>
    <s v="New "/>
    <n v="457"/>
    <n v="457"/>
    <n v="457"/>
    <n v="78703"/>
    <s v="Continuous"/>
    <s v="neighbor"/>
    <s v="Closed "/>
    <m/>
    <m/>
    <m/>
    <x v="0"/>
    <n v="2021"/>
    <x v="7"/>
    <x v="31"/>
    <s v="Continuous"/>
    <s v="No"/>
    <s v="No"/>
    <s v="No"/>
    <n v="0"/>
    <s v="Yes"/>
    <s v="No"/>
    <s v="No"/>
    <n v="1"/>
    <x v="3"/>
  </r>
  <r>
    <d v="2022-08-17T13:42:50"/>
    <s v="New "/>
    <n v="458"/>
    <n v="458"/>
    <n v="458"/>
    <n v="78703"/>
    <s v="Just once"/>
    <s v="Referral"/>
    <s v="For Site Visit"/>
    <s v="Irrigation"/>
    <m/>
    <m/>
    <x v="0"/>
    <n v="2021"/>
    <x v="7"/>
    <x v="31"/>
    <s v="One time service"/>
    <s v="Yes"/>
    <s v="No"/>
    <s v="No"/>
    <n v="1"/>
    <s v="No"/>
    <s v="No"/>
    <s v="No"/>
    <n v="0"/>
    <x v="7"/>
  </r>
  <r>
    <d v="2022-08-17T13:46:49"/>
    <s v="New "/>
    <n v="459"/>
    <n v="459"/>
    <n v="459"/>
    <n v="78744"/>
    <s v="Just once"/>
    <s v="Yelp"/>
    <s v="For Site Visit"/>
    <s v="Sprinkler repair"/>
    <m/>
    <m/>
    <x v="0"/>
    <n v="2021"/>
    <x v="7"/>
    <x v="31"/>
    <s v="One time service"/>
    <s v="Yes"/>
    <s v="No"/>
    <s v="No"/>
    <n v="1"/>
    <s v="No"/>
    <s v="No"/>
    <s v="No"/>
    <n v="0"/>
    <x v="0"/>
  </r>
  <r>
    <d v="2022-08-17T13:57:35"/>
    <s v="New "/>
    <n v="460"/>
    <n v="460"/>
    <n v="460"/>
    <n v="78741"/>
    <s v="Just once"/>
    <s v="Yelp"/>
    <s v="For Site Visit"/>
    <s v="Dripline install"/>
    <m/>
    <m/>
    <x v="0"/>
    <n v="2021"/>
    <x v="7"/>
    <x v="31"/>
    <s v="One time service"/>
    <s v="Yes"/>
    <s v="No"/>
    <s v="No"/>
    <n v="1"/>
    <s v="No"/>
    <s v="No"/>
    <s v="No"/>
    <n v="0"/>
    <x v="0"/>
  </r>
  <r>
    <d v="2022-08-17T17:25:32"/>
    <s v="New "/>
    <n v="461"/>
    <n v="461"/>
    <n v="461"/>
    <n v="78717"/>
    <s v="Just once"/>
    <s v="Yelp"/>
    <s v="For Site Visit"/>
    <m/>
    <m/>
    <m/>
    <x v="0"/>
    <n v="2021"/>
    <x v="7"/>
    <x v="31"/>
    <s v="One time service"/>
    <s v="Yes"/>
    <s v="No"/>
    <s v="No"/>
    <n v="1"/>
    <s v="No"/>
    <s v="No"/>
    <s v="No"/>
    <n v="0"/>
    <x v="0"/>
  </r>
  <r>
    <d v="2022-08-19T17:35:05"/>
    <s v="Existing"/>
    <n v="462"/>
    <n v="462"/>
    <n v="462"/>
    <n v="78731"/>
    <s v="Just once"/>
    <s v="Returning Customer"/>
    <s v="For Site Visit"/>
    <s v="Estimate pending approval"/>
    <m/>
    <m/>
    <x v="0"/>
    <n v="2021"/>
    <x v="7"/>
    <x v="31"/>
    <s v="One time service"/>
    <s v="Yes"/>
    <s v="No"/>
    <s v="No"/>
    <n v="1"/>
    <s v="No"/>
    <s v="No"/>
    <s v="No"/>
    <n v="0"/>
    <x v="2"/>
  </r>
  <r>
    <d v="2022-08-22T11:32:52"/>
    <s v="New "/>
    <n v="463"/>
    <n v="463"/>
    <n v="463"/>
    <n v="78757"/>
    <s v="Just once"/>
    <s v="Yelp"/>
    <s v="For Site Visit"/>
    <m/>
    <m/>
    <m/>
    <x v="0"/>
    <n v="2021"/>
    <x v="7"/>
    <x v="32"/>
    <s v="One time service"/>
    <s v="Yes"/>
    <s v="No"/>
    <s v="No"/>
    <n v="1"/>
    <s v="No"/>
    <s v="No"/>
    <s v="No"/>
    <n v="0"/>
    <x v="0"/>
  </r>
  <r>
    <d v="2022-08-23T09:15:00"/>
    <s v="New "/>
    <n v="464"/>
    <n v="464"/>
    <n v="464"/>
    <n v="78746"/>
    <s v="Continuous"/>
    <s v="Yelp"/>
    <s v="For Site Visit"/>
    <m/>
    <m/>
    <m/>
    <x v="0"/>
    <n v="2021"/>
    <x v="7"/>
    <x v="32"/>
    <s v="Continuous"/>
    <s v="Yes"/>
    <s v="No"/>
    <s v="No"/>
    <n v="1"/>
    <s v="No"/>
    <s v="No"/>
    <s v="No"/>
    <n v="0"/>
    <x v="0"/>
  </r>
  <r>
    <d v="2022-08-23T14:32:51"/>
    <s v="New "/>
    <n v="465"/>
    <n v="465"/>
    <n v="465"/>
    <n v="78702"/>
    <s v="Continuous"/>
    <s v="Direct"/>
    <s v="For Site Visit"/>
    <m/>
    <m/>
    <m/>
    <x v="0"/>
    <n v="2021"/>
    <x v="7"/>
    <x v="32"/>
    <s v="Continuous"/>
    <s v="Yes"/>
    <s v="No"/>
    <s v="No"/>
    <n v="1"/>
    <s v="No"/>
    <s v="No"/>
    <s v="No"/>
    <n v="0"/>
    <x v="4"/>
  </r>
  <r>
    <d v="2022-08-24T09:28:14"/>
    <s v="New "/>
    <n v="466"/>
    <n v="466"/>
    <n v="466"/>
    <n v="78702"/>
    <s v="Just once"/>
    <s v="Yelp"/>
    <s v="For Site Visit"/>
    <s v="Referred to Joe"/>
    <m/>
    <m/>
    <x v="0"/>
    <n v="2021"/>
    <x v="7"/>
    <x v="32"/>
    <s v="One time service"/>
    <s v="Yes"/>
    <s v="No"/>
    <s v="No"/>
    <n v="1"/>
    <s v="No"/>
    <s v="No"/>
    <s v="No"/>
    <n v="0"/>
    <x v="0"/>
  </r>
  <r>
    <d v="2022-08-24T11:12:44"/>
    <s v="New "/>
    <n v="467"/>
    <n v="467"/>
    <n v="467"/>
    <n v="78749"/>
    <s v="Just once"/>
    <s v="Yelp"/>
    <s v="Estimate in draft"/>
    <m/>
    <m/>
    <m/>
    <x v="0"/>
    <n v="2021"/>
    <x v="7"/>
    <x v="32"/>
    <s v="One time service"/>
    <s v="No"/>
    <s v="No"/>
    <s v="No"/>
    <n v="0"/>
    <s v="No"/>
    <s v="No"/>
    <s v="No"/>
    <n v="0"/>
    <x v="0"/>
  </r>
  <r>
    <d v="2022-08-24T17:32:12"/>
    <s v="New "/>
    <n v="468"/>
    <n v="468"/>
    <n v="468"/>
    <n v="78610"/>
    <s v="Just once"/>
    <s v="Yelp"/>
    <s v="Estimate sent"/>
    <m/>
    <m/>
    <m/>
    <x v="0"/>
    <n v="2021"/>
    <x v="7"/>
    <x v="32"/>
    <s v="One time service"/>
    <s v="No"/>
    <s v="No"/>
    <s v="No"/>
    <n v="0"/>
    <s v="No"/>
    <s v="No"/>
    <s v="No"/>
    <n v="0"/>
    <x v="0"/>
  </r>
  <r>
    <d v="2022-08-26T08:41:40"/>
    <s v="New "/>
    <n v="469"/>
    <n v="469"/>
    <n v="469"/>
    <n v="78621"/>
    <s v="Just once"/>
    <s v="Direct"/>
    <s v="Site visit 8/27/22 10am"/>
    <s v="Estimate pending approval"/>
    <m/>
    <m/>
    <x v="0"/>
    <n v="2021"/>
    <x v="7"/>
    <x v="32"/>
    <s v="One time service"/>
    <s v="Yes"/>
    <s v="No"/>
    <s v="No"/>
    <n v="1"/>
    <s v="No"/>
    <s v="No"/>
    <s v="No"/>
    <n v="0"/>
    <x v="4"/>
  </r>
  <r>
    <d v="2022-08-26T09:33:26"/>
    <s v="New "/>
    <n v="470"/>
    <n v="470"/>
    <n v="470"/>
    <n v="78754"/>
    <s v="Just once"/>
    <s v="Yelp"/>
    <s v="For Site Visit"/>
    <m/>
    <m/>
    <m/>
    <x v="0"/>
    <n v="2021"/>
    <x v="7"/>
    <x v="32"/>
    <s v="One time service"/>
    <s v="Yes"/>
    <s v="No"/>
    <s v="No"/>
    <n v="1"/>
    <s v="No"/>
    <s v="No"/>
    <s v="No"/>
    <n v="0"/>
    <x v="0"/>
  </r>
  <r>
    <d v="2022-08-26T16:03:43"/>
    <s v="New "/>
    <n v="471"/>
    <n v="471"/>
    <n v="471"/>
    <n v="78617"/>
    <s v="Continuous"/>
    <s v="Yelp"/>
    <s v="Closed and Paid"/>
    <m/>
    <m/>
    <m/>
    <x v="0"/>
    <n v="2021"/>
    <x v="7"/>
    <x v="32"/>
    <s v="Continuous"/>
    <s v="No"/>
    <s v="No"/>
    <s v="No"/>
    <n v="0"/>
    <s v="Yes"/>
    <s v="No"/>
    <s v="No"/>
    <n v="1"/>
    <x v="0"/>
  </r>
  <r>
    <d v="2022-08-26T16:55:56"/>
    <s v="New "/>
    <n v="472"/>
    <n v="472"/>
    <n v="472"/>
    <n v="78757"/>
    <s v="Just once"/>
    <s v="Yelp"/>
    <s v="Estimate sent"/>
    <s v="Txt message sent to follow up"/>
    <m/>
    <m/>
    <x v="0"/>
    <n v="2021"/>
    <x v="7"/>
    <x v="32"/>
    <s v="One time service"/>
    <s v="No"/>
    <s v="No"/>
    <s v="No"/>
    <n v="0"/>
    <s v="No"/>
    <s v="No"/>
    <s v="No"/>
    <n v="0"/>
    <x v="0"/>
  </r>
  <r>
    <d v="2022-08-27T13:38:40"/>
    <s v="New "/>
    <n v="473"/>
    <n v="473"/>
    <n v="473"/>
    <n v="78681"/>
    <s v="Just once"/>
    <s v="Direct"/>
    <s v="Estimate sent"/>
    <m/>
    <m/>
    <m/>
    <x v="0"/>
    <n v="2021"/>
    <x v="7"/>
    <x v="32"/>
    <s v="One time service"/>
    <s v="No"/>
    <s v="No"/>
    <s v="No"/>
    <n v="0"/>
    <s v="No"/>
    <s v="No"/>
    <s v="No"/>
    <n v="0"/>
    <x v="4"/>
  </r>
  <r>
    <d v="2022-08-27T16:45:05"/>
    <s v="New "/>
    <n v="474"/>
    <n v="474"/>
    <n v="474"/>
    <n v="78723"/>
    <s v="Continuous"/>
    <s v="Referral"/>
    <s v="Closed and Paid"/>
    <m/>
    <m/>
    <m/>
    <x v="0"/>
    <n v="2021"/>
    <x v="7"/>
    <x v="32"/>
    <s v="Continuous"/>
    <s v="No"/>
    <s v="No"/>
    <s v="No"/>
    <n v="0"/>
    <s v="Yes"/>
    <s v="No"/>
    <s v="No"/>
    <n v="1"/>
    <x v="7"/>
  </r>
  <r>
    <d v="2022-08-28T21:43:54"/>
    <s v="New "/>
    <n v="475"/>
    <n v="475"/>
    <n v="475"/>
    <n v="78733"/>
    <s v="Just once"/>
    <s v="Direct call"/>
    <s v="Estimate sent"/>
    <s v="Txt message sent to follow up"/>
    <m/>
    <m/>
    <x v="0"/>
    <n v="2021"/>
    <x v="7"/>
    <x v="33"/>
    <s v="One time service"/>
    <s v="No"/>
    <s v="No"/>
    <s v="No"/>
    <n v="0"/>
    <s v="No"/>
    <s v="No"/>
    <s v="No"/>
    <n v="0"/>
    <x v="4"/>
  </r>
  <r>
    <d v="2022-08-31T09:30:55"/>
    <s v="New "/>
    <n v="476"/>
    <n v="476"/>
    <n v="476"/>
    <n v="78745"/>
    <s v="Continuous"/>
    <s v="Direct"/>
    <s v="Closed schedule service"/>
    <m/>
    <m/>
    <m/>
    <x v="0"/>
    <n v="2021"/>
    <x v="7"/>
    <x v="33"/>
    <s v="Continuous"/>
    <s v="No"/>
    <s v="No"/>
    <s v="No"/>
    <n v="0"/>
    <s v="Yes"/>
    <s v="No"/>
    <s v="No"/>
    <n v="1"/>
    <x v="4"/>
  </r>
  <r>
    <d v="2022-08-31T11:59:34"/>
    <s v="New "/>
    <n v="477"/>
    <n v="477"/>
    <n v="477"/>
    <n v="78653"/>
    <s v="Continuous"/>
    <s v="Google"/>
    <s v="For Site Visit"/>
    <m/>
    <m/>
    <m/>
    <x v="0"/>
    <n v="2021"/>
    <x v="7"/>
    <x v="33"/>
    <s v="Continuous"/>
    <s v="Yes"/>
    <s v="No"/>
    <s v="No"/>
    <n v="1"/>
    <s v="No"/>
    <s v="No"/>
    <s v="No"/>
    <n v="0"/>
    <x v="1"/>
  </r>
  <r>
    <d v="2022-08-31T13:46:33"/>
    <s v="New "/>
    <n v="478"/>
    <n v="478"/>
    <n v="478"/>
    <n v="78640"/>
    <s v="Just once"/>
    <s v="Yelp"/>
    <s v="Estimate sent"/>
    <s v="Txt message sent to follow up"/>
    <m/>
    <m/>
    <x v="0"/>
    <n v="2021"/>
    <x v="7"/>
    <x v="33"/>
    <s v="One time service"/>
    <s v="No"/>
    <s v="No"/>
    <s v="No"/>
    <n v="0"/>
    <s v="No"/>
    <s v="No"/>
    <s v="No"/>
    <n v="0"/>
    <x v="0"/>
  </r>
  <r>
    <d v="2022-08-31T13:59:43"/>
    <s v="New "/>
    <n v="479"/>
    <n v="479"/>
    <n v="479"/>
    <n v="78665"/>
    <s v="Continuous"/>
    <s v="Yelp"/>
    <s v="Estimate sent"/>
    <s v="Txt message sent to follow up"/>
    <m/>
    <m/>
    <x v="0"/>
    <n v="2021"/>
    <x v="7"/>
    <x v="33"/>
    <s v="Continuous"/>
    <s v="No"/>
    <s v="No"/>
    <s v="No"/>
    <n v="0"/>
    <s v="No"/>
    <s v="No"/>
    <s v="No"/>
    <n v="0"/>
    <x v="0"/>
  </r>
  <r>
    <d v="2022-09-01T09:16:13"/>
    <s v="New "/>
    <n v="480"/>
    <n v="480"/>
    <n v="480"/>
    <n v="78660"/>
    <s v="Continuous"/>
    <s v="Yelp"/>
    <s v="Closed and serviced"/>
    <m/>
    <m/>
    <m/>
    <x v="0"/>
    <n v="2021"/>
    <x v="8"/>
    <x v="33"/>
    <s v="Continuous"/>
    <s v="No"/>
    <s v="No"/>
    <s v="No"/>
    <n v="0"/>
    <s v="Yes"/>
    <s v="No"/>
    <s v="No"/>
    <n v="1"/>
    <x v="0"/>
  </r>
  <r>
    <d v="2022-09-01T09:18:14"/>
    <s v="New "/>
    <n v="481"/>
    <n v="481"/>
    <n v="481"/>
    <n v="78727"/>
    <s v="Just once"/>
    <s v="Angi Leads"/>
    <s v="For Site Visit"/>
    <m/>
    <m/>
    <m/>
    <x v="0"/>
    <n v="2021"/>
    <x v="8"/>
    <x v="33"/>
    <s v="One time service"/>
    <s v="Yes"/>
    <s v="No"/>
    <s v="No"/>
    <n v="1"/>
    <s v="No"/>
    <s v="No"/>
    <s v="No"/>
    <n v="0"/>
    <x v="5"/>
  </r>
  <r>
    <d v="2022-09-01T09:20:21"/>
    <s v="New "/>
    <n v="482"/>
    <n v="482"/>
    <n v="482"/>
    <n v="78745"/>
    <s v="Just once"/>
    <s v="Google"/>
    <s v="Closed and serviced"/>
    <m/>
    <m/>
    <m/>
    <x v="0"/>
    <n v="2021"/>
    <x v="8"/>
    <x v="33"/>
    <s v="One time service"/>
    <s v="No"/>
    <s v="No"/>
    <s v="No"/>
    <n v="0"/>
    <s v="Yes"/>
    <s v="No"/>
    <s v="No"/>
    <n v="1"/>
    <x v="1"/>
  </r>
  <r>
    <d v="2022-09-01T15:26:21"/>
    <s v="New "/>
    <n v="483"/>
    <n v="483"/>
    <n v="483"/>
    <n v="0"/>
    <s v="Just once"/>
    <s v="Facebook"/>
    <s v="Estimate sent"/>
    <s v="Txt message sent to follow up"/>
    <m/>
    <m/>
    <x v="0"/>
    <n v="2021"/>
    <x v="8"/>
    <x v="33"/>
    <s v="One time service"/>
    <s v="No"/>
    <s v="No"/>
    <s v="No"/>
    <n v="0"/>
    <s v="No"/>
    <s v="No"/>
    <s v="No"/>
    <n v="0"/>
    <x v="6"/>
  </r>
  <r>
    <d v="2022-09-02T09:11:40"/>
    <s v="New "/>
    <n v="484"/>
    <n v="484"/>
    <n v="484"/>
    <n v="78641"/>
    <s v="Just once"/>
    <s v="Google"/>
    <s v="For Site Visit"/>
    <m/>
    <m/>
    <m/>
    <x v="0"/>
    <n v="2021"/>
    <x v="8"/>
    <x v="33"/>
    <s v="One time service"/>
    <s v="Yes"/>
    <s v="No"/>
    <s v="No"/>
    <n v="1"/>
    <s v="No"/>
    <s v="No"/>
    <s v="No"/>
    <n v="0"/>
    <x v="1"/>
  </r>
  <r>
    <d v="2022-09-02T09:41:25"/>
    <s v="New "/>
    <n v="485"/>
    <n v="485"/>
    <n v="485"/>
    <n v="78736"/>
    <s v="Just once"/>
    <s v="Yelp"/>
    <s v="For Site Visit"/>
    <m/>
    <m/>
    <m/>
    <x v="0"/>
    <n v="2021"/>
    <x v="8"/>
    <x v="33"/>
    <s v="One time service"/>
    <s v="Yes"/>
    <s v="No"/>
    <s v="No"/>
    <n v="1"/>
    <s v="No"/>
    <s v="No"/>
    <s v="No"/>
    <n v="0"/>
    <x v="0"/>
  </r>
  <r>
    <d v="2022-09-03T09:12:35"/>
    <s v="New "/>
    <n v="486"/>
    <n v="486"/>
    <n v="486"/>
    <n v="78640"/>
    <s v="Just once"/>
    <s v="Yelp"/>
    <s v="Estimate sent"/>
    <s v="Txt message sent to follow up"/>
    <m/>
    <m/>
    <x v="0"/>
    <n v="2021"/>
    <x v="8"/>
    <x v="33"/>
    <s v="One time service"/>
    <s v="No"/>
    <s v="No"/>
    <s v="No"/>
    <n v="0"/>
    <s v="No"/>
    <s v="No"/>
    <s v="No"/>
    <n v="0"/>
    <x v="0"/>
  </r>
  <r>
    <d v="2022-09-03T14:27:45"/>
    <m/>
    <n v="487"/>
    <n v="487"/>
    <n v="487"/>
    <n v="78729"/>
    <s v="Just once"/>
    <s v="yelp"/>
    <s v="For Site Visit"/>
    <m/>
    <m/>
    <m/>
    <x v="0"/>
    <n v="2021"/>
    <x v="8"/>
    <x v="33"/>
    <s v="One time service"/>
    <s v="Yes"/>
    <s v="No"/>
    <s v="No"/>
    <n v="1"/>
    <s v="No"/>
    <s v="No"/>
    <s v="No"/>
    <n v="0"/>
    <x v="0"/>
  </r>
  <r>
    <d v="2022-09-05T02:10:43"/>
    <m/>
    <n v="488"/>
    <n v="488"/>
    <n v="488"/>
    <n v="78747"/>
    <s v="Just once"/>
    <s v="Internet Search"/>
    <s v="Estimate sent"/>
    <s v="Txt message sent to follow up"/>
    <m/>
    <m/>
    <x v="0"/>
    <n v="2021"/>
    <x v="8"/>
    <x v="34"/>
    <s v="One time service"/>
    <s v="No"/>
    <s v="No"/>
    <s v="No"/>
    <n v="0"/>
    <s v="No"/>
    <s v="No"/>
    <s v="No"/>
    <n v="0"/>
    <x v="2"/>
  </r>
  <r>
    <d v="2022-09-06T09:39:59"/>
    <m/>
    <n v="489"/>
    <n v="489"/>
    <n v="489"/>
    <n v="78653"/>
    <s v="Continuous"/>
    <s v="Yelp"/>
    <s v="Estimate sent"/>
    <s v="Txt message sent to follow up"/>
    <m/>
    <m/>
    <x v="0"/>
    <n v="2021"/>
    <x v="8"/>
    <x v="34"/>
    <s v="Continuous"/>
    <s v="No"/>
    <s v="No"/>
    <s v="No"/>
    <n v="0"/>
    <s v="No"/>
    <s v="No"/>
    <s v="No"/>
    <n v="0"/>
    <x v="0"/>
  </r>
  <r>
    <d v="2022-09-06T11:44:18"/>
    <m/>
    <n v="490"/>
    <n v="490"/>
    <n v="490"/>
    <n v="78745"/>
    <s v="Just once"/>
    <s v="Google"/>
    <s v="Estimate sent"/>
    <s v="Txt message sent to follow up"/>
    <m/>
    <m/>
    <x v="0"/>
    <n v="2021"/>
    <x v="8"/>
    <x v="34"/>
    <s v="One time service"/>
    <s v="No"/>
    <s v="No"/>
    <s v="No"/>
    <n v="0"/>
    <s v="No"/>
    <s v="No"/>
    <s v="No"/>
    <n v="0"/>
    <x v="1"/>
  </r>
  <r>
    <d v="2022-09-06T20:35:30"/>
    <m/>
    <n v="491"/>
    <n v="491"/>
    <n v="491"/>
    <n v="78746"/>
    <s v="Just once"/>
    <s v="Referral Jimenez Board - HOA?"/>
    <s v="Estimate sent"/>
    <s v="Txt message sent to follow up"/>
    <m/>
    <m/>
    <x v="0"/>
    <n v="2021"/>
    <x v="8"/>
    <x v="34"/>
    <s v="One time service"/>
    <s v="No"/>
    <s v="No"/>
    <s v="No"/>
    <n v="0"/>
    <s v="No"/>
    <s v="No"/>
    <s v="No"/>
    <n v="0"/>
    <x v="7"/>
  </r>
  <r>
    <d v="2022-09-07T11:59:59"/>
    <m/>
    <n v="492"/>
    <n v="492"/>
    <n v="492"/>
    <n v="78610"/>
    <s v="Just once"/>
    <s v="Investor underground Facebook group"/>
    <s v="Closed and Serviced"/>
    <m/>
    <m/>
    <m/>
    <x v="0"/>
    <n v="2021"/>
    <x v="8"/>
    <x v="34"/>
    <s v="One time service"/>
    <s v="No"/>
    <s v="No"/>
    <s v="No"/>
    <n v="0"/>
    <s v="Yes"/>
    <s v="No"/>
    <s v="No"/>
    <n v="1"/>
    <x v="6"/>
  </r>
  <r>
    <d v="2022-09-07T14:35:58"/>
    <m/>
    <n v="493"/>
    <n v="493"/>
    <n v="493"/>
    <n v="78747"/>
    <s v="Just once"/>
    <s v="Yelp"/>
    <s v="For Site Visit"/>
    <m/>
    <m/>
    <m/>
    <x v="0"/>
    <n v="2021"/>
    <x v="8"/>
    <x v="34"/>
    <s v="One time service"/>
    <s v="Yes"/>
    <s v="No"/>
    <s v="No"/>
    <n v="1"/>
    <s v="No"/>
    <s v="No"/>
    <s v="No"/>
    <n v="0"/>
    <x v="0"/>
  </r>
  <r>
    <d v="2022-09-08T11:36:42"/>
    <m/>
    <n v="494"/>
    <n v="494"/>
    <n v="494"/>
    <n v="78702"/>
    <s v="Just once"/>
    <s v="Yelp"/>
    <s v="Estimate pending approval of Castro"/>
    <s v="Estimate sent"/>
    <m/>
    <m/>
    <x v="0"/>
    <n v="2021"/>
    <x v="8"/>
    <x v="34"/>
    <s v="One time service"/>
    <s v="No"/>
    <s v="No"/>
    <s v="No"/>
    <n v="0"/>
    <s v="No"/>
    <s v="No"/>
    <s v="No"/>
    <n v="0"/>
    <x v="0"/>
  </r>
  <r>
    <d v="2022-09-09T09:09:00"/>
    <m/>
    <n v="495"/>
    <n v="495"/>
    <n v="495"/>
    <n v="78721"/>
    <s v="Just once"/>
    <s v="Referral lead from Eva - cleaning lady"/>
    <s v="For Site Visit"/>
    <m/>
    <m/>
    <m/>
    <x v="0"/>
    <n v="2021"/>
    <x v="8"/>
    <x v="34"/>
    <s v="One time service"/>
    <s v="Yes"/>
    <s v="No"/>
    <s v="No"/>
    <n v="1"/>
    <s v="No"/>
    <s v="No"/>
    <s v="No"/>
    <n v="0"/>
    <x v="7"/>
  </r>
  <r>
    <d v="2022-09-10T09:44:28"/>
    <s v="New "/>
    <n v="496"/>
    <n v="496"/>
    <n v="496"/>
    <n v="78753"/>
    <s v="Just once"/>
    <s v="Google"/>
    <s v="Referred to Moon Valley Nursery"/>
    <m/>
    <m/>
    <m/>
    <x v="0"/>
    <n v="2021"/>
    <x v="8"/>
    <x v="34"/>
    <s v="One time service"/>
    <s v="No"/>
    <s v="No"/>
    <s v="No"/>
    <n v="0"/>
    <s v="No"/>
    <s v="No"/>
    <s v="No"/>
    <n v="0"/>
    <x v="1"/>
  </r>
  <r>
    <d v="2022-09-10T11:59:40"/>
    <s v="New "/>
    <n v="497"/>
    <n v="497"/>
    <n v="497"/>
    <n v="78610"/>
    <s v="Continuous"/>
    <s v="Yelp"/>
    <s v="For Site Visit"/>
    <m/>
    <m/>
    <m/>
    <x v="0"/>
    <n v="2021"/>
    <x v="8"/>
    <x v="34"/>
    <s v="Continuous"/>
    <s v="Yes"/>
    <s v="No"/>
    <s v="No"/>
    <n v="1"/>
    <s v="No"/>
    <s v="No"/>
    <s v="No"/>
    <n v="0"/>
    <x v="0"/>
  </r>
  <r>
    <d v="2022-09-10T14:46:45"/>
    <s v="New "/>
    <n v="498"/>
    <n v="498"/>
    <n v="498"/>
    <n v="78653"/>
    <s v="Continuous"/>
    <s v="Sign in community/ Direct"/>
    <s v="For Site Visit"/>
    <m/>
    <m/>
    <m/>
    <x v="0"/>
    <n v="2021"/>
    <x v="8"/>
    <x v="34"/>
    <s v="Continuous"/>
    <s v="Yes"/>
    <s v="No"/>
    <s v="No"/>
    <n v="1"/>
    <s v="No"/>
    <s v="No"/>
    <s v="No"/>
    <n v="0"/>
    <x v="4"/>
  </r>
  <r>
    <d v="2022-09-10T16:43:52"/>
    <s v="New "/>
    <n v="499"/>
    <n v="499"/>
    <n v="499"/>
    <n v="78721"/>
    <s v="Just once"/>
    <s v="Yelp"/>
    <s v="For Site Visit"/>
    <m/>
    <m/>
    <m/>
    <x v="0"/>
    <n v="2021"/>
    <x v="8"/>
    <x v="34"/>
    <s v="One time service"/>
    <s v="Yes"/>
    <s v="No"/>
    <s v="No"/>
    <n v="1"/>
    <s v="No"/>
    <s v="No"/>
    <s v="No"/>
    <n v="0"/>
    <x v="0"/>
  </r>
  <r>
    <d v="2022-09-12T09:34:26"/>
    <s v="New "/>
    <n v="500"/>
    <n v="500"/>
    <n v="500"/>
    <n v="78757"/>
    <s v="Continuous"/>
    <s v="Yelp"/>
    <s v="Estimate pending approval"/>
    <m/>
    <m/>
    <m/>
    <x v="0"/>
    <n v="2021"/>
    <x v="8"/>
    <x v="35"/>
    <s v="Continuous"/>
    <s v="No"/>
    <s v="No"/>
    <s v="No"/>
    <n v="0"/>
    <s v="No"/>
    <s v="No"/>
    <s v="No"/>
    <n v="0"/>
    <x v="0"/>
  </r>
  <r>
    <d v="2022-09-12T09:53:33"/>
    <s v="New "/>
    <n v="501"/>
    <n v="501"/>
    <n v="501"/>
    <n v="78640"/>
    <s v="Continuous"/>
    <s v="Yelp"/>
    <s v="Out of service area"/>
    <m/>
    <m/>
    <m/>
    <x v="0"/>
    <n v="2021"/>
    <x v="8"/>
    <x v="35"/>
    <s v="Continuous"/>
    <s v="No"/>
    <s v="No"/>
    <s v="No"/>
    <n v="0"/>
    <s v="No"/>
    <s v="No"/>
    <s v="No"/>
    <n v="0"/>
    <x v="0"/>
  </r>
  <r>
    <d v="2022-09-13T09:25:37"/>
    <s v="New "/>
    <n v="502"/>
    <n v="502"/>
    <n v="502"/>
    <n v="78741"/>
    <s v="Just once"/>
    <s v="Yelp"/>
    <s v="For Site Visit"/>
    <m/>
    <m/>
    <m/>
    <x v="0"/>
    <n v="2021"/>
    <x v="8"/>
    <x v="35"/>
    <s v="One time service"/>
    <s v="Yes"/>
    <s v="No"/>
    <s v="No"/>
    <n v="1"/>
    <s v="No"/>
    <s v="No"/>
    <s v="No"/>
    <n v="0"/>
    <x v="0"/>
  </r>
  <r>
    <d v="2022-09-13T15:15:37"/>
    <s v="New "/>
    <n v="503"/>
    <n v="503"/>
    <n v="503"/>
    <n v="78640"/>
    <s v="Continuous"/>
    <s v="Yelp"/>
    <s v="Cancelled Service"/>
    <m/>
    <m/>
    <m/>
    <x v="0"/>
    <n v="2021"/>
    <x v="8"/>
    <x v="35"/>
    <s v="Continuous"/>
    <s v="No"/>
    <s v="No"/>
    <s v="No"/>
    <n v="0"/>
    <s v="No"/>
    <s v="No"/>
    <s v="No"/>
    <n v="0"/>
    <x v="0"/>
  </r>
  <r>
    <d v="2022-09-14T13:34:02"/>
    <s v="New "/>
    <n v="504"/>
    <n v="504"/>
    <n v="504"/>
    <n v="78610"/>
    <s v="Just once"/>
    <s v="Google"/>
    <m/>
    <m/>
    <m/>
    <m/>
    <x v="0"/>
    <n v="2021"/>
    <x v="8"/>
    <x v="35"/>
    <s v="One time service"/>
    <s v="No"/>
    <s v="No"/>
    <s v="No"/>
    <n v="0"/>
    <s v="No"/>
    <s v="No"/>
    <s v="No"/>
    <n v="0"/>
    <x v="1"/>
  </r>
  <r>
    <d v="2022-09-15T14:49:49"/>
    <s v="New "/>
    <n v="505"/>
    <n v="505"/>
    <n v="505"/>
    <n v="78653"/>
    <s v="Continuous"/>
    <s v="Angi Leads"/>
    <s v="For Site Visit"/>
    <m/>
    <m/>
    <m/>
    <x v="0"/>
    <n v="2021"/>
    <x v="8"/>
    <x v="35"/>
    <s v="Continuous"/>
    <s v="Yes"/>
    <s v="No"/>
    <s v="No"/>
    <n v="1"/>
    <s v="No"/>
    <s v="No"/>
    <s v="No"/>
    <n v="0"/>
    <x v="5"/>
  </r>
  <r>
    <d v="2022-09-16T08:50:07"/>
    <s v="New "/>
    <n v="506"/>
    <n v="506"/>
    <n v="506"/>
    <n v="78747"/>
    <s v="Continuous"/>
    <s v="Google"/>
    <s v="For Site Visit"/>
    <m/>
    <m/>
    <m/>
    <x v="0"/>
    <n v="2021"/>
    <x v="8"/>
    <x v="35"/>
    <s v="Continuous"/>
    <s v="Yes"/>
    <s v="No"/>
    <s v="No"/>
    <n v="1"/>
    <s v="No"/>
    <s v="No"/>
    <s v="No"/>
    <n v="0"/>
    <x v="1"/>
  </r>
  <r>
    <d v="2022-09-19T09:07:25"/>
    <s v="New "/>
    <n v="507"/>
    <n v="507"/>
    <n v="507"/>
    <n v="78613"/>
    <s v="Continuous"/>
    <s v="Angi Leads"/>
    <s v="Closed and serviced"/>
    <m/>
    <m/>
    <m/>
    <x v="0"/>
    <n v="2021"/>
    <x v="8"/>
    <x v="36"/>
    <s v="Continuous"/>
    <s v="No"/>
    <s v="No"/>
    <s v="No"/>
    <n v="0"/>
    <s v="Yes"/>
    <s v="No"/>
    <s v="No"/>
    <n v="1"/>
    <x v="5"/>
  </r>
  <r>
    <d v="2022-09-19T12:27:49"/>
    <s v="New "/>
    <n v="508"/>
    <n v="508"/>
    <n v="508"/>
    <n v="78701"/>
    <s v="Just once"/>
    <s v="Google"/>
    <s v="Closed and paid"/>
    <m/>
    <m/>
    <m/>
    <x v="0"/>
    <n v="2021"/>
    <x v="8"/>
    <x v="36"/>
    <s v="One time service"/>
    <s v="No"/>
    <s v="No"/>
    <s v="No"/>
    <n v="0"/>
    <s v="Yes"/>
    <s v="No"/>
    <s v="No"/>
    <n v="1"/>
    <x v="1"/>
  </r>
  <r>
    <d v="2022-09-20T09:10:03"/>
    <s v="New "/>
    <n v="509"/>
    <n v="509"/>
    <n v="509"/>
    <n v="78722"/>
    <s v="Just once"/>
    <s v="Angi Leads"/>
    <s v="Estimate sent"/>
    <s v="Text message sent to follow up"/>
    <m/>
    <m/>
    <x v="0"/>
    <n v="2021"/>
    <x v="8"/>
    <x v="36"/>
    <s v="One time service"/>
    <s v="No"/>
    <s v="No"/>
    <s v="No"/>
    <n v="0"/>
    <s v="No"/>
    <s v="No"/>
    <s v="No"/>
    <n v="0"/>
    <x v="5"/>
  </r>
  <r>
    <d v="2022-09-20T12:28:13"/>
    <s v="New "/>
    <n v="510"/>
    <n v="510"/>
    <n v="510"/>
    <n v="78753"/>
    <s v="Just once"/>
    <s v="Yelp"/>
    <s v="Estimate sent"/>
    <s v="Closed and paid"/>
    <m/>
    <m/>
    <x v="0"/>
    <n v="2021"/>
    <x v="8"/>
    <x v="36"/>
    <s v="One time service"/>
    <s v="No"/>
    <s v="No"/>
    <s v="No"/>
    <n v="0"/>
    <s v="No"/>
    <s v="Yes"/>
    <s v="No"/>
    <n v="1"/>
    <x v="0"/>
  </r>
  <r>
    <d v="2022-09-20T16:34:14"/>
    <s v="New "/>
    <n v="511"/>
    <n v="511"/>
    <n v="511"/>
    <n v="78653"/>
    <s v="Just once"/>
    <s v="Yelp"/>
    <s v="Estimate sent"/>
    <s v="Text message sent to follow up"/>
    <m/>
    <m/>
    <x v="0"/>
    <n v="2021"/>
    <x v="8"/>
    <x v="36"/>
    <s v="One time service"/>
    <s v="No"/>
    <s v="No"/>
    <s v="No"/>
    <n v="0"/>
    <s v="No"/>
    <s v="No"/>
    <s v="No"/>
    <n v="0"/>
    <x v="0"/>
  </r>
  <r>
    <d v="2022-09-21T10:04:46"/>
    <s v="New "/>
    <n v="512"/>
    <n v="512"/>
    <n v="512"/>
    <n v="78621"/>
    <s v="Continuous"/>
    <s v="Direct"/>
    <s v="For Site Visit"/>
    <m/>
    <m/>
    <m/>
    <x v="0"/>
    <n v="2021"/>
    <x v="8"/>
    <x v="36"/>
    <s v="Continuous"/>
    <s v="Yes"/>
    <s v="No"/>
    <s v="No"/>
    <n v="1"/>
    <s v="No"/>
    <s v="No"/>
    <s v="No"/>
    <n v="0"/>
    <x v="4"/>
  </r>
  <r>
    <d v="2022-09-21T22:22:14"/>
    <s v="New "/>
    <n v="513"/>
    <n v="513"/>
    <n v="513"/>
    <n v="78754"/>
    <s v="Just once"/>
    <s v="yelp"/>
    <s v="For Site Visit"/>
    <m/>
    <m/>
    <m/>
    <x v="0"/>
    <n v="2021"/>
    <x v="8"/>
    <x v="36"/>
    <s v="One time service"/>
    <s v="Yes"/>
    <s v="No"/>
    <s v="No"/>
    <n v="1"/>
    <s v="No"/>
    <s v="No"/>
    <s v="No"/>
    <n v="0"/>
    <x v="0"/>
  </r>
  <r>
    <d v="2022-09-22T08:28:47"/>
    <s v="New "/>
    <n v="514"/>
    <n v="514"/>
    <n v="514"/>
    <n v="78634"/>
    <s v="Just once"/>
    <s v="Yelp"/>
    <s v="Closed and schedule for service"/>
    <m/>
    <m/>
    <m/>
    <x v="0"/>
    <n v="2021"/>
    <x v="8"/>
    <x v="36"/>
    <s v="One time service"/>
    <s v="No"/>
    <s v="No"/>
    <s v="No"/>
    <n v="0"/>
    <s v="Yes"/>
    <s v="No"/>
    <s v="No"/>
    <n v="1"/>
    <x v="0"/>
  </r>
  <r>
    <d v="2022-09-22T09:03:45"/>
    <s v="New "/>
    <n v="515"/>
    <n v="515"/>
    <n v="515"/>
    <n v="78653"/>
    <s v="Just once"/>
    <s v="yelp"/>
    <s v="Estimate sent"/>
    <s v="Text message sent to follow up"/>
    <m/>
    <m/>
    <x v="0"/>
    <n v="2021"/>
    <x v="8"/>
    <x v="36"/>
    <s v="One time service"/>
    <s v="No"/>
    <s v="No"/>
    <s v="No"/>
    <n v="0"/>
    <s v="No"/>
    <s v="No"/>
    <s v="No"/>
    <n v="0"/>
    <x v="0"/>
  </r>
  <r>
    <d v="2022-09-22T09:30:43"/>
    <s v="New "/>
    <n v="516"/>
    <n v="516"/>
    <n v="516"/>
    <n v="78758"/>
    <s v="Just once"/>
    <s v="Yelp"/>
    <s v="Prepare Estimate"/>
    <s v="cancelled/Declined"/>
    <m/>
    <m/>
    <x v="0"/>
    <n v="2021"/>
    <x v="8"/>
    <x v="36"/>
    <s v="One time service"/>
    <s v="No"/>
    <s v="No"/>
    <s v="No"/>
    <n v="0"/>
    <s v="No"/>
    <s v="No"/>
    <s v="No"/>
    <n v="0"/>
    <x v="0"/>
  </r>
  <r>
    <d v="2022-09-22T12:35:05"/>
    <s v="New "/>
    <n v="517"/>
    <n v="517"/>
    <n v="517"/>
    <n v="0"/>
    <s v="Just once"/>
    <s v="Direct"/>
    <s v="Prepare Estimate"/>
    <m/>
    <m/>
    <m/>
    <x v="0"/>
    <n v="2021"/>
    <x v="8"/>
    <x v="36"/>
    <s v="One time service"/>
    <s v="No"/>
    <s v="No"/>
    <s v="No"/>
    <n v="0"/>
    <s v="No"/>
    <s v="No"/>
    <s v="No"/>
    <n v="0"/>
    <x v="4"/>
  </r>
  <r>
    <d v="2022-09-22T15:14:15"/>
    <s v="New "/>
    <n v="518"/>
    <n v="518"/>
    <n v="518"/>
    <n v="78722"/>
    <s v="Just once"/>
    <s v="Yelp"/>
    <s v="For Site Visit"/>
    <m/>
    <m/>
    <m/>
    <x v="0"/>
    <n v="2021"/>
    <x v="8"/>
    <x v="36"/>
    <s v="One time service"/>
    <s v="Yes"/>
    <s v="No"/>
    <s v="No"/>
    <n v="1"/>
    <s v="No"/>
    <s v="No"/>
    <s v="No"/>
    <n v="0"/>
    <x v="0"/>
  </r>
  <r>
    <d v="2022-09-22T17:06:13"/>
    <s v="New "/>
    <n v="519"/>
    <n v="519"/>
    <n v="519"/>
    <n v="78660"/>
    <s v="Just once"/>
    <s v="yelp"/>
    <s v="Prepare Estimate"/>
    <s v="Text message sent to follow up"/>
    <m/>
    <m/>
    <x v="0"/>
    <n v="2021"/>
    <x v="8"/>
    <x v="36"/>
    <s v="One time service"/>
    <s v="No"/>
    <s v="No"/>
    <s v="No"/>
    <n v="0"/>
    <s v="No"/>
    <s v="No"/>
    <s v="No"/>
    <n v="0"/>
    <x v="0"/>
  </r>
  <r>
    <d v="2022-09-23T09:30:36"/>
    <s v="New "/>
    <n v="520"/>
    <n v="520"/>
    <n v="520"/>
    <n v="78660"/>
    <s v="Continuous"/>
    <s v="Yelp"/>
    <s v="Estimate pending approval"/>
    <s v="Text message sent to follow up"/>
    <m/>
    <m/>
    <x v="0"/>
    <n v="2021"/>
    <x v="8"/>
    <x v="36"/>
    <s v="Continuous"/>
    <s v="No"/>
    <s v="No"/>
    <s v="No"/>
    <n v="0"/>
    <s v="No"/>
    <s v="No"/>
    <s v="No"/>
    <n v="0"/>
    <x v="0"/>
  </r>
  <r>
    <d v="2022-09-23T10:53:25"/>
    <s v="New "/>
    <n v="521"/>
    <n v="521"/>
    <n v="521"/>
    <n v="78735"/>
    <s v="Just once"/>
    <s v="Yelp"/>
    <s v="For Site Visit"/>
    <m/>
    <m/>
    <m/>
    <x v="0"/>
    <n v="2021"/>
    <x v="8"/>
    <x v="36"/>
    <s v="One time service"/>
    <s v="Yes"/>
    <s v="No"/>
    <s v="No"/>
    <n v="1"/>
    <s v="No"/>
    <s v="No"/>
    <s v="No"/>
    <n v="0"/>
    <x v="0"/>
  </r>
  <r>
    <d v="2022-09-23T16:13:02"/>
    <s v="New "/>
    <n v="522"/>
    <n v="522"/>
    <n v="522"/>
    <n v="78653"/>
    <s v="Continuous"/>
    <s v="Direct"/>
    <s v="Estimate pending approval"/>
    <s v="cancelled/Declined"/>
    <m/>
    <m/>
    <x v="0"/>
    <n v="2021"/>
    <x v="8"/>
    <x v="36"/>
    <s v="Continuous"/>
    <s v="No"/>
    <s v="No"/>
    <s v="No"/>
    <n v="0"/>
    <s v="No"/>
    <s v="No"/>
    <s v="No"/>
    <n v="0"/>
    <x v="4"/>
  </r>
  <r>
    <d v="2022-09-25T10:20:59"/>
    <s v="New"/>
    <n v="523"/>
    <n v="523"/>
    <n v="523"/>
    <n v="78704"/>
    <s v="Just once"/>
    <s v="Yelp"/>
    <s v="Closed and Paid"/>
    <m/>
    <m/>
    <m/>
    <x v="0"/>
    <n v="2021"/>
    <x v="8"/>
    <x v="37"/>
    <s v="One time service"/>
    <s v="No"/>
    <s v="No"/>
    <s v="No"/>
    <n v="0"/>
    <s v="Yes"/>
    <s v="No"/>
    <s v="No"/>
    <n v="1"/>
    <x v="0"/>
  </r>
  <r>
    <d v="2022-09-26T11:55:51"/>
    <s v="New"/>
    <n v="524"/>
    <n v="524"/>
    <n v="524"/>
    <s v="confirm"/>
    <s v="Just once"/>
    <s v="Yelp"/>
    <s v="For Site Visit"/>
    <m/>
    <m/>
    <m/>
    <x v="0"/>
    <n v="2021"/>
    <x v="8"/>
    <x v="37"/>
    <s v="One time service"/>
    <s v="Yes"/>
    <s v="No"/>
    <s v="No"/>
    <n v="1"/>
    <s v="No"/>
    <s v="No"/>
    <s v="No"/>
    <n v="0"/>
    <x v="0"/>
  </r>
  <r>
    <d v="2022-09-27T10:47:43"/>
    <s v="New"/>
    <n v="525"/>
    <n v="525"/>
    <n v="525"/>
    <n v="78757"/>
    <s v="Just once"/>
    <s v="yelp"/>
    <s v="Estimate sent"/>
    <m/>
    <m/>
    <m/>
    <x v="0"/>
    <n v="2021"/>
    <x v="8"/>
    <x v="37"/>
    <s v="One time service"/>
    <s v="No"/>
    <s v="No"/>
    <s v="No"/>
    <n v="0"/>
    <s v="No"/>
    <s v="No"/>
    <s v="No"/>
    <n v="0"/>
    <x v="0"/>
  </r>
  <r>
    <d v="2022-09-27T17:00:08"/>
    <s v="New"/>
    <n v="526"/>
    <n v="526"/>
    <n v="526"/>
    <n v="78621"/>
    <s v="Continuous"/>
    <s v="Yelp"/>
    <s v="cancelled"/>
    <m/>
    <m/>
    <m/>
    <x v="0"/>
    <n v="2021"/>
    <x v="8"/>
    <x v="37"/>
    <s v="Continuous"/>
    <s v="No"/>
    <s v="No"/>
    <s v="No"/>
    <n v="0"/>
    <s v="No"/>
    <s v="No"/>
    <s v="No"/>
    <n v="0"/>
    <x v="0"/>
  </r>
  <r>
    <d v="2022-09-27T23:43:50"/>
    <s v="New"/>
    <n v="527"/>
    <n v="527"/>
    <n v="527"/>
    <n v="78621"/>
    <s v="Continuous"/>
    <s v="Yelp"/>
    <s v="For Site Visit"/>
    <m/>
    <m/>
    <m/>
    <x v="0"/>
    <n v="2021"/>
    <x v="8"/>
    <x v="37"/>
    <s v="Continuous"/>
    <s v="Yes"/>
    <s v="No"/>
    <s v="No"/>
    <n v="1"/>
    <s v="No"/>
    <s v="No"/>
    <s v="No"/>
    <n v="0"/>
    <x v="0"/>
  </r>
  <r>
    <d v="2022-09-28T09:16:08"/>
    <s v="New"/>
    <n v="528"/>
    <n v="528"/>
    <n v="528"/>
    <n v="78621"/>
    <s v="Just once"/>
    <s v="Direct"/>
    <s v="For Site Visit"/>
    <m/>
    <m/>
    <m/>
    <x v="0"/>
    <n v="2021"/>
    <x v="8"/>
    <x v="37"/>
    <s v="One time service"/>
    <s v="Yes"/>
    <s v="No"/>
    <s v="No"/>
    <n v="1"/>
    <s v="No"/>
    <s v="No"/>
    <s v="No"/>
    <n v="0"/>
    <x v="4"/>
  </r>
  <r>
    <d v="2022-09-28T09:21:14"/>
    <s v="New"/>
    <n v="529"/>
    <n v="529"/>
    <n v="529"/>
    <n v="78621"/>
    <s v="Just once"/>
    <s v="Yelp"/>
    <s v="Patrick don't service in the area"/>
    <m/>
    <m/>
    <m/>
    <x v="0"/>
    <n v="2021"/>
    <x v="8"/>
    <x v="37"/>
    <s v="One time service"/>
    <s v="No"/>
    <s v="No"/>
    <s v="No"/>
    <n v="0"/>
    <s v="No"/>
    <s v="No"/>
    <s v="No"/>
    <n v="0"/>
    <x v="0"/>
  </r>
  <r>
    <d v="2022-09-28T10:25:54"/>
    <s v="New"/>
    <n v="530"/>
    <n v="530"/>
    <n v="530"/>
    <n v="78704"/>
    <s v="Just once"/>
    <s v="Google"/>
    <s v="For Site Visit"/>
    <m/>
    <m/>
    <m/>
    <x v="0"/>
    <n v="2021"/>
    <x v="8"/>
    <x v="37"/>
    <s v="One time service"/>
    <s v="Yes"/>
    <s v="No"/>
    <s v="No"/>
    <n v="1"/>
    <s v="No"/>
    <s v="No"/>
    <s v="No"/>
    <n v="0"/>
    <x v="1"/>
  </r>
  <r>
    <d v="2022-09-28T12:08:18"/>
    <s v="New"/>
    <n v="531"/>
    <n v="531"/>
    <n v="531"/>
    <n v="78754"/>
    <s v="Just once"/>
    <s v="Yelp"/>
    <s v="Referred to Joe"/>
    <m/>
    <m/>
    <m/>
    <x v="0"/>
    <n v="2021"/>
    <x v="8"/>
    <x v="37"/>
    <s v="One time service"/>
    <s v="No"/>
    <s v="No"/>
    <s v="No"/>
    <n v="0"/>
    <s v="No"/>
    <s v="No"/>
    <s v="No"/>
    <n v="0"/>
    <x v="0"/>
  </r>
  <r>
    <d v="2022-09-28T16:01:56"/>
    <s v="New"/>
    <n v="532"/>
    <n v="532"/>
    <n v="532"/>
    <n v="78723"/>
    <s v="Just once"/>
    <s v="`"/>
    <s v="Site visit scheduled"/>
    <m/>
    <m/>
    <m/>
    <x v="0"/>
    <n v="2021"/>
    <x v="8"/>
    <x v="37"/>
    <s v="One time service"/>
    <s v="Yes"/>
    <s v="No"/>
    <s v="No"/>
    <n v="1"/>
    <s v="No"/>
    <s v="No"/>
    <s v="No"/>
    <n v="0"/>
    <x v="2"/>
  </r>
  <r>
    <d v="2022-09-28T16:48:26"/>
    <s v="New"/>
    <n v="533"/>
    <n v="533"/>
    <n v="533"/>
    <n v="78744"/>
    <s v="Just once"/>
    <s v="Direct"/>
    <s v="Estimate sent"/>
    <m/>
    <m/>
    <m/>
    <x v="0"/>
    <n v="2021"/>
    <x v="8"/>
    <x v="37"/>
    <s v="One time service"/>
    <s v="No"/>
    <s v="No"/>
    <s v="No"/>
    <n v="0"/>
    <s v="No"/>
    <s v="No"/>
    <s v="No"/>
    <n v="0"/>
    <x v="4"/>
  </r>
  <r>
    <d v="2022-09-29T11:20:55"/>
    <s v="New"/>
    <n v="534"/>
    <n v="534"/>
    <n v="534"/>
    <n v="78653"/>
    <s v="Continuous"/>
    <s v="Yelp"/>
    <s v="Closed and serviced"/>
    <m/>
    <m/>
    <m/>
    <x v="0"/>
    <n v="2021"/>
    <x v="8"/>
    <x v="37"/>
    <s v="Continuous"/>
    <s v="No"/>
    <s v="No"/>
    <s v="No"/>
    <n v="0"/>
    <s v="Yes"/>
    <s v="No"/>
    <s v="No"/>
    <n v="1"/>
    <x v="0"/>
  </r>
  <r>
    <d v="2022-09-29T16:36:30"/>
    <s v="New"/>
    <n v="535"/>
    <n v="535"/>
    <n v="535"/>
    <n v="0"/>
    <s v="Just once"/>
    <s v="Google"/>
    <s v="For Site Visit"/>
    <m/>
    <m/>
    <m/>
    <x v="0"/>
    <n v="2021"/>
    <x v="8"/>
    <x v="37"/>
    <s v="One time service"/>
    <s v="Yes"/>
    <s v="No"/>
    <s v="No"/>
    <n v="1"/>
    <s v="No"/>
    <s v="No"/>
    <s v="No"/>
    <n v="0"/>
    <x v="1"/>
  </r>
  <r>
    <d v="2022-09-29T18:49:35"/>
    <s v="New"/>
    <n v="536"/>
    <n v="536"/>
    <n v="536"/>
    <n v="78754"/>
    <s v="Just once"/>
    <s v="Direct"/>
    <s v="For Site Visit"/>
    <m/>
    <m/>
    <m/>
    <x v="0"/>
    <n v="2021"/>
    <x v="8"/>
    <x v="37"/>
    <s v="One time service"/>
    <s v="Yes"/>
    <s v="No"/>
    <s v="No"/>
    <n v="1"/>
    <s v="No"/>
    <s v="No"/>
    <s v="No"/>
    <n v="0"/>
    <x v="4"/>
  </r>
  <r>
    <d v="2022-09-30T13:35:21"/>
    <s v="New"/>
    <n v="537"/>
    <n v="537"/>
    <n v="537"/>
    <n v="78759"/>
    <s v="Continuous"/>
    <s v="Yelp"/>
    <s v="Prepare proposal"/>
    <m/>
    <m/>
    <m/>
    <x v="0"/>
    <n v="2021"/>
    <x v="8"/>
    <x v="37"/>
    <s v="Continuous"/>
    <s v="No"/>
    <s v="No"/>
    <s v="No"/>
    <n v="0"/>
    <s v="No"/>
    <s v="No"/>
    <s v="No"/>
    <n v="0"/>
    <x v="0"/>
  </r>
  <r>
    <d v="2022-09-30T13:37:53"/>
    <s v="New"/>
    <n v="538"/>
    <n v="538"/>
    <n v="538"/>
    <n v="78610"/>
    <s v="Just once"/>
    <s v="Yelp"/>
    <s v="For Site Visit"/>
    <m/>
    <m/>
    <m/>
    <x v="0"/>
    <n v="2021"/>
    <x v="8"/>
    <x v="37"/>
    <s v="One time service"/>
    <s v="Yes"/>
    <s v="No"/>
    <s v="No"/>
    <n v="1"/>
    <s v="No"/>
    <s v="No"/>
    <s v="No"/>
    <n v="0"/>
    <x v="0"/>
  </r>
  <r>
    <d v="2022-10-01T09:05:24"/>
    <s v="New"/>
    <n v="539"/>
    <n v="539"/>
    <n v="539"/>
    <n v="78610"/>
    <s v="Just once"/>
    <s v="Yelp"/>
    <s v="For Site Visit"/>
    <m/>
    <m/>
    <m/>
    <x v="0"/>
    <n v="2021"/>
    <x v="9"/>
    <x v="37"/>
    <s v="One time service"/>
    <s v="Yes"/>
    <s v="No"/>
    <s v="No"/>
    <n v="1"/>
    <s v="No"/>
    <s v="No"/>
    <s v="No"/>
    <n v="0"/>
    <x v="0"/>
  </r>
  <r>
    <d v="2022-10-01T17:05:47"/>
    <s v="New "/>
    <n v="540"/>
    <n v="540"/>
    <n v="540"/>
    <n v="78758"/>
    <s v="Continuous"/>
    <s v="yelp"/>
    <s v="Estimate sent"/>
    <m/>
    <m/>
    <m/>
    <x v="0"/>
    <n v="2021"/>
    <x v="9"/>
    <x v="37"/>
    <s v="Continuous"/>
    <s v="No"/>
    <s v="No"/>
    <s v="No"/>
    <n v="0"/>
    <s v="No"/>
    <s v="No"/>
    <s v="No"/>
    <n v="0"/>
    <x v="0"/>
  </r>
  <r>
    <d v="2022-10-03T09:15:04"/>
    <s v="New "/>
    <n v="541"/>
    <n v="541"/>
    <n v="541"/>
    <n v="78725"/>
    <s v="Continuous"/>
    <s v="Yelp"/>
    <s v="Estimate sent"/>
    <m/>
    <m/>
    <m/>
    <x v="0"/>
    <n v="2021"/>
    <x v="9"/>
    <x v="38"/>
    <s v="Continuous"/>
    <s v="No"/>
    <s v="No"/>
    <s v="No"/>
    <n v="0"/>
    <s v="No"/>
    <s v="No"/>
    <s v="No"/>
    <n v="0"/>
    <x v="0"/>
  </r>
  <r>
    <d v="2022-10-03T10:29:58"/>
    <s v="New "/>
    <n v="542"/>
    <n v="542"/>
    <n v="542"/>
    <n v="78754"/>
    <s v="Just once"/>
    <s v="Google"/>
    <s v="Closed / schedule service"/>
    <m/>
    <m/>
    <m/>
    <x v="0"/>
    <n v="2021"/>
    <x v="9"/>
    <x v="38"/>
    <s v="One time service"/>
    <s v="No"/>
    <s v="No"/>
    <s v="No"/>
    <n v="0"/>
    <s v="Yes"/>
    <s v="No"/>
    <s v="No"/>
    <n v="1"/>
    <x v="1"/>
  </r>
  <r>
    <d v="2022-10-04T11:29:53"/>
    <s v="New "/>
    <n v="543"/>
    <n v="543"/>
    <n v="543"/>
    <n v="78757"/>
    <s v="Just once"/>
    <s v="Yelp"/>
    <s v="Closed/ Trugreen"/>
    <m/>
    <m/>
    <m/>
    <x v="0"/>
    <n v="2021"/>
    <x v="9"/>
    <x v="38"/>
    <s v="One time service"/>
    <s v="No"/>
    <s v="No"/>
    <s v="No"/>
    <n v="0"/>
    <s v="Yes"/>
    <s v="No"/>
    <s v="No"/>
    <n v="1"/>
    <x v="0"/>
  </r>
  <r>
    <d v="2022-10-04T14:45:39"/>
    <s v="New "/>
    <n v="544"/>
    <n v="544"/>
    <n v="544"/>
    <n v="78753"/>
    <s v="Just once"/>
    <s v="Yelp"/>
    <s v="Estimate pending approval"/>
    <s v="sent"/>
    <m/>
    <m/>
    <x v="0"/>
    <n v="2021"/>
    <x v="9"/>
    <x v="38"/>
    <s v="One time service"/>
    <s v="No"/>
    <s v="No"/>
    <s v="No"/>
    <n v="0"/>
    <s v="No"/>
    <s v="No"/>
    <s v="No"/>
    <n v="0"/>
    <x v="0"/>
  </r>
  <r>
    <d v="2022-10-04T15:59:54"/>
    <s v="New "/>
    <n v="545"/>
    <n v="545"/>
    <n v="545"/>
    <n v="78757"/>
    <s v="Just once"/>
    <s v="."/>
    <s v="Estimate sent"/>
    <m/>
    <m/>
    <m/>
    <x v="0"/>
    <n v="2021"/>
    <x v="9"/>
    <x v="38"/>
    <s v="One time service"/>
    <s v="No"/>
    <s v="No"/>
    <s v="No"/>
    <n v="0"/>
    <s v="No"/>
    <s v="No"/>
    <s v="No"/>
    <n v="0"/>
    <x v="2"/>
  </r>
  <r>
    <d v="2022-10-04T16:03:37"/>
    <s v="New "/>
    <n v="546"/>
    <n v="546"/>
    <n v="546"/>
    <n v="78704"/>
    <s v="Just once"/>
    <s v="Yelp"/>
    <s v="Cancelled"/>
    <m/>
    <m/>
    <m/>
    <x v="0"/>
    <n v="2021"/>
    <x v="9"/>
    <x v="38"/>
    <s v="One time service"/>
    <s v="No"/>
    <s v="No"/>
    <s v="No"/>
    <n v="0"/>
    <s v="No"/>
    <s v="No"/>
    <s v="No"/>
    <n v="0"/>
    <x v="0"/>
  </r>
  <r>
    <d v="2022-10-06T10:58:39"/>
    <s v="New "/>
    <n v="547"/>
    <n v="547"/>
    <n v="547"/>
    <n v="78757"/>
    <s v="Just once"/>
    <s v="Google"/>
    <s v="Estimate pending approval"/>
    <s v="working on it - need deck builder to provide "/>
    <m/>
    <m/>
    <x v="0"/>
    <n v="2021"/>
    <x v="9"/>
    <x v="38"/>
    <s v="One time service"/>
    <s v="No"/>
    <s v="No"/>
    <s v="No"/>
    <n v="0"/>
    <s v="No"/>
    <s v="No"/>
    <s v="No"/>
    <n v="0"/>
    <x v="1"/>
  </r>
  <r>
    <d v="2022-10-06T13:25:22"/>
    <s v="New "/>
    <n v="548"/>
    <n v="548"/>
    <n v="548"/>
    <n v="78759"/>
    <s v="Just once"/>
    <s v="Direct / Seen truck in NW Hills neighborhood"/>
    <s v="Prepare estimate"/>
    <m/>
    <m/>
    <m/>
    <x v="0"/>
    <n v="2021"/>
    <x v="9"/>
    <x v="38"/>
    <s v="One time service"/>
    <s v="No"/>
    <s v="No"/>
    <s v="No"/>
    <n v="0"/>
    <s v="No"/>
    <s v="No"/>
    <s v="No"/>
    <n v="0"/>
    <x v="4"/>
  </r>
  <r>
    <d v="2022-10-07T09:18:32"/>
    <s v="New "/>
    <n v="549"/>
    <n v="549"/>
    <n v="549"/>
    <n v="78653"/>
    <s v="Continuous"/>
    <s v="Google"/>
    <s v="Closed/serviced and paid"/>
    <m/>
    <m/>
    <m/>
    <x v="0"/>
    <n v="2021"/>
    <x v="9"/>
    <x v="38"/>
    <s v="Continuous"/>
    <s v="No"/>
    <s v="No"/>
    <s v="No"/>
    <n v="0"/>
    <s v="Yes"/>
    <s v="No"/>
    <s v="No"/>
    <n v="1"/>
    <x v="1"/>
  </r>
  <r>
    <d v="2022-10-07T14:23:09"/>
    <s v="New "/>
    <n v="550"/>
    <n v="550"/>
    <n v="550"/>
    <n v="78566"/>
    <s v="Just once"/>
    <s v="Google"/>
    <s v="For Site Visit"/>
    <s v="out of service area"/>
    <m/>
    <m/>
    <x v="0"/>
    <n v="2021"/>
    <x v="9"/>
    <x v="38"/>
    <s v="One time service"/>
    <s v="Yes"/>
    <s v="No"/>
    <s v="No"/>
    <n v="1"/>
    <s v="No"/>
    <s v="No"/>
    <s v="No"/>
    <n v="0"/>
    <x v="1"/>
  </r>
  <r>
    <d v="2022-10-10T13:48:36"/>
    <s v="New "/>
    <n v="551"/>
    <n v="551"/>
    <n v="551"/>
    <n v="78664"/>
    <s v="Just once"/>
    <s v="Yelp"/>
    <s v="Estimate sent"/>
    <m/>
    <m/>
    <m/>
    <x v="0"/>
    <n v="2021"/>
    <x v="9"/>
    <x v="39"/>
    <s v="One time service"/>
    <s v="No"/>
    <s v="No"/>
    <s v="No"/>
    <n v="0"/>
    <s v="No"/>
    <s v="No"/>
    <s v="No"/>
    <n v="0"/>
    <x v="0"/>
  </r>
  <r>
    <d v="2022-10-10T14:30:10"/>
    <s v="New "/>
    <n v="552"/>
    <n v="552"/>
    <n v="552"/>
    <n v="78653"/>
    <s v="Continuous"/>
    <s v="Google"/>
    <s v="Estimate sent"/>
    <m/>
    <m/>
    <m/>
    <x v="0"/>
    <n v="2021"/>
    <x v="9"/>
    <x v="39"/>
    <s v="Continuous"/>
    <s v="No"/>
    <s v="No"/>
    <s v="No"/>
    <n v="0"/>
    <s v="No"/>
    <s v="No"/>
    <s v="No"/>
    <n v="0"/>
    <x v="1"/>
  </r>
  <r>
    <d v="2022-10-11T10:17:04"/>
    <s v="New "/>
    <n v="553"/>
    <n v="553"/>
    <n v="553"/>
    <n v="78681"/>
    <s v="Just once"/>
    <s v="Yelp"/>
    <s v="For Site Visit"/>
    <m/>
    <m/>
    <m/>
    <x v="0"/>
    <n v="2021"/>
    <x v="9"/>
    <x v="39"/>
    <s v="One time service"/>
    <s v="Yes"/>
    <s v="No"/>
    <s v="No"/>
    <n v="1"/>
    <s v="No"/>
    <s v="No"/>
    <s v="No"/>
    <n v="0"/>
    <x v="0"/>
  </r>
  <r>
    <d v="2022-10-11T11:13:14"/>
    <s v="New "/>
    <n v="554"/>
    <n v="554"/>
    <n v="554"/>
    <n v="78745"/>
    <s v="Just once"/>
    <s v="Direct referral"/>
    <s v="Estimate sent"/>
    <m/>
    <m/>
    <m/>
    <x v="0"/>
    <n v="2021"/>
    <x v="9"/>
    <x v="39"/>
    <s v="One time service"/>
    <s v="No"/>
    <s v="No"/>
    <s v="No"/>
    <n v="0"/>
    <s v="No"/>
    <s v="No"/>
    <s v="No"/>
    <n v="0"/>
    <x v="4"/>
  </r>
  <r>
    <d v="2022-10-12T17:05:29"/>
    <s v="New "/>
    <n v="555"/>
    <n v="555"/>
    <n v="555"/>
    <n v="78739"/>
    <s v="Just once"/>
    <s v="Yelp"/>
    <s v="Create proposal "/>
    <m/>
    <m/>
    <m/>
    <x v="0"/>
    <n v="2021"/>
    <x v="9"/>
    <x v="39"/>
    <s v="One time service"/>
    <s v="No"/>
    <s v="No"/>
    <s v="No"/>
    <n v="0"/>
    <s v="No"/>
    <s v="No"/>
    <s v="No"/>
    <n v="0"/>
    <x v="0"/>
  </r>
  <r>
    <d v="2022-10-12T17:58:25"/>
    <s v="New "/>
    <n v="556"/>
    <n v="556"/>
    <n v="556"/>
    <n v="78751"/>
    <s v="Continuous"/>
    <s v="Yelp"/>
    <s v="For Site Visit"/>
    <m/>
    <m/>
    <m/>
    <x v="0"/>
    <n v="2021"/>
    <x v="9"/>
    <x v="39"/>
    <s v="Continuous"/>
    <s v="Yes"/>
    <s v="No"/>
    <s v="No"/>
    <n v="1"/>
    <s v="No"/>
    <s v="No"/>
    <s v="No"/>
    <n v="0"/>
    <x v="0"/>
  </r>
  <r>
    <d v="2022-10-14T05:12:32"/>
    <s v="New "/>
    <n v="557"/>
    <n v="557"/>
    <n v="557"/>
    <n v="90001"/>
    <s v="Just once"/>
    <s v="Google"/>
    <s v="Not a landscaping customer"/>
    <m/>
    <m/>
    <m/>
    <x v="0"/>
    <n v="2021"/>
    <x v="9"/>
    <x v="39"/>
    <s v="One time service"/>
    <s v="No"/>
    <s v="No"/>
    <s v="No"/>
    <n v="0"/>
    <s v="No"/>
    <s v="No"/>
    <s v="No"/>
    <n v="0"/>
    <x v="1"/>
  </r>
  <r>
    <d v="2022-10-17T10:07:45"/>
    <s v="Existing"/>
    <n v="558"/>
    <n v="558"/>
    <n v="558"/>
    <n v="78736"/>
    <s v="Just once"/>
    <s v="I have used you with a client of mine who’s house I manage"/>
    <s v="Estimate sent"/>
    <m/>
    <m/>
    <m/>
    <x v="0"/>
    <n v="2021"/>
    <x v="9"/>
    <x v="40"/>
    <s v="One time service"/>
    <s v="No"/>
    <s v="No"/>
    <s v="No"/>
    <n v="0"/>
    <s v="No"/>
    <s v="No"/>
    <s v="No"/>
    <n v="0"/>
    <x v="2"/>
  </r>
  <r>
    <d v="2022-10-17T17:11:33"/>
    <s v="New "/>
    <n v="559"/>
    <n v="559"/>
    <n v="559"/>
    <n v="78621"/>
    <s v="Just once"/>
    <m/>
    <s v="Estimate sent"/>
    <m/>
    <m/>
    <m/>
    <x v="0"/>
    <n v="2021"/>
    <x v="9"/>
    <x v="40"/>
    <s v="One time service"/>
    <s v="No"/>
    <s v="No"/>
    <s v="No"/>
    <n v="0"/>
    <s v="No"/>
    <s v="No"/>
    <s v="No"/>
    <n v="0"/>
    <x v="2"/>
  </r>
  <r>
    <d v="2022-10-19T09:09:57"/>
    <s v="New "/>
    <n v="560"/>
    <n v="560"/>
    <n v="560"/>
    <n v="78747"/>
    <s v="Continuous"/>
    <s v="Referral"/>
    <s v="Estimate sent"/>
    <m/>
    <m/>
    <m/>
    <x v="0"/>
    <n v="2021"/>
    <x v="9"/>
    <x v="40"/>
    <s v="Continuous"/>
    <s v="No"/>
    <s v="No"/>
    <s v="No"/>
    <n v="0"/>
    <s v="No"/>
    <s v="No"/>
    <s v="No"/>
    <n v="0"/>
    <x v="7"/>
  </r>
  <r>
    <d v="2022-10-21T10:22:48"/>
    <s v="New "/>
    <n v="561"/>
    <n v="561"/>
    <n v="561"/>
    <n v="73301"/>
    <s v="Continuous"/>
    <s v="Yelp"/>
    <s v="For Site Visit"/>
    <m/>
    <m/>
    <m/>
    <x v="0"/>
    <n v="2021"/>
    <x v="9"/>
    <x v="40"/>
    <s v="Continuous"/>
    <s v="Yes"/>
    <s v="No"/>
    <s v="No"/>
    <n v="1"/>
    <s v="No"/>
    <s v="No"/>
    <s v="No"/>
    <n v="0"/>
    <x v="0"/>
  </r>
  <r>
    <d v="2022-10-21T12:17:07"/>
    <s v="New "/>
    <n v="562"/>
    <n v="562"/>
    <n v="562"/>
    <n v="78660"/>
    <s v="Just once"/>
    <s v="Yelp"/>
    <s v="For Site Visit"/>
    <m/>
    <m/>
    <m/>
    <x v="0"/>
    <n v="2021"/>
    <x v="9"/>
    <x v="40"/>
    <s v="One time service"/>
    <s v="Yes"/>
    <s v="No"/>
    <s v="No"/>
    <n v="1"/>
    <s v="No"/>
    <s v="No"/>
    <s v="No"/>
    <n v="0"/>
    <x v="0"/>
  </r>
  <r>
    <d v="2022-10-27T09:04:33"/>
    <s v="New "/>
    <n v="563"/>
    <n v="563"/>
    <n v="563"/>
    <n v="78640"/>
    <s v="Just once"/>
    <s v="Angi Leads"/>
    <s v="For Site Visit"/>
    <m/>
    <m/>
    <m/>
    <x v="0"/>
    <n v="2021"/>
    <x v="9"/>
    <x v="41"/>
    <s v="One time service"/>
    <s v="Yes"/>
    <s v="No"/>
    <s v="No"/>
    <n v="1"/>
    <s v="No"/>
    <s v="No"/>
    <s v="No"/>
    <n v="0"/>
    <x v="5"/>
  </r>
  <r>
    <d v="2022-10-27T09:06:30"/>
    <s v="New "/>
    <n v="564"/>
    <n v="564"/>
    <n v="564"/>
    <n v="78727"/>
    <s v="Just once"/>
    <s v="Angi Leads"/>
    <s v="For Site Visit"/>
    <m/>
    <m/>
    <m/>
    <x v="0"/>
    <n v="2021"/>
    <x v="9"/>
    <x v="41"/>
    <s v="One time service"/>
    <s v="Yes"/>
    <s v="No"/>
    <s v="No"/>
    <n v="1"/>
    <s v="No"/>
    <s v="No"/>
    <s v="No"/>
    <n v="0"/>
    <x v="5"/>
  </r>
  <r>
    <d v="2022-10-27T09:08:33"/>
    <s v="New "/>
    <n v="565"/>
    <n v="565"/>
    <n v="565"/>
    <n v="78621"/>
    <s v="Just once"/>
    <s v="Angi Leads"/>
    <s v="For Site Visit"/>
    <m/>
    <m/>
    <m/>
    <x v="0"/>
    <n v="2021"/>
    <x v="9"/>
    <x v="41"/>
    <s v="One time service"/>
    <s v="Yes"/>
    <s v="No"/>
    <s v="No"/>
    <n v="1"/>
    <s v="No"/>
    <s v="No"/>
    <s v="No"/>
    <n v="0"/>
    <x v="5"/>
  </r>
  <r>
    <d v="2022-10-27T09:10:54"/>
    <s v="New "/>
    <n v="566"/>
    <n v="566"/>
    <n v="566"/>
    <n v="78613"/>
    <s v="Just once"/>
    <s v="Angi Leads"/>
    <s v="For Site Visit"/>
    <m/>
    <m/>
    <m/>
    <x v="0"/>
    <n v="2021"/>
    <x v="9"/>
    <x v="41"/>
    <s v="One time service"/>
    <s v="Yes"/>
    <s v="No"/>
    <s v="No"/>
    <n v="1"/>
    <s v="No"/>
    <s v="No"/>
    <s v="No"/>
    <n v="0"/>
    <x v="5"/>
  </r>
  <r>
    <d v="2022-10-27T11:37:08"/>
    <s v="New "/>
    <n v="567"/>
    <n v="567"/>
    <n v="567"/>
    <n v="78717"/>
    <s v="Just once"/>
    <s v="Direct"/>
    <s v="Estimate sent"/>
    <m/>
    <m/>
    <m/>
    <x v="0"/>
    <n v="2021"/>
    <x v="9"/>
    <x v="41"/>
    <s v="One time service"/>
    <s v="No"/>
    <s v="No"/>
    <s v="No"/>
    <n v="0"/>
    <s v="No"/>
    <s v="No"/>
    <s v="No"/>
    <n v="0"/>
    <x v="4"/>
  </r>
  <r>
    <d v="2022-10-27T13:49:42"/>
    <s v="New "/>
    <n v="568"/>
    <n v="568"/>
    <n v="568"/>
    <n v="78717"/>
    <s v="Just once"/>
    <s v="Google"/>
    <s v="Preparing estimate"/>
    <m/>
    <m/>
    <m/>
    <x v="0"/>
    <n v="2021"/>
    <x v="9"/>
    <x v="41"/>
    <s v="One time service"/>
    <s v="No"/>
    <s v="No"/>
    <s v="No"/>
    <n v="0"/>
    <s v="No"/>
    <s v="No"/>
    <s v="No"/>
    <n v="0"/>
    <x v="1"/>
  </r>
  <r>
    <d v="2022-10-27T14:10:00"/>
    <s v="New "/>
    <n v="569"/>
    <n v="569"/>
    <n v="569"/>
    <n v="78759"/>
    <s v="Just once"/>
    <s v="Yelp"/>
    <s v="Estimate sent"/>
    <m/>
    <m/>
    <m/>
    <x v="0"/>
    <n v="2021"/>
    <x v="9"/>
    <x v="41"/>
    <s v="One time service"/>
    <s v="No"/>
    <s v="No"/>
    <s v="No"/>
    <n v="0"/>
    <s v="No"/>
    <s v="No"/>
    <s v="No"/>
    <n v="0"/>
    <x v="0"/>
  </r>
  <r>
    <d v="2022-10-28T10:59:33"/>
    <s v="New "/>
    <n v="570"/>
    <n v="570"/>
    <n v="570"/>
    <m/>
    <s v="Just once"/>
    <s v="Direct"/>
    <s v="For Site Visit"/>
    <m/>
    <m/>
    <m/>
    <x v="0"/>
    <n v="2021"/>
    <x v="9"/>
    <x v="41"/>
    <s v="One time service"/>
    <s v="Yes"/>
    <s v="No"/>
    <s v="No"/>
    <n v="1"/>
    <s v="No"/>
    <s v="No"/>
    <s v="No"/>
    <n v="0"/>
    <x v="4"/>
  </r>
  <r>
    <d v="2022-10-29T13:17:55"/>
    <s v="New "/>
    <n v="571"/>
    <n v="571"/>
    <n v="571"/>
    <n v="78744"/>
    <s v="Just once"/>
    <s v="Yelp"/>
    <s v="For Site Visit"/>
    <m/>
    <m/>
    <m/>
    <x v="0"/>
    <n v="2021"/>
    <x v="9"/>
    <x v="41"/>
    <s v="One time service"/>
    <s v="Yes"/>
    <s v="No"/>
    <s v="No"/>
    <n v="1"/>
    <s v="No"/>
    <s v="No"/>
    <s v="No"/>
    <n v="0"/>
    <x v="0"/>
  </r>
  <r>
    <d v="2022-10-31T11:06:37"/>
    <s v="New "/>
    <n v="572"/>
    <n v="572"/>
    <n v="572"/>
    <n v="78664"/>
    <s v="Just once"/>
    <s v="Yelp"/>
    <s v="Estimate sent"/>
    <s v="Text message sent to folow up"/>
    <s v="DNW"/>
    <m/>
    <x v="0"/>
    <n v="2021"/>
    <x v="9"/>
    <x v="42"/>
    <s v="One time service"/>
    <s v="No"/>
    <s v="No"/>
    <s v="No"/>
    <n v="0"/>
    <s v="No"/>
    <s v="No"/>
    <s v="No"/>
    <n v="0"/>
    <x v="0"/>
  </r>
  <r>
    <d v="2022-10-31T11:21:40"/>
    <s v="New "/>
    <n v="573"/>
    <n v="573"/>
    <n v="573"/>
    <n v="78640"/>
    <s v="Just once"/>
    <s v="Yelp"/>
    <s v="Out of Service area"/>
    <m/>
    <m/>
    <m/>
    <x v="0"/>
    <n v="2021"/>
    <x v="9"/>
    <x v="42"/>
    <s v="One time service"/>
    <s v="No"/>
    <s v="No"/>
    <s v="No"/>
    <n v="0"/>
    <s v="No"/>
    <s v="No"/>
    <s v="No"/>
    <n v="0"/>
    <x v="0"/>
  </r>
  <r>
    <d v="2022-10-31T13:27:20"/>
    <s v="New "/>
    <n v="574"/>
    <n v="574"/>
    <n v="574"/>
    <n v="0"/>
    <s v="Just once"/>
    <s v="Yelp"/>
    <s v="Estimate sent"/>
    <s v="Text message sent to folow up"/>
    <m/>
    <m/>
    <x v="0"/>
    <n v="2021"/>
    <x v="9"/>
    <x v="42"/>
    <s v="One time service"/>
    <s v="No"/>
    <s v="No"/>
    <s v="No"/>
    <n v="0"/>
    <s v="No"/>
    <s v="No"/>
    <s v="No"/>
    <n v="0"/>
    <x v="0"/>
  </r>
  <r>
    <d v="2022-11-01T10:27:57"/>
    <s v="New "/>
    <n v="575"/>
    <n v="575"/>
    <n v="575"/>
    <n v="78664"/>
    <s v="Continuous"/>
    <s v="Yelp"/>
    <s v="Estimate sent"/>
    <s v="Text message sent to folow up"/>
    <s v="DNW"/>
    <m/>
    <x v="0"/>
    <n v="2021"/>
    <x v="10"/>
    <x v="42"/>
    <s v="Continuous"/>
    <s v="No"/>
    <s v="No"/>
    <s v="No"/>
    <n v="0"/>
    <s v="No"/>
    <s v="No"/>
    <s v="No"/>
    <n v="0"/>
    <x v="0"/>
  </r>
  <r>
    <d v="2022-11-01T15:15:12"/>
    <s v="New "/>
    <n v="576"/>
    <n v="576"/>
    <n v="576"/>
    <n v="78759"/>
    <s v="Continuous"/>
    <s v="Direct"/>
    <s v="For Site Visit"/>
    <m/>
    <m/>
    <m/>
    <x v="0"/>
    <n v="2021"/>
    <x v="10"/>
    <x v="42"/>
    <s v="Continuous"/>
    <s v="Yes"/>
    <s v="No"/>
    <s v="No"/>
    <n v="1"/>
    <s v="No"/>
    <s v="No"/>
    <s v="No"/>
    <n v="0"/>
    <x v="4"/>
  </r>
  <r>
    <d v="2022-11-03T18:06:08"/>
    <s v="New "/>
    <n v="577"/>
    <n v="577"/>
    <n v="577"/>
    <n v="78745"/>
    <s v="Just once"/>
    <s v="Yelp"/>
    <s v="Sprinkler repair"/>
    <m/>
    <m/>
    <m/>
    <x v="0"/>
    <n v="2021"/>
    <x v="10"/>
    <x v="42"/>
    <s v="One time service"/>
    <s v="No"/>
    <s v="No"/>
    <s v="No"/>
    <n v="0"/>
    <s v="No"/>
    <s v="No"/>
    <s v="No"/>
    <n v="0"/>
    <x v="0"/>
  </r>
  <r>
    <d v="2022-11-04T01:25:00"/>
    <s v="New "/>
    <n v="578"/>
    <n v="578"/>
    <n v="578"/>
    <n v="78741"/>
    <s v="Just once"/>
    <s v="Angi Leads"/>
    <s v="Site Visit"/>
    <s v="Customer cannot be reach/ Site visit cancelled."/>
    <m/>
    <m/>
    <x v="0"/>
    <n v="2021"/>
    <x v="10"/>
    <x v="42"/>
    <s v="One time service"/>
    <s v="Yes"/>
    <s v="Yes"/>
    <s v="No"/>
    <n v="1"/>
    <s v="No"/>
    <s v="No"/>
    <s v="No"/>
    <n v="0"/>
    <x v="5"/>
  </r>
  <r>
    <d v="2022-11-04T09:01:52"/>
    <s v="New "/>
    <n v="579"/>
    <n v="579"/>
    <n v="579"/>
    <n v="78722"/>
    <s v="Just once"/>
    <s v="Angi Leads"/>
    <s v="Site Visit"/>
    <m/>
    <m/>
    <m/>
    <x v="0"/>
    <n v="2021"/>
    <x v="10"/>
    <x v="42"/>
    <s v="One time service"/>
    <s v="Yes"/>
    <s v="No"/>
    <s v="No"/>
    <n v="1"/>
    <s v="No"/>
    <s v="No"/>
    <s v="No"/>
    <n v="0"/>
    <x v="5"/>
  </r>
  <r>
    <d v="2022-11-05T09:42:59"/>
    <s v="New "/>
    <n v="580"/>
    <n v="580"/>
    <n v="580"/>
    <n v="78610"/>
    <s v="Just once"/>
    <s v="Angi Leads"/>
    <s v="For Site Visit"/>
    <s v="going to hold off - and wait."/>
    <m/>
    <m/>
    <x v="0"/>
    <n v="2021"/>
    <x v="10"/>
    <x v="42"/>
    <s v="One time service"/>
    <s v="Yes"/>
    <s v="No"/>
    <s v="No"/>
    <n v="1"/>
    <s v="No"/>
    <s v="No"/>
    <s v="No"/>
    <n v="0"/>
    <x v="5"/>
  </r>
  <r>
    <d v="2022-11-05T09:44:47"/>
    <s v="New "/>
    <n v="581"/>
    <n v="581"/>
    <n v="581"/>
    <n v="78746"/>
    <s v="Just once"/>
    <s v="Angi Leads"/>
    <s v="Site Visit"/>
    <s v="Estimate pending for approval"/>
    <m/>
    <m/>
    <x v="0"/>
    <n v="2021"/>
    <x v="10"/>
    <x v="42"/>
    <s v="One time service"/>
    <s v="Yes"/>
    <s v="No"/>
    <s v="No"/>
    <n v="1"/>
    <s v="No"/>
    <s v="No"/>
    <s v="No"/>
    <n v="0"/>
    <x v="5"/>
  </r>
  <r>
    <d v="2022-11-10T13:44:24"/>
    <s v="New "/>
    <n v="582"/>
    <n v="582"/>
    <n v="582"/>
    <n v="78653"/>
    <s v="Just once"/>
    <s v="Google search"/>
    <s v="Closed and serviced"/>
    <m/>
    <m/>
    <m/>
    <x v="0"/>
    <n v="2021"/>
    <x v="10"/>
    <x v="43"/>
    <s v="One time service"/>
    <s v="No"/>
    <s v="No"/>
    <s v="No"/>
    <n v="0"/>
    <s v="Yes"/>
    <s v="No"/>
    <s v="No"/>
    <n v="1"/>
    <x v="1"/>
  </r>
  <r>
    <d v="2022-11-10T15:00:08"/>
    <s v="New "/>
    <n v="583"/>
    <n v="583"/>
    <n v="583"/>
    <n v="78723"/>
    <s v="Continuous"/>
    <s v="Direct"/>
    <s v="Closed , serviced and paid"/>
    <m/>
    <m/>
    <m/>
    <x v="0"/>
    <n v="2021"/>
    <x v="10"/>
    <x v="43"/>
    <s v="Continuous"/>
    <s v="No"/>
    <s v="No"/>
    <s v="No"/>
    <n v="0"/>
    <s v="Yes"/>
    <s v="No"/>
    <s v="No"/>
    <n v="1"/>
    <x v="4"/>
  </r>
  <r>
    <d v="2022-11-14T09:45:02"/>
    <s v="New "/>
    <n v="584"/>
    <n v="584"/>
    <n v="584"/>
    <n v="78610"/>
    <s v="Continuous"/>
    <s v="yelp"/>
    <s v="Estimate sent"/>
    <s v="DNW"/>
    <m/>
    <m/>
    <x v="0"/>
    <n v="2021"/>
    <x v="10"/>
    <x v="44"/>
    <s v="Continuous"/>
    <s v="No"/>
    <s v="No"/>
    <s v="No"/>
    <n v="0"/>
    <s v="No"/>
    <s v="No"/>
    <s v="No"/>
    <n v="0"/>
    <x v="0"/>
  </r>
  <r>
    <d v="2022-11-16T08:42:04"/>
    <s v="New "/>
    <n v="585"/>
    <n v="585"/>
    <n v="585"/>
    <n v="78757"/>
    <s v="Continuous"/>
    <s v="Yelp"/>
    <s v="For Site Visit"/>
    <s v="DNAnswer"/>
    <m/>
    <m/>
    <x v="0"/>
    <n v="2021"/>
    <x v="10"/>
    <x v="44"/>
    <s v="Continuous"/>
    <s v="Yes"/>
    <s v="No"/>
    <s v="No"/>
    <n v="1"/>
    <s v="No"/>
    <s v="No"/>
    <s v="No"/>
    <n v="0"/>
    <x v="0"/>
  </r>
  <r>
    <d v="2022-11-16T08:48:40"/>
    <s v="New "/>
    <n v="586"/>
    <n v="586"/>
    <n v="586"/>
    <n v="78731"/>
    <s v="Just once"/>
    <s v="Yelp"/>
    <s v="For Site Visit"/>
    <m/>
    <m/>
    <m/>
    <x v="0"/>
    <n v="2021"/>
    <x v="10"/>
    <x v="44"/>
    <s v="One time service"/>
    <s v="Yes"/>
    <s v="No"/>
    <s v="No"/>
    <n v="1"/>
    <s v="No"/>
    <s v="No"/>
    <s v="No"/>
    <n v="0"/>
    <x v="0"/>
  </r>
  <r>
    <d v="2022-11-17T14:02:21"/>
    <s v="New "/>
    <n v="587"/>
    <n v="587"/>
    <n v="587"/>
    <n v="78641"/>
    <s v="Just once"/>
    <s v="Direct"/>
    <s v="Estimate sent"/>
    <m/>
    <m/>
    <m/>
    <x v="0"/>
    <n v="2021"/>
    <x v="10"/>
    <x v="44"/>
    <s v="One time service"/>
    <s v="No"/>
    <s v="No"/>
    <s v="No"/>
    <n v="0"/>
    <s v="No"/>
    <s v="No"/>
    <s v="No"/>
    <n v="0"/>
    <x v="4"/>
  </r>
  <r>
    <d v="2022-11-21T09:12:44"/>
    <s v="New "/>
    <n v="588"/>
    <n v="588"/>
    <n v="588"/>
    <n v="78702"/>
    <s v="Just once"/>
    <s v="Yelp"/>
    <s v="Estimate ptrepared ready to send out, waiting customer's email"/>
    <m/>
    <m/>
    <m/>
    <x v="0"/>
    <n v="2021"/>
    <x v="10"/>
    <x v="45"/>
    <s v="One time service"/>
    <s v="No"/>
    <s v="No"/>
    <s v="No"/>
    <n v="0"/>
    <s v="No"/>
    <s v="No"/>
    <s v="No"/>
    <n v="0"/>
    <x v="0"/>
  </r>
  <r>
    <d v="2022-11-22T15:53:04"/>
    <s v="New "/>
    <n v="589"/>
    <n v="589"/>
    <n v="589"/>
    <n v="78744"/>
    <s v="Just once"/>
    <s v="Yelp"/>
    <s v="For Site Visit"/>
    <m/>
    <m/>
    <m/>
    <x v="0"/>
    <n v="2021"/>
    <x v="10"/>
    <x v="45"/>
    <s v="One time service"/>
    <s v="Yes"/>
    <s v="No"/>
    <s v="No"/>
    <n v="1"/>
    <s v="No"/>
    <s v="No"/>
    <s v="No"/>
    <n v="0"/>
    <x v="0"/>
  </r>
  <r>
    <d v="2022-11-23T08:46:32"/>
    <s v="New "/>
    <n v="590"/>
    <n v="590"/>
    <n v="590"/>
    <n v="78757"/>
    <s v="Just once"/>
    <s v="Facebook"/>
    <s v="Estimate sent"/>
    <m/>
    <m/>
    <m/>
    <x v="0"/>
    <n v="2021"/>
    <x v="10"/>
    <x v="45"/>
    <s v="One time service"/>
    <s v="No"/>
    <s v="No"/>
    <s v="No"/>
    <n v="0"/>
    <s v="No"/>
    <s v="No"/>
    <s v="No"/>
    <n v="0"/>
    <x v="6"/>
  </r>
  <r>
    <d v="2022-11-23T11:19:21"/>
    <s v="New "/>
    <n v="591"/>
    <n v="591"/>
    <n v="591"/>
    <n v="78653"/>
    <s v="Continuous"/>
    <s v="Google"/>
    <s v="For Site Visit"/>
    <m/>
    <m/>
    <m/>
    <x v="0"/>
    <n v="2021"/>
    <x v="10"/>
    <x v="45"/>
    <s v="Continuous"/>
    <s v="Yes"/>
    <s v="No"/>
    <s v="No"/>
    <n v="1"/>
    <s v="No"/>
    <s v="No"/>
    <s v="No"/>
    <n v="0"/>
    <x v="1"/>
  </r>
  <r>
    <d v="2022-11-25T08:53:49"/>
    <s v="New "/>
    <n v="592"/>
    <n v="592"/>
    <n v="592"/>
    <n v="78704"/>
    <s v="Continuous"/>
    <s v="Yelp"/>
    <s v="For Site Visit"/>
    <s v="Approved - schedule service"/>
    <m/>
    <m/>
    <x v="0"/>
    <n v="2021"/>
    <x v="10"/>
    <x v="45"/>
    <s v="Continuous"/>
    <s v="Yes"/>
    <s v="No"/>
    <s v="No"/>
    <n v="1"/>
    <s v="No"/>
    <s v="No"/>
    <s v="No"/>
    <n v="0"/>
    <x v="0"/>
  </r>
  <r>
    <d v="2022-11-25T15:21:58"/>
    <s v="Existing"/>
    <n v="593"/>
    <n v="593"/>
    <n v="593"/>
    <n v="78704"/>
    <s v="Just once"/>
    <s v="Direct"/>
    <s v="Estimate sent"/>
    <s v="pending approval of customer"/>
    <m/>
    <m/>
    <x v="0"/>
    <n v="2021"/>
    <x v="10"/>
    <x v="45"/>
    <s v="One time service"/>
    <s v="No"/>
    <s v="No"/>
    <s v="No"/>
    <n v="0"/>
    <s v="No"/>
    <s v="No"/>
    <s v="No"/>
    <n v="0"/>
    <x v="4"/>
  </r>
  <r>
    <d v="2022-11-30T09:14:25"/>
    <s v="New"/>
    <n v="594"/>
    <n v="594"/>
    <n v="594"/>
    <n v="78745"/>
    <s v="Just once"/>
    <s v="Direct"/>
    <s v="For Site Visit"/>
    <m/>
    <m/>
    <m/>
    <x v="0"/>
    <n v="2021"/>
    <x v="10"/>
    <x v="46"/>
    <s v="One time service"/>
    <s v="Yes"/>
    <s v="No"/>
    <s v="No"/>
    <n v="1"/>
    <s v="No"/>
    <s v="No"/>
    <s v="No"/>
    <n v="0"/>
    <x v="4"/>
  </r>
  <r>
    <d v="2022-11-30T15:46:17"/>
    <s v="New"/>
    <n v="595"/>
    <n v="595"/>
    <n v="595"/>
    <n v="78725"/>
    <s v="Continuous"/>
    <s v="Yelp"/>
    <s v="Estimate sent"/>
    <m/>
    <m/>
    <m/>
    <x v="0"/>
    <n v="2021"/>
    <x v="10"/>
    <x v="46"/>
    <s v="Continuous"/>
    <s v="No"/>
    <s v="No"/>
    <s v="No"/>
    <n v="0"/>
    <s v="No"/>
    <s v="No"/>
    <s v="No"/>
    <n v="0"/>
    <x v="0"/>
  </r>
  <r>
    <d v="2022-11-30T15:50:30"/>
    <s v="New"/>
    <n v="596"/>
    <n v="596"/>
    <n v="596"/>
    <n v="78704"/>
    <s v="Continuous"/>
    <s v="Direct"/>
    <s v="Preparing proposal"/>
    <m/>
    <m/>
    <m/>
    <x v="0"/>
    <n v="2021"/>
    <x v="10"/>
    <x v="46"/>
    <s v="Continuous"/>
    <s v="No"/>
    <s v="No"/>
    <s v="No"/>
    <n v="0"/>
    <s v="No"/>
    <s v="No"/>
    <s v="No"/>
    <n v="0"/>
    <x v="4"/>
  </r>
  <r>
    <d v="2022-12-02T10:08:52"/>
    <s v="Existing"/>
    <n v="597"/>
    <n v="597"/>
    <n v="597"/>
    <n v="78621"/>
    <s v="Continuous"/>
    <s v="Direct"/>
    <s v="Closed and Serviced"/>
    <m/>
    <m/>
    <m/>
    <x v="0"/>
    <n v="2021"/>
    <x v="11"/>
    <x v="46"/>
    <s v="Continuous"/>
    <s v="No"/>
    <s v="No"/>
    <s v="No"/>
    <n v="0"/>
    <s v="Yes"/>
    <s v="No"/>
    <s v="No"/>
    <n v="1"/>
    <x v="4"/>
  </r>
  <r>
    <d v="2022-12-07T14:35:54"/>
    <s v="New "/>
    <n v="598"/>
    <n v="598"/>
    <n v="598"/>
    <n v="78728"/>
    <s v="Continuous"/>
    <s v="Yelp"/>
    <s v="Estimate sent"/>
    <s v="DNW"/>
    <m/>
    <m/>
    <x v="0"/>
    <n v="2021"/>
    <x v="11"/>
    <x v="47"/>
    <s v="Continuous"/>
    <s v="No"/>
    <s v="No"/>
    <s v="No"/>
    <n v="0"/>
    <s v="No"/>
    <s v="No"/>
    <s v="No"/>
    <n v="0"/>
    <x v="0"/>
  </r>
  <r>
    <d v="2022-12-10T14:22:29"/>
    <s v="New "/>
    <n v="599"/>
    <n v="599"/>
    <n v="599"/>
    <n v="78621"/>
    <s v="Just once"/>
    <s v="Direct"/>
    <s v="Estimate pending approval"/>
    <s v="Estimate sent"/>
    <m/>
    <m/>
    <x v="0"/>
    <n v="2021"/>
    <x v="11"/>
    <x v="47"/>
    <s v="One time service"/>
    <s v="No"/>
    <s v="No"/>
    <s v="No"/>
    <n v="0"/>
    <s v="No"/>
    <s v="No"/>
    <s v="No"/>
    <n v="0"/>
    <x v="4"/>
  </r>
  <r>
    <d v="2022-12-10T14:32:57"/>
    <s v="New "/>
    <n v="600"/>
    <n v="600"/>
    <n v="600"/>
    <n v="78727"/>
    <s v="Just once"/>
    <s v="Yelp"/>
    <s v="For Site Visit"/>
    <s v="Sent follow up text"/>
    <s v="DNW"/>
    <m/>
    <x v="0"/>
    <n v="2021"/>
    <x v="11"/>
    <x v="47"/>
    <s v="One time service"/>
    <s v="Yes"/>
    <s v="No"/>
    <s v="No"/>
    <n v="1"/>
    <s v="No"/>
    <s v="No"/>
    <s v="No"/>
    <n v="0"/>
    <x v="0"/>
  </r>
  <r>
    <d v="2022-12-12T09:47:37"/>
    <s v="New "/>
    <n v="601"/>
    <n v="601"/>
    <n v="601"/>
    <n v="78727"/>
    <s v="Just once"/>
    <s v="Yelp"/>
    <s v="For Site Visit"/>
    <s v="Estimate expired"/>
    <m/>
    <m/>
    <x v="0"/>
    <n v="2021"/>
    <x v="11"/>
    <x v="48"/>
    <s v="One time service"/>
    <s v="Yes"/>
    <s v="No"/>
    <s v="No"/>
    <n v="1"/>
    <s v="No"/>
    <s v="No"/>
    <s v="No"/>
    <n v="0"/>
    <x v="0"/>
  </r>
  <r>
    <d v="2022-12-13T10:54:52"/>
    <s v="New "/>
    <n v="602"/>
    <n v="602"/>
    <n v="602"/>
    <n v="78758"/>
    <s v="Just once"/>
    <s v="Referred"/>
    <s v="Duplicate account with Marsha"/>
    <m/>
    <m/>
    <m/>
    <x v="0"/>
    <n v="2021"/>
    <x v="11"/>
    <x v="48"/>
    <s v="One time service"/>
    <s v="No"/>
    <s v="No"/>
    <s v="No"/>
    <n v="0"/>
    <s v="No"/>
    <s v="No"/>
    <s v="No"/>
    <n v="0"/>
    <x v="2"/>
  </r>
  <r>
    <d v="2022-12-15T13:57:05"/>
    <s v="New "/>
    <n v="603"/>
    <n v="603"/>
    <n v="603"/>
    <n v="78705"/>
    <s v="Just once"/>
    <s v="Facebook ARC group"/>
    <s v="Referred to Joe"/>
    <m/>
    <m/>
    <m/>
    <x v="0"/>
    <n v="2021"/>
    <x v="11"/>
    <x v="48"/>
    <s v="One time service"/>
    <s v="No"/>
    <s v="No"/>
    <s v="No"/>
    <n v="0"/>
    <s v="No"/>
    <s v="No"/>
    <s v="No"/>
    <n v="0"/>
    <x v="6"/>
  </r>
  <r>
    <d v="2022-12-16T08:16:31"/>
    <s v="New "/>
    <n v="604"/>
    <n v="604"/>
    <n v="604"/>
    <n v="0"/>
    <s v="Just once"/>
    <s v="Direct"/>
    <s v="For Site Visit"/>
    <m/>
    <m/>
    <m/>
    <x v="0"/>
    <n v="2021"/>
    <x v="11"/>
    <x v="48"/>
    <s v="One time service"/>
    <s v="Yes"/>
    <s v="No"/>
    <s v="No"/>
    <n v="1"/>
    <s v="No"/>
    <s v="No"/>
    <s v="No"/>
    <n v="0"/>
    <x v="4"/>
  </r>
  <r>
    <d v="2022-12-20T17:05:51"/>
    <s v="New "/>
    <n v="605"/>
    <n v="605"/>
    <n v="605"/>
    <n v="78745"/>
    <s v="Just once"/>
    <s v="Google search"/>
    <s v="For Site Visit"/>
    <m/>
    <m/>
    <m/>
    <x v="0"/>
    <n v="2021"/>
    <x v="11"/>
    <x v="49"/>
    <s v="One time service"/>
    <s v="Yes"/>
    <s v="No"/>
    <s v="No"/>
    <n v="1"/>
    <s v="No"/>
    <s v="No"/>
    <s v="No"/>
    <n v="0"/>
    <x v="1"/>
  </r>
  <r>
    <d v="2022-12-23T11:22:50"/>
    <s v="New "/>
    <n v="606"/>
    <n v="606"/>
    <n v="606"/>
    <n v="78748"/>
    <s v="Continuous"/>
    <s v="Referral (Paige)"/>
    <s v="Create proposal"/>
    <m/>
    <m/>
    <m/>
    <x v="0"/>
    <n v="2021"/>
    <x v="11"/>
    <x v="49"/>
    <s v="Continuous"/>
    <s v="No"/>
    <s v="No"/>
    <s v="No"/>
    <n v="0"/>
    <s v="No"/>
    <s v="No"/>
    <s v="No"/>
    <n v="0"/>
    <x v="7"/>
  </r>
  <r>
    <d v="2022-12-28T13:09:35"/>
    <s v="New "/>
    <n v="607"/>
    <n v="607"/>
    <n v="607"/>
    <n v="78653"/>
    <s v="Just once"/>
    <s v="Google"/>
    <s v="Estimate sent"/>
    <m/>
    <m/>
    <m/>
    <x v="0"/>
    <n v="2021"/>
    <x v="11"/>
    <x v="50"/>
    <s v="One time service"/>
    <s v="No"/>
    <s v="No"/>
    <s v="No"/>
    <n v="0"/>
    <s v="No"/>
    <s v="No"/>
    <s v="No"/>
    <n v="0"/>
    <x v="1"/>
  </r>
  <r>
    <d v="2022-12-30T09:51:26"/>
    <s v="New "/>
    <n v="608"/>
    <n v="608"/>
    <n v="608"/>
    <n v="78653"/>
    <s v="Continuous"/>
    <s v="Direct"/>
    <s v="For Site Visit"/>
    <m/>
    <m/>
    <m/>
    <x v="0"/>
    <n v="2021"/>
    <x v="11"/>
    <x v="50"/>
    <s v="Continuous"/>
    <s v="Yes"/>
    <s v="No"/>
    <s v="No"/>
    <n v="1"/>
    <s v="No"/>
    <s v="No"/>
    <s v="No"/>
    <n v="0"/>
    <x v="4"/>
  </r>
  <r>
    <d v="2023-01-02T16:38:45"/>
    <s v="New "/>
    <n v="609"/>
    <n v="609"/>
    <n v="609"/>
    <n v="78704"/>
    <s v="Just once"/>
    <s v="Yelp"/>
    <s v="Refered to Jenica"/>
    <m/>
    <m/>
    <m/>
    <x v="1"/>
    <n v="2022"/>
    <x v="0"/>
    <x v="51"/>
    <s v="One time service"/>
    <s v="No"/>
    <s v="No"/>
    <s v="No"/>
    <n v="0"/>
    <s v="No"/>
    <s v="No"/>
    <s v="No"/>
    <n v="0"/>
    <x v="0"/>
  </r>
  <r>
    <d v="2023-01-04T09:15:53"/>
    <s v="New "/>
    <n v="610"/>
    <n v="610"/>
    <n v="610"/>
    <n v="78704"/>
    <s v="Continuous"/>
    <s v="Neighbor"/>
    <s v="For Site Visit"/>
    <s v="sent follow up text"/>
    <m/>
    <m/>
    <x v="1"/>
    <n v="2022"/>
    <x v="0"/>
    <x v="51"/>
    <s v="Continuous"/>
    <s v="Yes"/>
    <s v="No"/>
    <s v="No"/>
    <n v="1"/>
    <s v="No"/>
    <s v="No"/>
    <s v="No"/>
    <n v="0"/>
    <x v="3"/>
  </r>
  <r>
    <d v="2023-01-04T10:11:25"/>
    <s v="New "/>
    <n v="611"/>
    <n v="611"/>
    <n v="611"/>
    <n v="78660"/>
    <s v="Just once"/>
    <s v="Yelp"/>
    <s v="For Site Visit"/>
    <s v="called - left voice"/>
    <m/>
    <m/>
    <x v="1"/>
    <n v="2022"/>
    <x v="0"/>
    <x v="51"/>
    <s v="One time service"/>
    <s v="Yes"/>
    <s v="No"/>
    <s v="No"/>
    <n v="1"/>
    <s v="No"/>
    <s v="No"/>
    <s v="No"/>
    <n v="0"/>
    <x v="0"/>
  </r>
  <r>
    <d v="2023-01-04T13:50:47"/>
    <s v="New "/>
    <n v="612"/>
    <n v="612"/>
    <n v="612"/>
    <n v="78748"/>
    <s v="Continuous"/>
    <s v="Yelp"/>
    <s v="Estimate sent"/>
    <m/>
    <m/>
    <m/>
    <x v="1"/>
    <n v="2022"/>
    <x v="0"/>
    <x v="51"/>
    <s v="Continuous"/>
    <s v="No"/>
    <s v="No"/>
    <s v="No"/>
    <n v="0"/>
    <s v="No"/>
    <s v="No"/>
    <s v="No"/>
    <n v="0"/>
    <x v="0"/>
  </r>
  <r>
    <d v="2023-01-04T20:09:37"/>
    <s v="New "/>
    <n v="613"/>
    <n v="613"/>
    <n v="613"/>
    <n v="78702"/>
    <s v="Just once"/>
    <s v="Facebook contractor group"/>
    <s v="Closed and serviced"/>
    <m/>
    <m/>
    <m/>
    <x v="1"/>
    <n v="2022"/>
    <x v="0"/>
    <x v="51"/>
    <s v="One time service"/>
    <s v="No"/>
    <s v="No"/>
    <s v="No"/>
    <n v="0"/>
    <s v="Yes"/>
    <s v="No"/>
    <s v="No"/>
    <n v="1"/>
    <x v="6"/>
  </r>
  <r>
    <d v="2023-01-06T08:10:00"/>
    <s v="New "/>
    <n v="614"/>
    <n v="614"/>
    <n v="614"/>
    <n v="78652"/>
    <s v="Just once"/>
    <s v="Yelp"/>
    <s v="For Site Visit"/>
    <m/>
    <m/>
    <m/>
    <x v="1"/>
    <n v="2022"/>
    <x v="0"/>
    <x v="51"/>
    <s v="One time service"/>
    <s v="Yes"/>
    <s v="No"/>
    <s v="No"/>
    <n v="1"/>
    <s v="No"/>
    <s v="No"/>
    <s v="No"/>
    <n v="0"/>
    <x v="0"/>
  </r>
  <r>
    <d v="2023-01-06T08:13:28"/>
    <s v="New "/>
    <n v="615"/>
    <n v="615"/>
    <n v="615"/>
    <n v="78746"/>
    <s v="Continuous"/>
    <s v="Yelp"/>
    <s v="Declined "/>
    <m/>
    <m/>
    <m/>
    <x v="1"/>
    <n v="2022"/>
    <x v="0"/>
    <x v="51"/>
    <s v="Continuous"/>
    <s v="No"/>
    <s v="No"/>
    <s v="No"/>
    <n v="0"/>
    <s v="No"/>
    <s v="No"/>
    <s v="No"/>
    <n v="0"/>
    <x v="0"/>
  </r>
  <r>
    <d v="2023-01-07T14:04:15"/>
    <s v="New "/>
    <n v="616"/>
    <n v="616"/>
    <n v="616"/>
    <n v="78704"/>
    <s v="Continuous"/>
    <s v="Yelp"/>
    <s v="Closed and serviced"/>
    <m/>
    <m/>
    <m/>
    <x v="1"/>
    <n v="2022"/>
    <x v="0"/>
    <x v="51"/>
    <s v="Continuous"/>
    <s v="No"/>
    <s v="No"/>
    <s v="No"/>
    <n v="0"/>
    <s v="Yes"/>
    <s v="No"/>
    <s v="No"/>
    <n v="1"/>
    <x v="0"/>
  </r>
  <r>
    <d v="2023-01-10T11:14:38"/>
    <s v="New "/>
    <n v="617"/>
    <n v="617"/>
    <n v="617"/>
    <n v="78702"/>
    <s v="Just once"/>
    <s v="Yelp"/>
    <s v="preparing proposal"/>
    <m/>
    <m/>
    <m/>
    <x v="1"/>
    <n v="2022"/>
    <x v="0"/>
    <x v="0"/>
    <s v="One time service"/>
    <s v="No"/>
    <s v="No"/>
    <s v="No"/>
    <n v="0"/>
    <s v="No"/>
    <s v="No"/>
    <s v="No"/>
    <n v="0"/>
    <x v="0"/>
  </r>
  <r>
    <d v="2023-01-11T16:07:26"/>
    <s v="New "/>
    <n v="618"/>
    <n v="618"/>
    <n v="618"/>
    <n v="78748"/>
    <s v="Just once"/>
    <s v="Google search"/>
    <s v="Close 2/20/23"/>
    <m/>
    <m/>
    <m/>
    <x v="1"/>
    <n v="2022"/>
    <x v="0"/>
    <x v="0"/>
    <s v="One time service"/>
    <s v="No"/>
    <s v="No"/>
    <s v="No"/>
    <n v="0"/>
    <s v="Yes"/>
    <s v="No"/>
    <s v="No"/>
    <n v="1"/>
    <x v="1"/>
  </r>
  <r>
    <d v="2023-01-12T15:53:29"/>
    <s v="New "/>
    <n v="619"/>
    <n v="619"/>
    <n v="619"/>
    <n v="78731"/>
    <s v="Just once"/>
    <s v="Yelp"/>
    <s v="For Site Visit"/>
    <m/>
    <m/>
    <m/>
    <x v="1"/>
    <n v="2022"/>
    <x v="0"/>
    <x v="0"/>
    <s v="One time service"/>
    <s v="Yes"/>
    <s v="No"/>
    <s v="No"/>
    <n v="1"/>
    <s v="No"/>
    <s v="No"/>
    <s v="No"/>
    <n v="0"/>
    <x v="0"/>
  </r>
  <r>
    <d v="2023-01-12T16:10:38"/>
    <s v="New "/>
    <n v="620"/>
    <n v="620"/>
    <n v="620"/>
    <n v="78660"/>
    <s v="Just once"/>
    <s v="Yelp"/>
    <s v="For Site Visit"/>
    <s v="irrigation"/>
    <m/>
    <m/>
    <x v="1"/>
    <n v="2022"/>
    <x v="0"/>
    <x v="0"/>
    <s v="One time service"/>
    <s v="Yes"/>
    <s v="No"/>
    <s v="No"/>
    <n v="1"/>
    <s v="No"/>
    <s v="No"/>
    <s v="No"/>
    <n v="0"/>
    <x v="0"/>
  </r>
  <r>
    <d v="2023-01-16T08:02:40"/>
    <s v="New "/>
    <n v="621"/>
    <n v="621"/>
    <n v="621"/>
    <n v="78703"/>
    <s v="Just once"/>
    <s v="Yelp"/>
    <s v="Estimate sent"/>
    <s v="Text sent to follow up"/>
    <m/>
    <m/>
    <x v="1"/>
    <n v="2022"/>
    <x v="0"/>
    <x v="1"/>
    <s v="One time service"/>
    <s v="No"/>
    <s v="No"/>
    <s v="No"/>
    <n v="0"/>
    <s v="No"/>
    <s v="No"/>
    <s v="No"/>
    <n v="0"/>
    <x v="0"/>
  </r>
  <r>
    <d v="2023-01-16T11:43:52"/>
    <s v="New "/>
    <n v="622"/>
    <n v="622"/>
    <n v="622"/>
    <n v="78759"/>
    <s v="Continuous"/>
    <s v="Direct"/>
    <s v="Estimate sent"/>
    <m/>
    <m/>
    <m/>
    <x v="1"/>
    <n v="2022"/>
    <x v="0"/>
    <x v="1"/>
    <s v="Continuous"/>
    <s v="No"/>
    <s v="No"/>
    <s v="No"/>
    <n v="0"/>
    <s v="No"/>
    <s v="No"/>
    <s v="No"/>
    <n v="0"/>
    <x v="4"/>
  </r>
  <r>
    <d v="2023-01-16T12:53:32"/>
    <s v="New "/>
    <n v="623"/>
    <n v="623"/>
    <n v="623"/>
    <n v="78746"/>
    <s v="Continuous"/>
    <s v="Yelp"/>
    <s v="For Site Visit"/>
    <s v="site visit 1/25/23"/>
    <m/>
    <m/>
    <x v="1"/>
    <n v="2022"/>
    <x v="0"/>
    <x v="1"/>
    <s v="Continuous"/>
    <s v="Yes"/>
    <s v="Yes"/>
    <s v="No"/>
    <n v="1"/>
    <s v="No"/>
    <s v="No"/>
    <s v="No"/>
    <n v="0"/>
    <x v="0"/>
  </r>
  <r>
    <d v="2023-01-16T13:12:35"/>
    <s v="New "/>
    <n v="624"/>
    <n v="624"/>
    <n v="624"/>
    <n v="78653"/>
    <s v="Just once"/>
    <s v="Google"/>
    <s v="Estimate pending approval"/>
    <s v="sent proposal"/>
    <m/>
    <m/>
    <x v="1"/>
    <n v="2022"/>
    <x v="0"/>
    <x v="1"/>
    <s v="One time service"/>
    <s v="No"/>
    <s v="No"/>
    <s v="No"/>
    <n v="0"/>
    <s v="No"/>
    <s v="No"/>
    <s v="No"/>
    <n v="0"/>
    <x v="1"/>
  </r>
  <r>
    <d v="2023-01-17T13:12:36"/>
    <s v="New "/>
    <n v="625"/>
    <n v="625"/>
    <n v="625"/>
    <n v="78704"/>
    <s v="Just once"/>
    <s v="Yelp"/>
    <s v="Sent details to jenica"/>
    <s v="Irrigation"/>
    <m/>
    <m/>
    <x v="1"/>
    <n v="2022"/>
    <x v="0"/>
    <x v="1"/>
    <s v="One time service"/>
    <s v="No"/>
    <s v="No"/>
    <s v="No"/>
    <n v="0"/>
    <s v="No"/>
    <s v="No"/>
    <s v="No"/>
    <n v="0"/>
    <x v="0"/>
  </r>
  <r>
    <d v="2023-01-17T14:28:04"/>
    <s v="New "/>
    <n v="626"/>
    <n v="626"/>
    <n v="626"/>
    <n v="78704"/>
    <s v="Just once"/>
    <s v="Yelp"/>
    <s v="Estimate sent"/>
    <m/>
    <m/>
    <m/>
    <x v="1"/>
    <n v="2022"/>
    <x v="0"/>
    <x v="1"/>
    <s v="One time service"/>
    <s v="No"/>
    <s v="No"/>
    <s v="No"/>
    <n v="0"/>
    <s v="No"/>
    <s v="No"/>
    <s v="No"/>
    <n v="0"/>
    <x v="0"/>
  </r>
  <r>
    <d v="2023-01-17T20:09:26"/>
    <s v="New "/>
    <n v="627"/>
    <n v="627"/>
    <n v="627"/>
    <n v="70900"/>
    <s v="Just once"/>
    <s v="Facebook"/>
    <s v="Sent details to jenica"/>
    <s v="Irrigation"/>
    <m/>
    <m/>
    <x v="1"/>
    <n v="2022"/>
    <x v="0"/>
    <x v="1"/>
    <s v="One time service"/>
    <s v="No"/>
    <s v="No"/>
    <s v="No"/>
    <n v="0"/>
    <s v="No"/>
    <s v="No"/>
    <s v="No"/>
    <n v="0"/>
    <x v="6"/>
  </r>
  <r>
    <d v="2023-01-18T14:23:21"/>
    <s v="New "/>
    <n v="628"/>
    <n v="628"/>
    <n v="628"/>
    <n v="78729"/>
    <s v="Just once"/>
    <s v="Google"/>
    <s v="For Site Visit"/>
    <s v="site visit 1/23/23"/>
    <m/>
    <m/>
    <x v="1"/>
    <n v="2022"/>
    <x v="0"/>
    <x v="1"/>
    <s v="One time service"/>
    <s v="Yes"/>
    <s v="Yes"/>
    <s v="No"/>
    <n v="1"/>
    <s v="No"/>
    <s v="No"/>
    <s v="No"/>
    <n v="0"/>
    <x v="1"/>
  </r>
  <r>
    <d v="2023-01-18T14:49:43"/>
    <s v="New "/>
    <n v="629"/>
    <n v="629"/>
    <n v="629"/>
    <n v="78724"/>
    <s v="Just once"/>
    <s v="Yelp"/>
    <s v="For Site Visit"/>
    <s v="found another vendor"/>
    <m/>
    <m/>
    <x v="1"/>
    <n v="2022"/>
    <x v="0"/>
    <x v="1"/>
    <s v="One time service"/>
    <s v="Yes"/>
    <s v="No"/>
    <s v="No"/>
    <n v="1"/>
    <s v="No"/>
    <s v="No"/>
    <s v="No"/>
    <n v="0"/>
    <x v="0"/>
  </r>
  <r>
    <d v="2023-01-20T15:53:26"/>
    <s v="New "/>
    <n v="630"/>
    <n v="630"/>
    <n v="630"/>
    <n v="78653"/>
    <s v="Continuous"/>
    <s v="direct"/>
    <s v="For Site Visit"/>
    <m/>
    <m/>
    <m/>
    <x v="1"/>
    <n v="2022"/>
    <x v="0"/>
    <x v="1"/>
    <s v="Continuous"/>
    <s v="Yes"/>
    <s v="No"/>
    <s v="No"/>
    <n v="1"/>
    <s v="No"/>
    <s v="No"/>
    <s v="No"/>
    <n v="0"/>
    <x v="4"/>
  </r>
  <r>
    <d v="2023-01-23T08:37:27"/>
    <s v="New "/>
    <n v="631"/>
    <n v="631"/>
    <n v="631"/>
    <n v="78665"/>
    <s v="Continuous"/>
    <s v="Yelp"/>
    <s v="Estimate sent"/>
    <m/>
    <m/>
    <m/>
    <x v="1"/>
    <n v="2022"/>
    <x v="0"/>
    <x v="2"/>
    <s v="Continuous"/>
    <s v="No"/>
    <s v="No"/>
    <s v="No"/>
    <n v="0"/>
    <s v="No"/>
    <s v="No"/>
    <s v="No"/>
    <n v="0"/>
    <x v="0"/>
  </r>
  <r>
    <d v="2023-01-23T14:39:00"/>
    <s v="New "/>
    <n v="632"/>
    <n v="632"/>
    <n v="632"/>
    <n v="78660"/>
    <s v="Just once"/>
    <s v="Yelp"/>
    <s v="Estimate sent"/>
    <m/>
    <m/>
    <m/>
    <x v="1"/>
    <n v="2022"/>
    <x v="0"/>
    <x v="2"/>
    <s v="One time service"/>
    <s v="No"/>
    <s v="No"/>
    <s v="No"/>
    <n v="0"/>
    <s v="No"/>
    <s v="No"/>
    <s v="No"/>
    <n v="0"/>
    <x v="0"/>
  </r>
  <r>
    <d v="2023-01-27T16:08:14"/>
    <s v="New "/>
    <n v="633"/>
    <n v="633"/>
    <n v="633"/>
    <n v="78758"/>
    <s v="Continuous"/>
    <s v="Yelp"/>
    <s v="Estimate pending approval"/>
    <m/>
    <m/>
    <m/>
    <x v="1"/>
    <n v="2022"/>
    <x v="0"/>
    <x v="2"/>
    <s v="Continuous"/>
    <s v="No"/>
    <s v="No"/>
    <s v="No"/>
    <n v="0"/>
    <s v="No"/>
    <s v="No"/>
    <s v="No"/>
    <n v="0"/>
    <x v="0"/>
  </r>
  <r>
    <d v="2023-01-30T14:52:49"/>
    <s v="New "/>
    <n v="634"/>
    <n v="634"/>
    <n v="634"/>
    <n v="78727"/>
    <s v="Just once"/>
    <s v="Yelp"/>
    <s v="Referred to Jenica"/>
    <m/>
    <m/>
    <m/>
    <x v="1"/>
    <n v="2022"/>
    <x v="0"/>
    <x v="3"/>
    <s v="One time service"/>
    <s v="No"/>
    <s v="No"/>
    <s v="No"/>
    <n v="0"/>
    <s v="No"/>
    <s v="No"/>
    <s v="No"/>
    <n v="0"/>
    <x v="0"/>
  </r>
  <r>
    <d v="2023-02-01T15:28:49"/>
    <s v="New "/>
    <n v="635"/>
    <n v="635"/>
    <n v="635"/>
    <n v="78681"/>
    <s v="Just once"/>
    <s v="Yelp"/>
    <s v="For Site Visit"/>
    <s v="Message sent to follow up"/>
    <m/>
    <m/>
    <x v="1"/>
    <n v="2022"/>
    <x v="1"/>
    <x v="3"/>
    <s v="One time service"/>
    <s v="Yes"/>
    <s v="No"/>
    <s v="No"/>
    <n v="1"/>
    <s v="No"/>
    <s v="No"/>
    <s v="No"/>
    <n v="0"/>
    <x v="0"/>
  </r>
  <r>
    <d v="2023-02-01T15:47:35"/>
    <s v="New "/>
    <n v="636"/>
    <n v="636"/>
    <n v="636"/>
    <n v="78723"/>
    <s v="Just once"/>
    <s v="yelp"/>
    <s v="Estimate pending approval"/>
    <m/>
    <m/>
    <m/>
    <x v="1"/>
    <n v="2022"/>
    <x v="1"/>
    <x v="3"/>
    <s v="One time service"/>
    <s v="No"/>
    <s v="No"/>
    <s v="No"/>
    <n v="0"/>
    <s v="No"/>
    <s v="No"/>
    <s v="No"/>
    <n v="0"/>
    <x v="0"/>
  </r>
  <r>
    <d v="2023-02-01T16:27:58"/>
    <s v="New "/>
    <n v="637"/>
    <n v="637"/>
    <n v="637"/>
    <n v="78731"/>
    <s v="Just once"/>
    <s v="Yelp"/>
    <s v="DNW"/>
    <m/>
    <m/>
    <m/>
    <x v="1"/>
    <n v="2022"/>
    <x v="1"/>
    <x v="3"/>
    <s v="One time service"/>
    <s v="No"/>
    <s v="No"/>
    <s v="No"/>
    <n v="0"/>
    <s v="No"/>
    <s v="No"/>
    <s v="No"/>
    <n v="0"/>
    <x v="0"/>
  </r>
  <r>
    <d v="2023-02-01T17:42:46"/>
    <s v="New "/>
    <n v="638"/>
    <n v="638"/>
    <n v="638"/>
    <n v="78757"/>
    <s v="Just once"/>
    <s v="Yelp"/>
    <s v="Estimate expired"/>
    <m/>
    <m/>
    <m/>
    <x v="1"/>
    <n v="2022"/>
    <x v="1"/>
    <x v="3"/>
    <s v="One time service"/>
    <s v="No"/>
    <s v="No"/>
    <s v="No"/>
    <n v="0"/>
    <s v="No"/>
    <s v="No"/>
    <s v="No"/>
    <n v="0"/>
    <x v="0"/>
  </r>
  <r>
    <d v="2023-02-02T08:19:20"/>
    <s v="New "/>
    <n v="639"/>
    <n v="639"/>
    <n v="639"/>
    <n v="78665"/>
    <s v="Just once"/>
    <s v="Yelp"/>
    <s v="DNW"/>
    <m/>
    <m/>
    <m/>
    <x v="1"/>
    <n v="2022"/>
    <x v="1"/>
    <x v="3"/>
    <s v="One time service"/>
    <s v="No"/>
    <s v="No"/>
    <s v="No"/>
    <n v="0"/>
    <s v="No"/>
    <s v="No"/>
    <s v="No"/>
    <n v="0"/>
    <x v="0"/>
  </r>
  <r>
    <d v="2023-02-02T09:02:43"/>
    <s v="New "/>
    <n v="640"/>
    <n v="640"/>
    <n v="640"/>
    <n v="78681"/>
    <s v="Just once"/>
    <s v="Yelp"/>
    <s v="Close "/>
    <s v="Paid"/>
    <m/>
    <m/>
    <x v="1"/>
    <n v="2022"/>
    <x v="1"/>
    <x v="3"/>
    <s v="One time service"/>
    <s v="No"/>
    <s v="No"/>
    <s v="No"/>
    <n v="0"/>
    <s v="Yes"/>
    <s v="No"/>
    <s v="No"/>
    <n v="1"/>
    <x v="0"/>
  </r>
  <r>
    <d v="2023-02-02T09:51:24"/>
    <s v="New "/>
    <n v="641"/>
    <n v="641"/>
    <n v="641"/>
    <n v="78752"/>
    <s v="Just once"/>
    <s v="Yelp"/>
    <s v="For Site Visit"/>
    <m/>
    <m/>
    <m/>
    <x v="1"/>
    <n v="2022"/>
    <x v="1"/>
    <x v="3"/>
    <s v="One time service"/>
    <s v="Yes"/>
    <s v="No"/>
    <s v="No"/>
    <n v="1"/>
    <s v="No"/>
    <s v="No"/>
    <s v="No"/>
    <n v="0"/>
    <x v="0"/>
  </r>
  <r>
    <d v="2023-02-02T10:10:00"/>
    <s v="New "/>
    <n v="642"/>
    <n v="642"/>
    <n v="642"/>
    <n v="78660"/>
    <s v="Just once"/>
    <s v="Yelp"/>
    <s v="DNW"/>
    <m/>
    <m/>
    <m/>
    <x v="1"/>
    <n v="2022"/>
    <x v="1"/>
    <x v="3"/>
    <s v="One time service"/>
    <s v="No"/>
    <s v="No"/>
    <s v="No"/>
    <n v="0"/>
    <s v="No"/>
    <s v="No"/>
    <s v="No"/>
    <n v="0"/>
    <x v="0"/>
  </r>
  <r>
    <d v="2023-02-02T10:19:33"/>
    <s v="New "/>
    <n v="643"/>
    <n v="643"/>
    <n v="643"/>
    <n v="78681"/>
    <s v="Just once"/>
    <s v="Yelp"/>
    <s v="For Site Visit"/>
    <m/>
    <m/>
    <m/>
    <x v="1"/>
    <n v="2022"/>
    <x v="1"/>
    <x v="3"/>
    <s v="One time service"/>
    <s v="Yes"/>
    <s v="No"/>
    <s v="No"/>
    <n v="1"/>
    <s v="No"/>
    <s v="No"/>
    <s v="No"/>
    <n v="0"/>
    <x v="0"/>
  </r>
  <r>
    <d v="2023-02-02T12:22:40"/>
    <s v="New "/>
    <n v="644"/>
    <n v="644"/>
    <n v="644"/>
    <n v="78759"/>
    <s v="Just once"/>
    <s v="Yelp"/>
    <s v="Close "/>
    <s v="Paid"/>
    <m/>
    <m/>
    <x v="1"/>
    <n v="2022"/>
    <x v="1"/>
    <x v="3"/>
    <s v="One time service"/>
    <s v="No"/>
    <s v="No"/>
    <s v="No"/>
    <n v="0"/>
    <s v="Yes"/>
    <s v="No"/>
    <s v="No"/>
    <n v="1"/>
    <x v="0"/>
  </r>
  <r>
    <d v="2023-02-02T12:24:21"/>
    <s v="New "/>
    <n v="645"/>
    <n v="645"/>
    <n v="645"/>
    <n v="78681"/>
    <s v="Just once"/>
    <s v="Yelp"/>
    <s v="Close "/>
    <s v="Paid"/>
    <m/>
    <m/>
    <x v="1"/>
    <n v="2022"/>
    <x v="1"/>
    <x v="3"/>
    <s v="One time service"/>
    <s v="No"/>
    <s v="No"/>
    <s v="No"/>
    <n v="0"/>
    <s v="Yes"/>
    <s v="No"/>
    <s v="No"/>
    <n v="1"/>
    <x v="0"/>
  </r>
  <r>
    <d v="2023-02-02T12:25:46"/>
    <s v="New "/>
    <n v="646"/>
    <n v="646"/>
    <n v="646"/>
    <n v="78681"/>
    <s v="Just once"/>
    <s v="Yelp"/>
    <s v="For Site Visit"/>
    <m/>
    <m/>
    <m/>
    <x v="1"/>
    <n v="2022"/>
    <x v="1"/>
    <x v="3"/>
    <s v="One time service"/>
    <s v="Yes"/>
    <s v="No"/>
    <s v="No"/>
    <n v="1"/>
    <s v="No"/>
    <s v="No"/>
    <s v="No"/>
    <n v="0"/>
    <x v="0"/>
  </r>
  <r>
    <d v="2023-02-02T13:36:03"/>
    <s v="New "/>
    <n v="647"/>
    <n v="647"/>
    <n v="647"/>
    <n v="78727"/>
    <s v="Just once"/>
    <s v="Yelp"/>
    <s v="For Site Visit"/>
    <m/>
    <m/>
    <m/>
    <x v="1"/>
    <n v="2022"/>
    <x v="1"/>
    <x v="3"/>
    <s v="One time service"/>
    <s v="Yes"/>
    <s v="No"/>
    <s v="No"/>
    <n v="1"/>
    <s v="No"/>
    <s v="No"/>
    <s v="No"/>
    <n v="0"/>
    <x v="0"/>
  </r>
  <r>
    <d v="2023-02-02T13:50:53"/>
    <s v="New "/>
    <n v="648"/>
    <n v="648"/>
    <n v="648"/>
    <n v="78681"/>
    <s v="Just once"/>
    <s v="Yelp"/>
    <s v="DNW"/>
    <m/>
    <m/>
    <m/>
    <x v="1"/>
    <n v="2022"/>
    <x v="1"/>
    <x v="3"/>
    <s v="One time service"/>
    <s v="No"/>
    <s v="No"/>
    <s v="No"/>
    <n v="0"/>
    <s v="No"/>
    <s v="No"/>
    <s v="No"/>
    <n v="0"/>
    <x v="0"/>
  </r>
  <r>
    <d v="2023-02-02T14:07:36"/>
    <s v="New "/>
    <n v="649"/>
    <n v="649"/>
    <n v="649"/>
    <n v="78681"/>
    <s v="Just once"/>
    <s v="Yelp"/>
    <s v="DNW"/>
    <m/>
    <m/>
    <m/>
    <x v="1"/>
    <n v="2022"/>
    <x v="1"/>
    <x v="3"/>
    <s v="One time service"/>
    <s v="No"/>
    <s v="No"/>
    <s v="No"/>
    <n v="0"/>
    <s v="No"/>
    <s v="No"/>
    <s v="No"/>
    <n v="0"/>
    <x v="0"/>
  </r>
  <r>
    <d v="2023-02-02T14:17:17"/>
    <s v="New "/>
    <n v="650"/>
    <n v="650"/>
    <n v="650"/>
    <n v="78752"/>
    <s v="Just once"/>
    <s v="Yelp"/>
    <s v="For Site Visit"/>
    <m/>
    <m/>
    <m/>
    <x v="1"/>
    <n v="2022"/>
    <x v="1"/>
    <x v="3"/>
    <s v="One time service"/>
    <s v="Yes"/>
    <s v="No"/>
    <s v="No"/>
    <n v="1"/>
    <s v="No"/>
    <s v="No"/>
    <s v="No"/>
    <n v="0"/>
    <x v="0"/>
  </r>
  <r>
    <d v="2023-02-02T14:26:17"/>
    <s v="New "/>
    <n v="651"/>
    <n v="651"/>
    <n v="651"/>
    <n v="78681"/>
    <s v="Just once"/>
    <s v="Yelp"/>
    <s v="For Site Visit"/>
    <m/>
    <m/>
    <m/>
    <x v="1"/>
    <n v="2022"/>
    <x v="1"/>
    <x v="3"/>
    <s v="One time service"/>
    <s v="Yes"/>
    <s v="No"/>
    <s v="No"/>
    <n v="1"/>
    <s v="No"/>
    <s v="No"/>
    <s v="No"/>
    <n v="0"/>
    <x v="0"/>
  </r>
  <r>
    <d v="2023-02-02T14:58:50"/>
    <s v="New "/>
    <n v="652"/>
    <n v="652"/>
    <n v="652"/>
    <n v="78621"/>
    <s v="Just once"/>
    <s v="Yelp"/>
    <s v="DNW"/>
    <m/>
    <m/>
    <m/>
    <x v="1"/>
    <n v="2022"/>
    <x v="1"/>
    <x v="3"/>
    <s v="One time service"/>
    <s v="No"/>
    <s v="No"/>
    <s v="No"/>
    <n v="0"/>
    <s v="No"/>
    <s v="No"/>
    <s v="No"/>
    <n v="0"/>
    <x v="0"/>
  </r>
  <r>
    <d v="2023-02-02T15:08:23"/>
    <s v="New "/>
    <n v="653"/>
    <n v="653"/>
    <n v="653"/>
    <n v="78681"/>
    <s v="Just once"/>
    <s v="Yelp"/>
    <s v="For Site Visit"/>
    <m/>
    <m/>
    <m/>
    <x v="1"/>
    <n v="2022"/>
    <x v="1"/>
    <x v="3"/>
    <s v="One time service"/>
    <s v="Yes"/>
    <s v="No"/>
    <s v="No"/>
    <n v="1"/>
    <s v="No"/>
    <s v="No"/>
    <s v="No"/>
    <n v="0"/>
    <x v="0"/>
  </r>
  <r>
    <d v="2023-02-02T15:24:59"/>
    <s v="New "/>
    <n v="654"/>
    <n v="654"/>
    <n v="654"/>
    <n v="78739"/>
    <s v="Just once"/>
    <s v="Referral"/>
    <s v="Referred to Albert Garcia"/>
    <m/>
    <m/>
    <m/>
    <x v="1"/>
    <n v="2022"/>
    <x v="1"/>
    <x v="3"/>
    <s v="One time service"/>
    <s v="No"/>
    <s v="No"/>
    <s v="No"/>
    <n v="0"/>
    <s v="No"/>
    <s v="No"/>
    <s v="No"/>
    <n v="0"/>
    <x v="7"/>
  </r>
  <r>
    <d v="2023-02-02T22:02:52"/>
    <s v="New "/>
    <n v="655"/>
    <n v="655"/>
    <n v="655"/>
    <n v="78723"/>
    <s v="Just once"/>
    <s v="yelp"/>
    <s v="Close "/>
    <s v="Paid"/>
    <m/>
    <m/>
    <x v="1"/>
    <n v="2022"/>
    <x v="1"/>
    <x v="3"/>
    <s v="One time service"/>
    <s v="No"/>
    <s v="No"/>
    <s v="No"/>
    <n v="0"/>
    <s v="Yes"/>
    <s v="No"/>
    <s v="No"/>
    <n v="1"/>
    <x v="0"/>
  </r>
  <r>
    <d v="2023-02-02T23:10:24"/>
    <s v="New "/>
    <n v="656"/>
    <n v="656"/>
    <n v="656"/>
    <n v="78665"/>
    <s v="Just once"/>
    <s v="yelp"/>
    <s v="Site visit scheduled 2/3"/>
    <m/>
    <m/>
    <m/>
    <x v="1"/>
    <n v="2022"/>
    <x v="1"/>
    <x v="3"/>
    <s v="One time service"/>
    <s v="Yes"/>
    <s v="No"/>
    <s v="No"/>
    <n v="1"/>
    <s v="No"/>
    <s v="No"/>
    <s v="No"/>
    <n v="0"/>
    <x v="0"/>
  </r>
  <r>
    <d v="2023-02-03T08:43:55"/>
    <s v="New "/>
    <n v="657"/>
    <n v="657"/>
    <n v="657"/>
    <n v="78717"/>
    <s v="Just once"/>
    <s v="Yelp"/>
    <s v="Close "/>
    <s v="Paid"/>
    <s v="*Invoice Void"/>
    <m/>
    <x v="1"/>
    <n v="2022"/>
    <x v="1"/>
    <x v="3"/>
    <s v="One time service"/>
    <s v="No"/>
    <s v="No"/>
    <s v="No"/>
    <n v="0"/>
    <s v="Yes"/>
    <s v="No"/>
    <s v="No"/>
    <n v="1"/>
    <x v="0"/>
  </r>
  <r>
    <d v="2023-02-03T09:45:31"/>
    <s v="New "/>
    <n v="658"/>
    <n v="658"/>
    <n v="658"/>
    <n v="78641"/>
    <s v="Just once"/>
    <s v="Yelp"/>
    <s v="Close "/>
    <s v="Paid"/>
    <m/>
    <m/>
    <x v="1"/>
    <n v="2022"/>
    <x v="1"/>
    <x v="3"/>
    <s v="One time service"/>
    <s v="No"/>
    <s v="No"/>
    <s v="No"/>
    <n v="0"/>
    <s v="Yes"/>
    <s v="No"/>
    <s v="No"/>
    <n v="1"/>
    <x v="0"/>
  </r>
  <r>
    <d v="2023-02-03T10:42:48"/>
    <s v="New "/>
    <n v="659"/>
    <n v="659"/>
    <n v="659"/>
    <n v="78621"/>
    <s v="Just once"/>
    <s v="Yelp"/>
    <s v="DNW"/>
    <m/>
    <m/>
    <m/>
    <x v="1"/>
    <n v="2022"/>
    <x v="1"/>
    <x v="3"/>
    <s v="One time service"/>
    <s v="No"/>
    <s v="No"/>
    <s v="No"/>
    <n v="0"/>
    <s v="No"/>
    <s v="No"/>
    <s v="No"/>
    <n v="0"/>
    <x v="0"/>
  </r>
  <r>
    <d v="2023-02-03T10:54:30"/>
    <s v="New "/>
    <n v="660"/>
    <n v="660"/>
    <n v="660"/>
    <n v="78681"/>
    <s v="Just once"/>
    <s v="Yelp"/>
    <s v="For Site Visit"/>
    <m/>
    <m/>
    <m/>
    <x v="1"/>
    <n v="2022"/>
    <x v="1"/>
    <x v="3"/>
    <s v="One time service"/>
    <s v="Yes"/>
    <s v="No"/>
    <s v="No"/>
    <n v="1"/>
    <s v="No"/>
    <s v="No"/>
    <s v="No"/>
    <n v="0"/>
    <x v="0"/>
  </r>
  <r>
    <d v="2023-02-03T10:58:27"/>
    <s v="New "/>
    <n v="661"/>
    <n v="661"/>
    <n v="661"/>
    <n v="78681"/>
    <s v="Just once"/>
    <s v="Yelp"/>
    <s v="For Site Visit"/>
    <m/>
    <m/>
    <m/>
    <x v="1"/>
    <n v="2022"/>
    <x v="1"/>
    <x v="3"/>
    <s v="One time service"/>
    <s v="Yes"/>
    <s v="No"/>
    <s v="No"/>
    <n v="1"/>
    <s v="No"/>
    <s v="No"/>
    <s v="No"/>
    <n v="0"/>
    <x v="0"/>
  </r>
  <r>
    <d v="2023-02-03T11:15:19"/>
    <s v="New "/>
    <n v="662"/>
    <n v="662"/>
    <n v="662"/>
    <n v="78752"/>
    <s v="Just once"/>
    <s v="Yelp"/>
    <s v="For Site Visit"/>
    <m/>
    <m/>
    <m/>
    <x v="1"/>
    <n v="2022"/>
    <x v="1"/>
    <x v="3"/>
    <s v="One time service"/>
    <s v="Yes"/>
    <s v="No"/>
    <s v="No"/>
    <n v="1"/>
    <s v="No"/>
    <s v="No"/>
    <s v="No"/>
    <n v="0"/>
    <x v="0"/>
  </r>
  <r>
    <d v="2023-02-03T12:36:06"/>
    <s v="New "/>
    <n v="663"/>
    <n v="663"/>
    <n v="663"/>
    <n v="78753"/>
    <s v="Just once"/>
    <s v="Yelp"/>
    <s v="For Site Visit"/>
    <m/>
    <m/>
    <m/>
    <x v="1"/>
    <n v="2022"/>
    <x v="1"/>
    <x v="3"/>
    <s v="One time service"/>
    <s v="Yes"/>
    <s v="No"/>
    <s v="No"/>
    <n v="1"/>
    <s v="No"/>
    <s v="No"/>
    <s v="No"/>
    <n v="0"/>
    <x v="0"/>
  </r>
  <r>
    <d v="2023-02-03T13:14:44"/>
    <s v="New "/>
    <n v="664"/>
    <n v="664"/>
    <n v="664"/>
    <n v="78681"/>
    <s v="Just once"/>
    <s v="Driving neighborhood"/>
    <s v="For Site Visit"/>
    <m/>
    <m/>
    <m/>
    <x v="1"/>
    <n v="2022"/>
    <x v="1"/>
    <x v="3"/>
    <s v="One time service"/>
    <s v="Yes"/>
    <s v="No"/>
    <s v="No"/>
    <n v="1"/>
    <s v="No"/>
    <s v="No"/>
    <s v="No"/>
    <n v="0"/>
    <x v="3"/>
  </r>
  <r>
    <d v="2023-02-03T14:02:30"/>
    <s v="New "/>
    <n v="665"/>
    <n v="665"/>
    <n v="665"/>
    <n v="78681"/>
    <s v="Just once"/>
    <s v="Saw a company vehicle in the neighborhood"/>
    <s v="To prepare estimate if approved"/>
    <m/>
    <m/>
    <m/>
    <x v="1"/>
    <n v="2022"/>
    <x v="1"/>
    <x v="3"/>
    <s v="One time service"/>
    <s v="No"/>
    <s v="No"/>
    <s v="No"/>
    <n v="0"/>
    <s v="No"/>
    <s v="No"/>
    <s v="No"/>
    <n v="0"/>
    <x v="3"/>
  </r>
  <r>
    <d v="2023-02-03T14:47:30"/>
    <s v="New "/>
    <n v="666"/>
    <n v="666"/>
    <n v="666"/>
    <n v="78681"/>
    <s v="Just once"/>
    <s v="Drove by!"/>
    <s v="Estimate for approval"/>
    <m/>
    <m/>
    <m/>
    <x v="1"/>
    <n v="2022"/>
    <x v="1"/>
    <x v="3"/>
    <s v="One time service"/>
    <s v="No"/>
    <s v="No"/>
    <s v="No"/>
    <n v="0"/>
    <s v="No"/>
    <s v="No"/>
    <s v="No"/>
    <n v="0"/>
    <x v="2"/>
  </r>
  <r>
    <d v="2023-02-03T17:00:14"/>
    <s v="New "/>
    <n v="667"/>
    <n v="667"/>
    <n v="667"/>
    <n v="78681"/>
    <s v="Just once"/>
    <s v="Word of mouth"/>
    <s v="Close "/>
    <s v="Paid"/>
    <m/>
    <m/>
    <x v="1"/>
    <n v="2022"/>
    <x v="1"/>
    <x v="3"/>
    <s v="One time service"/>
    <s v="No"/>
    <s v="No"/>
    <s v="No"/>
    <n v="0"/>
    <s v="Yes"/>
    <s v="No"/>
    <s v="No"/>
    <n v="1"/>
    <x v="2"/>
  </r>
  <r>
    <d v="2023-02-04T08:06:23"/>
    <s v="New "/>
    <n v="668"/>
    <n v="668"/>
    <n v="668"/>
    <n v="78681"/>
    <s v="Just once"/>
    <s v="Yelp"/>
    <s v="Duplicate"/>
    <m/>
    <m/>
    <m/>
    <x v="1"/>
    <n v="2022"/>
    <x v="1"/>
    <x v="3"/>
    <s v="One time service"/>
    <s v="No"/>
    <s v="No"/>
    <s v="No"/>
    <n v="0"/>
    <s v="No"/>
    <s v="No"/>
    <s v="No"/>
    <n v="0"/>
    <x v="0"/>
  </r>
  <r>
    <d v="2023-02-04T08:48:21"/>
    <s v="New "/>
    <n v="669"/>
    <n v="669"/>
    <n v="669"/>
    <n v="78664"/>
    <s v="Just once"/>
    <s v="Yelp"/>
    <s v="For Site Visit"/>
    <m/>
    <m/>
    <m/>
    <x v="1"/>
    <n v="2022"/>
    <x v="1"/>
    <x v="3"/>
    <s v="One time service"/>
    <s v="Yes"/>
    <s v="No"/>
    <s v="No"/>
    <n v="1"/>
    <s v="No"/>
    <s v="No"/>
    <s v="No"/>
    <n v="0"/>
    <x v="0"/>
  </r>
  <r>
    <d v="2023-02-04T09:14:26"/>
    <s v="New "/>
    <n v="670"/>
    <n v="670"/>
    <n v="670"/>
    <n v="78724"/>
    <s v="Just once"/>
    <s v="Facebook"/>
    <s v="For Site Visit"/>
    <m/>
    <m/>
    <m/>
    <x v="1"/>
    <n v="2022"/>
    <x v="1"/>
    <x v="3"/>
    <s v="One time service"/>
    <s v="Yes"/>
    <s v="No"/>
    <s v="No"/>
    <n v="1"/>
    <s v="No"/>
    <s v="No"/>
    <s v="No"/>
    <n v="0"/>
    <x v="6"/>
  </r>
  <r>
    <d v="2023-02-04T09:59:54"/>
    <s v="New "/>
    <n v="671"/>
    <n v="671"/>
    <n v="671"/>
    <n v="78759"/>
    <s v="Just once"/>
    <s v="Yelp"/>
    <s v="DNW"/>
    <m/>
    <m/>
    <m/>
    <x v="1"/>
    <n v="2022"/>
    <x v="1"/>
    <x v="3"/>
    <s v="One time service"/>
    <s v="No"/>
    <s v="No"/>
    <s v="No"/>
    <n v="0"/>
    <s v="No"/>
    <s v="No"/>
    <s v="No"/>
    <n v="0"/>
    <x v="0"/>
  </r>
  <r>
    <d v="2023-02-04T15:20:21"/>
    <s v="New "/>
    <n v="672"/>
    <n v="672"/>
    <n v="672"/>
    <n v="78621"/>
    <s v="Just once"/>
    <s v="Yelp"/>
    <s v="Estimate for approval"/>
    <m/>
    <m/>
    <m/>
    <x v="1"/>
    <n v="2022"/>
    <x v="1"/>
    <x v="3"/>
    <s v="One time service"/>
    <s v="No"/>
    <s v="No"/>
    <s v="No"/>
    <n v="0"/>
    <s v="No"/>
    <s v="No"/>
    <s v="No"/>
    <n v="0"/>
    <x v="0"/>
  </r>
  <r>
    <d v="2023-02-06T10:08:12"/>
    <s v="New "/>
    <n v="673"/>
    <n v="673"/>
    <n v="673"/>
    <n v="78704"/>
    <s v="Just once"/>
    <s v="Yelp"/>
    <s v="For Site Visit"/>
    <m/>
    <m/>
    <m/>
    <x v="1"/>
    <n v="2022"/>
    <x v="1"/>
    <x v="52"/>
    <s v="One time service"/>
    <s v="Yes"/>
    <s v="No"/>
    <s v="No"/>
    <n v="1"/>
    <s v="No"/>
    <s v="No"/>
    <s v="No"/>
    <n v="0"/>
    <x v="0"/>
  </r>
  <r>
    <d v="2023-02-06T10:52:35"/>
    <s v="New "/>
    <n v="674"/>
    <n v="674"/>
    <n v="674"/>
    <n v="78705"/>
    <s v="Just once"/>
    <s v="Yelp"/>
    <s v="Estimate for approval"/>
    <m/>
    <m/>
    <m/>
    <x v="1"/>
    <n v="2022"/>
    <x v="1"/>
    <x v="52"/>
    <s v="One time service"/>
    <s v="No"/>
    <s v="No"/>
    <s v="No"/>
    <n v="0"/>
    <s v="No"/>
    <s v="No"/>
    <s v="No"/>
    <n v="0"/>
    <x v="0"/>
  </r>
  <r>
    <d v="2023-02-06T10:59:48"/>
    <s v="New "/>
    <n v="675"/>
    <n v="675"/>
    <n v="675"/>
    <n v="78729"/>
    <s v="Just once"/>
    <s v="Yelp"/>
    <s v="For Site Visit"/>
    <m/>
    <m/>
    <m/>
    <x v="1"/>
    <n v="2022"/>
    <x v="1"/>
    <x v="52"/>
    <s v="One time service"/>
    <s v="Yes"/>
    <s v="No"/>
    <s v="No"/>
    <n v="1"/>
    <s v="No"/>
    <s v="No"/>
    <s v="No"/>
    <n v="0"/>
    <x v="0"/>
  </r>
  <r>
    <d v="2023-02-06T11:04:20"/>
    <s v="New "/>
    <n v="676"/>
    <n v="676"/>
    <n v="676"/>
    <n v="78723"/>
    <s v="Just once"/>
    <s v="Yelp"/>
    <s v="DNW"/>
    <m/>
    <m/>
    <m/>
    <x v="1"/>
    <n v="2022"/>
    <x v="1"/>
    <x v="52"/>
    <s v="One time service"/>
    <s v="No"/>
    <s v="No"/>
    <s v="No"/>
    <n v="0"/>
    <s v="No"/>
    <s v="No"/>
    <s v="No"/>
    <n v="0"/>
    <x v="0"/>
  </r>
  <r>
    <d v="2023-02-06T11:17:46"/>
    <s v="New "/>
    <n v="677"/>
    <n v="677"/>
    <n v="677"/>
    <n v="78738"/>
    <s v="Just once"/>
    <s v="Referral HOA"/>
    <s v="For Site Visit"/>
    <m/>
    <m/>
    <m/>
    <x v="1"/>
    <n v="2022"/>
    <x v="1"/>
    <x v="52"/>
    <s v="One time service"/>
    <s v="Yes"/>
    <s v="No"/>
    <s v="No"/>
    <n v="1"/>
    <s v="No"/>
    <s v="No"/>
    <s v="No"/>
    <n v="0"/>
    <x v="7"/>
  </r>
  <r>
    <d v="2023-02-06T11:24:48"/>
    <s v="New "/>
    <n v="678"/>
    <n v="678"/>
    <n v="678"/>
    <n v="78660"/>
    <s v="Just once"/>
    <s v="Yelp"/>
    <s v="For Site Visit"/>
    <m/>
    <m/>
    <m/>
    <x v="1"/>
    <n v="2022"/>
    <x v="1"/>
    <x v="52"/>
    <s v="One time service"/>
    <s v="Yes"/>
    <s v="No"/>
    <s v="No"/>
    <n v="1"/>
    <s v="No"/>
    <s v="No"/>
    <s v="No"/>
    <n v="0"/>
    <x v="0"/>
  </r>
  <r>
    <d v="2023-02-06T11:30:20"/>
    <s v="New "/>
    <n v="679"/>
    <n v="679"/>
    <n v="679"/>
    <n v="78681"/>
    <s v="Just once"/>
    <s v="Yelp"/>
    <s v="For Site Visit"/>
    <m/>
    <m/>
    <m/>
    <x v="1"/>
    <n v="2022"/>
    <x v="1"/>
    <x v="52"/>
    <s v="One time service"/>
    <s v="Yes"/>
    <s v="No"/>
    <s v="No"/>
    <n v="1"/>
    <s v="No"/>
    <s v="No"/>
    <s v="No"/>
    <n v="0"/>
    <x v="0"/>
  </r>
  <r>
    <d v="2023-02-06T11:33:19"/>
    <s v="New "/>
    <n v="680"/>
    <n v="680"/>
    <n v="680"/>
    <n v="78738"/>
    <s v="Continuous"/>
    <s v="Referral"/>
    <s v="For Site Visit"/>
    <m/>
    <m/>
    <m/>
    <x v="1"/>
    <n v="2022"/>
    <x v="1"/>
    <x v="52"/>
    <s v="Continuous"/>
    <s v="Yes"/>
    <s v="No"/>
    <s v="No"/>
    <n v="1"/>
    <s v="No"/>
    <s v="No"/>
    <s v="No"/>
    <n v="0"/>
    <x v="7"/>
  </r>
  <r>
    <d v="2023-02-06T11:51:17"/>
    <s v="New "/>
    <n v="681"/>
    <n v="681"/>
    <n v="681"/>
    <n v="78731"/>
    <s v="Just once"/>
    <s v="Yelp"/>
    <s v="Estimate Sent"/>
    <m/>
    <m/>
    <m/>
    <x v="1"/>
    <n v="2022"/>
    <x v="1"/>
    <x v="52"/>
    <s v="One time service"/>
    <s v="No"/>
    <s v="No"/>
    <s v="No"/>
    <n v="0"/>
    <s v="No"/>
    <s v="No"/>
    <s v="No"/>
    <n v="0"/>
    <x v="0"/>
  </r>
  <r>
    <d v="2023-02-06T13:15:20"/>
    <s v="New "/>
    <n v="682"/>
    <n v="682"/>
    <n v="682"/>
    <n v="78759"/>
    <s v="Just once"/>
    <s v="Referral"/>
    <s v="Close "/>
    <m/>
    <m/>
    <m/>
    <x v="1"/>
    <n v="2022"/>
    <x v="1"/>
    <x v="52"/>
    <s v="One time service"/>
    <s v="No"/>
    <s v="No"/>
    <s v="No"/>
    <n v="0"/>
    <s v="Yes"/>
    <s v="No"/>
    <s v="No"/>
    <n v="1"/>
    <x v="7"/>
  </r>
  <r>
    <d v="2023-02-06T13:29:50"/>
    <s v="New "/>
    <n v="683"/>
    <n v="683"/>
    <n v="683"/>
    <n v="78664"/>
    <s v="Just once"/>
    <s v="Google"/>
    <s v="For Site Visit"/>
    <m/>
    <m/>
    <m/>
    <x v="1"/>
    <n v="2022"/>
    <x v="1"/>
    <x v="52"/>
    <s v="One time service"/>
    <s v="Yes"/>
    <s v="No"/>
    <s v="No"/>
    <n v="1"/>
    <s v="No"/>
    <s v="No"/>
    <s v="No"/>
    <n v="0"/>
    <x v="1"/>
  </r>
  <r>
    <d v="2023-02-06T14:03:01"/>
    <s v="New "/>
    <n v="684"/>
    <n v="684"/>
    <n v="684"/>
    <n v="78681"/>
    <s v="Just once"/>
    <s v="Yelp"/>
    <s v="For Site Visit"/>
    <m/>
    <m/>
    <m/>
    <x v="1"/>
    <n v="2022"/>
    <x v="1"/>
    <x v="52"/>
    <s v="One time service"/>
    <s v="Yes"/>
    <s v="No"/>
    <s v="No"/>
    <n v="1"/>
    <s v="No"/>
    <s v="No"/>
    <s v="No"/>
    <n v="0"/>
    <x v="0"/>
  </r>
  <r>
    <d v="2023-02-06T14:44:37"/>
    <s v="New "/>
    <n v="685"/>
    <n v="685"/>
    <n v="685"/>
    <n v="78759"/>
    <s v="Just once"/>
    <s v="Lisa Bounds"/>
    <s v="DNW"/>
    <m/>
    <m/>
    <m/>
    <x v="1"/>
    <n v="2022"/>
    <x v="1"/>
    <x v="52"/>
    <s v="One time service"/>
    <s v="No"/>
    <s v="No"/>
    <s v="No"/>
    <n v="0"/>
    <s v="No"/>
    <s v="No"/>
    <s v="No"/>
    <n v="0"/>
    <x v="2"/>
  </r>
  <r>
    <d v="2023-02-06T15:35:52"/>
    <s v="New "/>
    <n v="686"/>
    <n v="686"/>
    <n v="686"/>
    <n v="78759"/>
    <s v="Just once"/>
    <s v="Yelp"/>
    <s v="Close "/>
    <m/>
    <m/>
    <m/>
    <x v="1"/>
    <n v="2022"/>
    <x v="1"/>
    <x v="52"/>
    <s v="One time service"/>
    <s v="No"/>
    <s v="No"/>
    <s v="No"/>
    <n v="0"/>
    <s v="Yes"/>
    <s v="No"/>
    <s v="No"/>
    <n v="1"/>
    <x v="0"/>
  </r>
  <r>
    <d v="2023-02-06T16:07:54"/>
    <s v="New "/>
    <n v="687"/>
    <n v="687"/>
    <n v="687"/>
    <n v="78660"/>
    <s v="Just once"/>
    <s v="Yelp"/>
    <s v="For Site Visit"/>
    <m/>
    <m/>
    <m/>
    <x v="1"/>
    <n v="2022"/>
    <x v="1"/>
    <x v="52"/>
    <s v="One time service"/>
    <s v="Yes"/>
    <s v="No"/>
    <s v="No"/>
    <n v="1"/>
    <s v="No"/>
    <s v="No"/>
    <s v="No"/>
    <n v="0"/>
    <x v="0"/>
  </r>
  <r>
    <d v="2023-02-06T16:23:35"/>
    <s v="New "/>
    <n v="688"/>
    <n v="688"/>
    <n v="688"/>
    <n v="78757"/>
    <s v="Just once"/>
    <s v="Yelp"/>
    <s v="For Site Visit"/>
    <m/>
    <m/>
    <m/>
    <x v="1"/>
    <n v="2022"/>
    <x v="1"/>
    <x v="52"/>
    <s v="One time service"/>
    <s v="Yes"/>
    <s v="No"/>
    <s v="No"/>
    <n v="1"/>
    <s v="No"/>
    <s v="No"/>
    <s v="No"/>
    <n v="0"/>
    <x v="0"/>
  </r>
  <r>
    <d v="2023-02-06T16:27:02"/>
    <s v="New "/>
    <n v="689"/>
    <n v="689"/>
    <n v="689"/>
    <n v="78756"/>
    <s v="Just once"/>
    <s v="Yelp"/>
    <s v="For Site Visit"/>
    <m/>
    <m/>
    <m/>
    <x v="1"/>
    <n v="2022"/>
    <x v="1"/>
    <x v="52"/>
    <s v="One time service"/>
    <s v="Yes"/>
    <s v="No"/>
    <s v="No"/>
    <n v="1"/>
    <s v="No"/>
    <s v="No"/>
    <s v="No"/>
    <n v="0"/>
    <x v="0"/>
  </r>
  <r>
    <d v="2023-02-06T16:31:18"/>
    <s v="New "/>
    <n v="690"/>
    <n v="690"/>
    <n v="690"/>
    <n v="78746"/>
    <s v="Just once"/>
    <s v="Yelp"/>
    <s v="For Site Visit"/>
    <m/>
    <m/>
    <m/>
    <x v="1"/>
    <n v="2022"/>
    <x v="1"/>
    <x v="52"/>
    <s v="One time service"/>
    <s v="Yes"/>
    <s v="No"/>
    <s v="No"/>
    <n v="1"/>
    <s v="No"/>
    <s v="No"/>
    <s v="No"/>
    <n v="0"/>
    <x v="0"/>
  </r>
  <r>
    <d v="2023-02-06T16:44:20"/>
    <s v="New "/>
    <n v="691"/>
    <n v="691"/>
    <n v="691"/>
    <n v="78746"/>
    <s v="Just once"/>
    <s v="Yelp"/>
    <s v="Referred to santos at sptreeservice.com"/>
    <m/>
    <m/>
    <m/>
    <x v="1"/>
    <n v="2022"/>
    <x v="1"/>
    <x v="52"/>
    <s v="One time service"/>
    <s v="No"/>
    <s v="No"/>
    <s v="No"/>
    <n v="0"/>
    <s v="No"/>
    <s v="No"/>
    <s v="No"/>
    <n v="0"/>
    <x v="0"/>
  </r>
  <r>
    <d v="2023-02-06T16:46:30"/>
    <s v="New "/>
    <n v="692"/>
    <n v="692"/>
    <n v="692"/>
    <n v="78746"/>
    <s v="Just once"/>
    <s v="Yelp"/>
    <s v="Estimate Sent"/>
    <m/>
    <m/>
    <m/>
    <x v="1"/>
    <n v="2022"/>
    <x v="1"/>
    <x v="52"/>
    <s v="One time service"/>
    <s v="No"/>
    <s v="No"/>
    <s v="No"/>
    <n v="0"/>
    <s v="No"/>
    <s v="No"/>
    <s v="No"/>
    <n v="0"/>
    <x v="0"/>
  </r>
  <r>
    <d v="2023-02-06T16:50:36"/>
    <s v="New "/>
    <n v="693"/>
    <n v="693"/>
    <n v="693"/>
    <n v="78660"/>
    <s v="Just once"/>
    <s v="Yelp"/>
    <s v="For Site Visit"/>
    <m/>
    <m/>
    <m/>
    <x v="1"/>
    <n v="2022"/>
    <x v="1"/>
    <x v="52"/>
    <s v="One time service"/>
    <s v="Yes"/>
    <s v="No"/>
    <s v="No"/>
    <n v="1"/>
    <s v="No"/>
    <s v="No"/>
    <s v="No"/>
    <n v="0"/>
    <x v="0"/>
  </r>
  <r>
    <d v="2023-02-06T16:54:36"/>
    <s v="New "/>
    <n v="694"/>
    <n v="694"/>
    <n v="694"/>
    <n v="78681"/>
    <s v="Just once"/>
    <s v="Yelp"/>
    <s v="For Site Visit"/>
    <m/>
    <m/>
    <m/>
    <x v="1"/>
    <n v="2022"/>
    <x v="1"/>
    <x v="52"/>
    <s v="One time service"/>
    <s v="Yes"/>
    <s v="No"/>
    <s v="No"/>
    <n v="1"/>
    <s v="No"/>
    <s v="No"/>
    <s v="No"/>
    <n v="0"/>
    <x v="0"/>
  </r>
  <r>
    <d v="2023-02-06T17:09:53"/>
    <s v="New "/>
    <n v="695"/>
    <n v="695"/>
    <n v="695"/>
    <n v="78664"/>
    <s v="Just once"/>
    <s v="Yelp"/>
    <s v="For Site Visit"/>
    <m/>
    <m/>
    <m/>
    <x v="1"/>
    <n v="2022"/>
    <x v="1"/>
    <x v="52"/>
    <s v="One time service"/>
    <s v="Yes"/>
    <s v="No"/>
    <s v="No"/>
    <n v="1"/>
    <s v="No"/>
    <s v="No"/>
    <s v="No"/>
    <n v="0"/>
    <x v="0"/>
  </r>
  <r>
    <d v="2023-02-06T17:26:29"/>
    <s v="New "/>
    <n v="696"/>
    <n v="696"/>
    <n v="696"/>
    <n v="78665"/>
    <s v="Just once"/>
    <s v="yelp"/>
    <s v="For Site Visit"/>
    <m/>
    <m/>
    <m/>
    <x v="1"/>
    <n v="2022"/>
    <x v="1"/>
    <x v="52"/>
    <s v="One time service"/>
    <s v="Yes"/>
    <s v="No"/>
    <s v="No"/>
    <n v="1"/>
    <s v="No"/>
    <s v="No"/>
    <s v="No"/>
    <n v="0"/>
    <x v="0"/>
  </r>
  <r>
    <d v="2023-02-06T18:16:45"/>
    <s v="New "/>
    <n v="697"/>
    <n v="697"/>
    <n v="697"/>
    <n v="78729"/>
    <s v="Just once"/>
    <s v="Yelp"/>
    <s v="For Site Visit"/>
    <m/>
    <m/>
    <m/>
    <x v="1"/>
    <n v="2022"/>
    <x v="1"/>
    <x v="52"/>
    <s v="One time service"/>
    <s v="Yes"/>
    <s v="No"/>
    <s v="No"/>
    <n v="1"/>
    <s v="No"/>
    <s v="No"/>
    <s v="No"/>
    <n v="0"/>
    <x v="0"/>
  </r>
  <r>
    <d v="2023-02-06T19:41:38"/>
    <s v="New "/>
    <n v="698"/>
    <n v="698"/>
    <n v="698"/>
    <n v="78641"/>
    <s v="Just once"/>
    <s v="Leander Soccer whatsapp group"/>
    <s v="For Site Visit"/>
    <m/>
    <m/>
    <m/>
    <x v="1"/>
    <n v="2022"/>
    <x v="1"/>
    <x v="52"/>
    <s v="One time service"/>
    <s v="Yes"/>
    <s v="No"/>
    <s v="No"/>
    <n v="1"/>
    <s v="No"/>
    <s v="No"/>
    <s v="No"/>
    <n v="0"/>
    <x v="2"/>
  </r>
  <r>
    <d v="2023-02-07T13:49:18"/>
    <s v="New "/>
    <n v="699"/>
    <n v="699"/>
    <n v="699"/>
    <n v="78757"/>
    <s v="Just once"/>
    <s v="Yelp"/>
    <s v="Site visist sched 2/8"/>
    <m/>
    <m/>
    <m/>
    <x v="1"/>
    <n v="2022"/>
    <x v="1"/>
    <x v="52"/>
    <s v="One time service"/>
    <s v="No"/>
    <s v="No"/>
    <s v="No"/>
    <n v="0"/>
    <s v="No"/>
    <s v="No"/>
    <s v="No"/>
    <n v="0"/>
    <x v="0"/>
  </r>
  <r>
    <d v="2023-02-08T09:11:34"/>
    <s v="New "/>
    <n v="700"/>
    <n v="700"/>
    <n v="700"/>
    <n v="78751"/>
    <s v="Just once"/>
    <s v="yelp"/>
    <s v="For Site Visit"/>
    <m/>
    <m/>
    <m/>
    <x v="1"/>
    <n v="2022"/>
    <x v="1"/>
    <x v="52"/>
    <s v="One time service"/>
    <s v="Yes"/>
    <s v="No"/>
    <s v="No"/>
    <n v="1"/>
    <s v="No"/>
    <s v="No"/>
    <s v="No"/>
    <n v="0"/>
    <x v="0"/>
  </r>
  <r>
    <d v="2023-02-08T09:21:51"/>
    <s v="New "/>
    <n v="701"/>
    <n v="701"/>
    <n v="701"/>
    <n v="78745"/>
    <s v="Just once"/>
    <s v="Referral"/>
    <s v="For Site Visit"/>
    <m/>
    <m/>
    <m/>
    <x v="1"/>
    <n v="2022"/>
    <x v="1"/>
    <x v="52"/>
    <s v="One time service"/>
    <s v="Yes"/>
    <s v="No"/>
    <s v="No"/>
    <n v="1"/>
    <s v="No"/>
    <s v="No"/>
    <s v="No"/>
    <n v="0"/>
    <x v="7"/>
  </r>
  <r>
    <d v="2023-02-08T09:28:20"/>
    <s v="New "/>
    <n v="702"/>
    <n v="702"/>
    <n v="702"/>
    <n v="78665"/>
    <s v="Just once"/>
    <s v="Yelp"/>
    <s v="For Site Visit"/>
    <m/>
    <m/>
    <m/>
    <x v="1"/>
    <n v="2022"/>
    <x v="1"/>
    <x v="52"/>
    <s v="One time service"/>
    <s v="Yes"/>
    <s v="No"/>
    <s v="No"/>
    <n v="1"/>
    <s v="No"/>
    <s v="No"/>
    <s v="No"/>
    <n v="0"/>
    <x v="0"/>
  </r>
  <r>
    <d v="2023-02-08T09:36:31"/>
    <s v="New "/>
    <n v="703"/>
    <n v="703"/>
    <n v="703"/>
    <n v="78660"/>
    <s v="Just once"/>
    <s v="Yelp"/>
    <s v="For Site Visit"/>
    <m/>
    <m/>
    <m/>
    <x v="1"/>
    <n v="2022"/>
    <x v="1"/>
    <x v="52"/>
    <s v="One time service"/>
    <s v="Yes"/>
    <s v="No"/>
    <s v="No"/>
    <n v="1"/>
    <s v="No"/>
    <s v="No"/>
    <s v="No"/>
    <n v="0"/>
    <x v="0"/>
  </r>
  <r>
    <d v="2023-02-09T10:14:00"/>
    <s v="New "/>
    <n v="704"/>
    <n v="704"/>
    <n v="704"/>
    <n v="78746"/>
    <s v="Just once"/>
    <s v="Direct"/>
    <s v="For Site Visit"/>
    <s v="Mulch"/>
    <m/>
    <m/>
    <x v="1"/>
    <n v="2022"/>
    <x v="1"/>
    <x v="52"/>
    <s v="One time service"/>
    <s v="Yes"/>
    <s v="No"/>
    <s v="No"/>
    <n v="1"/>
    <s v="No"/>
    <s v="No"/>
    <s v="No"/>
    <n v="0"/>
    <x v="4"/>
  </r>
  <r>
    <d v="2023-02-09T10:56:18"/>
    <s v="New "/>
    <n v="705"/>
    <n v="705"/>
    <n v="705"/>
    <n v="78746"/>
    <s v="Just once"/>
    <s v="Direct"/>
    <s v="For Site Visit"/>
    <m/>
    <m/>
    <m/>
    <x v="1"/>
    <n v="2022"/>
    <x v="1"/>
    <x v="52"/>
    <s v="One time service"/>
    <s v="Yes"/>
    <s v="No"/>
    <s v="No"/>
    <n v="1"/>
    <s v="No"/>
    <s v="No"/>
    <s v="No"/>
    <n v="0"/>
    <x v="4"/>
  </r>
  <r>
    <d v="2023-02-09T10:59:11"/>
    <s v="New "/>
    <n v="706"/>
    <n v="706"/>
    <n v="706"/>
    <n v="78665"/>
    <s v="Just once"/>
    <s v="Yelp"/>
    <s v="DNW"/>
    <m/>
    <m/>
    <m/>
    <x v="1"/>
    <n v="2022"/>
    <x v="1"/>
    <x v="52"/>
    <s v="One time service"/>
    <s v="No"/>
    <s v="No"/>
    <s v="No"/>
    <n v="0"/>
    <s v="No"/>
    <s v="No"/>
    <s v="No"/>
    <n v="0"/>
    <x v="0"/>
  </r>
  <r>
    <d v="2023-02-09T13:45:19"/>
    <s v="New "/>
    <n v="707"/>
    <n v="707"/>
    <n v="707"/>
    <n v="78660"/>
    <s v="Just once"/>
    <s v="Yelp"/>
    <s v="Estimate Sent"/>
    <s v="message sent to follow up"/>
    <m/>
    <m/>
    <x v="1"/>
    <n v="2022"/>
    <x v="1"/>
    <x v="52"/>
    <s v="One time service"/>
    <s v="No"/>
    <s v="No"/>
    <s v="No"/>
    <n v="0"/>
    <s v="No"/>
    <s v="No"/>
    <s v="No"/>
    <n v="0"/>
    <x v="0"/>
  </r>
  <r>
    <d v="2023-02-09T13:57:15"/>
    <s v="New "/>
    <n v="708"/>
    <n v="708"/>
    <n v="708"/>
    <n v="78665"/>
    <s v="Just once"/>
    <s v="Yelp"/>
    <s v="Estimate pending approval"/>
    <m/>
    <m/>
    <m/>
    <x v="1"/>
    <n v="2022"/>
    <x v="1"/>
    <x v="52"/>
    <s v="One time service"/>
    <s v="No"/>
    <s v="No"/>
    <s v="No"/>
    <n v="0"/>
    <s v="No"/>
    <s v="No"/>
    <s v="No"/>
    <n v="0"/>
    <x v="0"/>
  </r>
  <r>
    <d v="2023-02-10T09:06:32"/>
    <s v="New "/>
    <n v="709"/>
    <n v="709"/>
    <n v="709"/>
    <n v="78665"/>
    <s v="Just once"/>
    <s v="Google"/>
    <s v="For Site Visit"/>
    <m/>
    <m/>
    <m/>
    <x v="1"/>
    <n v="2022"/>
    <x v="1"/>
    <x v="52"/>
    <s v="One time service"/>
    <s v="Yes"/>
    <s v="No"/>
    <s v="No"/>
    <n v="1"/>
    <s v="No"/>
    <s v="No"/>
    <s v="No"/>
    <n v="0"/>
    <x v="1"/>
  </r>
  <r>
    <d v="2023-02-10T10:35:45"/>
    <s v="New "/>
    <n v="710"/>
    <n v="710"/>
    <n v="710"/>
    <n v="78746"/>
    <s v="Just once"/>
    <s v="Yelp"/>
    <s v="For Site Visit"/>
    <m/>
    <m/>
    <m/>
    <x v="1"/>
    <n v="2022"/>
    <x v="1"/>
    <x v="52"/>
    <s v="One time service"/>
    <s v="Yes"/>
    <s v="No"/>
    <s v="No"/>
    <n v="1"/>
    <s v="No"/>
    <s v="No"/>
    <s v="No"/>
    <n v="0"/>
    <x v="0"/>
  </r>
  <r>
    <d v="2023-02-10T16:59:40"/>
    <s v="New "/>
    <n v="711"/>
    <n v="711"/>
    <n v="711"/>
    <n v="78759"/>
    <s v="Just once"/>
    <s v="Neighbor referred "/>
    <s v="Close "/>
    <s v="Serviced and paid"/>
    <m/>
    <m/>
    <x v="1"/>
    <n v="2022"/>
    <x v="1"/>
    <x v="52"/>
    <s v="One time service"/>
    <s v="No"/>
    <s v="No"/>
    <s v="No"/>
    <n v="0"/>
    <s v="Yes"/>
    <s v="No"/>
    <s v="No"/>
    <n v="1"/>
    <x v="3"/>
  </r>
  <r>
    <d v="2023-02-11T09:28:58"/>
    <s v="New "/>
    <n v="712"/>
    <n v="712"/>
    <n v="712"/>
    <n v="78759"/>
    <s v="Just once"/>
    <s v="Direct"/>
    <s v="Estimate Sent"/>
    <s v="message sent to follow up"/>
    <m/>
    <m/>
    <x v="1"/>
    <n v="2022"/>
    <x v="1"/>
    <x v="52"/>
    <s v="One time service"/>
    <s v="No"/>
    <s v="No"/>
    <s v="No"/>
    <n v="0"/>
    <s v="No"/>
    <s v="No"/>
    <s v="No"/>
    <n v="0"/>
    <x v="4"/>
  </r>
  <r>
    <d v="2023-02-11T09:42:05"/>
    <s v="New "/>
    <n v="713"/>
    <n v="713"/>
    <n v="713"/>
    <n v="78757"/>
    <s v="Just once"/>
    <s v="Yelp"/>
    <s v="For Site Visit"/>
    <m/>
    <m/>
    <m/>
    <x v="1"/>
    <n v="2022"/>
    <x v="1"/>
    <x v="52"/>
    <s v="One time service"/>
    <s v="Yes"/>
    <s v="No"/>
    <s v="No"/>
    <n v="1"/>
    <s v="No"/>
    <s v="No"/>
    <s v="No"/>
    <n v="0"/>
    <x v="0"/>
  </r>
  <r>
    <d v="2023-02-11T10:17:12"/>
    <s v="New "/>
    <n v="714"/>
    <n v="714"/>
    <n v="714"/>
    <n v="78736"/>
    <s v="Continuous"/>
    <s v="Yelp"/>
    <s v="For Site Visit"/>
    <m/>
    <m/>
    <m/>
    <x v="1"/>
    <n v="2022"/>
    <x v="1"/>
    <x v="52"/>
    <s v="Continuous"/>
    <s v="Yes"/>
    <s v="No"/>
    <s v="No"/>
    <n v="1"/>
    <s v="No"/>
    <s v="No"/>
    <s v="No"/>
    <n v="0"/>
    <x v="0"/>
  </r>
  <r>
    <d v="2023-02-12T21:35:27"/>
    <s v="New "/>
    <n v="715"/>
    <n v="715"/>
    <n v="715"/>
    <n v="78759"/>
    <s v="Just once"/>
    <s v="drive up"/>
    <s v="For Site Visit"/>
    <m/>
    <m/>
    <m/>
    <x v="1"/>
    <n v="2022"/>
    <x v="1"/>
    <x v="4"/>
    <s v="One time service"/>
    <s v="Yes"/>
    <s v="No"/>
    <s v="No"/>
    <n v="1"/>
    <s v="No"/>
    <s v="No"/>
    <s v="No"/>
    <n v="0"/>
    <x v="2"/>
  </r>
  <r>
    <d v="2023-02-13T13:48:48"/>
    <s v="New "/>
    <n v="716"/>
    <n v="716"/>
    <n v="716"/>
    <n v="78752"/>
    <s v="Just once"/>
    <s v="Yelp"/>
    <s v="For Site Visit"/>
    <m/>
    <m/>
    <m/>
    <x v="1"/>
    <n v="2022"/>
    <x v="1"/>
    <x v="4"/>
    <s v="One time service"/>
    <s v="Yes"/>
    <s v="No"/>
    <s v="No"/>
    <n v="1"/>
    <s v="No"/>
    <s v="No"/>
    <s v="No"/>
    <n v="0"/>
    <x v="0"/>
  </r>
  <r>
    <d v="2023-02-13T17:12:58"/>
    <s v="New "/>
    <n v="717"/>
    <n v="717"/>
    <n v="717"/>
    <n v="78681"/>
    <s v="Just once"/>
    <s v="Yelp"/>
    <s v="For Site Visit"/>
    <m/>
    <m/>
    <m/>
    <x v="1"/>
    <n v="2022"/>
    <x v="1"/>
    <x v="4"/>
    <s v="One time service"/>
    <s v="Yes"/>
    <s v="No"/>
    <s v="No"/>
    <n v="1"/>
    <s v="No"/>
    <s v="No"/>
    <s v="No"/>
    <n v="0"/>
    <x v="0"/>
  </r>
  <r>
    <d v="2023-02-13T17:16:23"/>
    <s v="New "/>
    <n v="718"/>
    <n v="718"/>
    <n v="718"/>
    <n v="78727"/>
    <s v="Continuous"/>
    <s v="Yelp"/>
    <s v="For Site Visit"/>
    <m/>
    <m/>
    <m/>
    <x v="1"/>
    <n v="2022"/>
    <x v="1"/>
    <x v="4"/>
    <s v="Continuous"/>
    <s v="Yes"/>
    <s v="No"/>
    <s v="No"/>
    <n v="1"/>
    <s v="No"/>
    <s v="No"/>
    <s v="No"/>
    <n v="0"/>
    <x v="0"/>
  </r>
  <r>
    <d v="2023-02-14T10:03:11"/>
    <s v="New "/>
    <n v="719"/>
    <n v="719"/>
    <n v="719"/>
    <n v="78749"/>
    <s v="Just once"/>
    <s v="Direct"/>
    <s v="DNW"/>
    <m/>
    <m/>
    <m/>
    <x v="1"/>
    <n v="2022"/>
    <x v="1"/>
    <x v="4"/>
    <s v="One time service"/>
    <s v="No"/>
    <s v="No"/>
    <s v="No"/>
    <n v="0"/>
    <s v="No"/>
    <s v="No"/>
    <s v="No"/>
    <n v="0"/>
    <x v="4"/>
  </r>
  <r>
    <d v="2023-02-14T10:33:13"/>
    <s v="New "/>
    <n v="720"/>
    <n v="720"/>
    <n v="720"/>
    <n v="78737"/>
    <s v="Just once"/>
    <s v="Yelp"/>
    <s v="Close "/>
    <m/>
    <m/>
    <m/>
    <x v="1"/>
    <n v="2022"/>
    <x v="1"/>
    <x v="4"/>
    <s v="One time service"/>
    <s v="No"/>
    <s v="No"/>
    <s v="No"/>
    <n v="0"/>
    <s v="Yes"/>
    <s v="No"/>
    <s v="No"/>
    <n v="1"/>
    <x v="0"/>
  </r>
  <r>
    <d v="2023-02-14T11:06:59"/>
    <s v="New "/>
    <n v="721"/>
    <n v="721"/>
    <n v="721"/>
    <n v="78734"/>
    <s v="Just once"/>
    <s v="Direct"/>
    <s v="Close "/>
    <m/>
    <m/>
    <m/>
    <x v="1"/>
    <n v="2022"/>
    <x v="1"/>
    <x v="4"/>
    <s v="One time service"/>
    <s v="No"/>
    <s v="No"/>
    <s v="No"/>
    <n v="0"/>
    <s v="Yes"/>
    <s v="No"/>
    <s v="No"/>
    <n v="1"/>
    <x v="4"/>
  </r>
  <r>
    <d v="2023-02-14T14:15:18"/>
    <s v="New "/>
    <n v="722"/>
    <n v="722"/>
    <n v="722"/>
    <n v="78759"/>
    <s v="Just once"/>
    <s v="Yelp"/>
    <s v="For Site Visit"/>
    <m/>
    <m/>
    <m/>
    <x v="1"/>
    <n v="2022"/>
    <x v="1"/>
    <x v="4"/>
    <s v="One time service"/>
    <s v="Yes"/>
    <s v="No"/>
    <s v="No"/>
    <n v="1"/>
    <s v="No"/>
    <s v="No"/>
    <s v="No"/>
    <n v="0"/>
    <x v="0"/>
  </r>
  <r>
    <d v="2023-02-14T14:39:04"/>
    <s v="New "/>
    <n v="723"/>
    <n v="723"/>
    <n v="723"/>
    <n v="78731"/>
    <s v="Just once"/>
    <s v="Yelp"/>
    <s v="DNW"/>
    <m/>
    <m/>
    <m/>
    <x v="1"/>
    <n v="2022"/>
    <x v="1"/>
    <x v="4"/>
    <s v="One time service"/>
    <s v="No"/>
    <s v="No"/>
    <s v="No"/>
    <n v="0"/>
    <s v="No"/>
    <s v="No"/>
    <s v="No"/>
    <n v="0"/>
    <x v="0"/>
  </r>
  <r>
    <d v="2023-02-15T08:31:37"/>
    <s v="New "/>
    <n v="724"/>
    <n v="724"/>
    <n v="724"/>
    <n v="78739"/>
    <s v="Just once"/>
    <s v="Yelp"/>
    <s v="For Site Visit"/>
    <m/>
    <m/>
    <m/>
    <x v="1"/>
    <n v="2022"/>
    <x v="1"/>
    <x v="4"/>
    <s v="One time service"/>
    <s v="Yes"/>
    <s v="No"/>
    <s v="No"/>
    <n v="1"/>
    <s v="No"/>
    <s v="No"/>
    <s v="No"/>
    <n v="0"/>
    <x v="0"/>
  </r>
  <r>
    <d v="2023-02-15T11:12:07"/>
    <s v="New "/>
    <n v="725"/>
    <n v="725"/>
    <n v="725"/>
    <n v="78758"/>
    <s v="Just once"/>
    <s v="Yelp"/>
    <s v="For Site Visit"/>
    <m/>
    <m/>
    <m/>
    <x v="1"/>
    <n v="2022"/>
    <x v="1"/>
    <x v="4"/>
    <s v="One time service"/>
    <s v="Yes"/>
    <s v="No"/>
    <s v="No"/>
    <n v="1"/>
    <s v="No"/>
    <s v="No"/>
    <s v="No"/>
    <n v="0"/>
    <x v="0"/>
  </r>
  <r>
    <d v="2023-02-15T12:19:46"/>
    <s v="New "/>
    <n v="726"/>
    <n v="726"/>
    <n v="726"/>
    <n v="78759"/>
    <s v="Just once"/>
    <s v="Yelp"/>
    <s v="Estimate Sent"/>
    <s v="message sent to follow up"/>
    <m/>
    <m/>
    <x v="1"/>
    <n v="2022"/>
    <x v="1"/>
    <x v="4"/>
    <s v="One time service"/>
    <s v="No"/>
    <s v="No"/>
    <s v="No"/>
    <n v="0"/>
    <s v="No"/>
    <s v="No"/>
    <s v="No"/>
    <n v="0"/>
    <x v="0"/>
  </r>
  <r>
    <d v="2023-02-15T12:25:39"/>
    <s v="New "/>
    <n v="727"/>
    <n v="727"/>
    <n v="727"/>
    <n v="78660"/>
    <s v="Just once"/>
    <s v="Yelp"/>
    <s v="For Site Visit"/>
    <m/>
    <m/>
    <m/>
    <x v="1"/>
    <n v="2022"/>
    <x v="1"/>
    <x v="4"/>
    <s v="One time service"/>
    <s v="Yes"/>
    <s v="No"/>
    <s v="No"/>
    <n v="1"/>
    <s v="No"/>
    <s v="No"/>
    <s v="No"/>
    <n v="0"/>
    <x v="0"/>
  </r>
  <r>
    <d v="2023-02-15T13:19:13"/>
    <s v="New "/>
    <n v="728"/>
    <n v="728"/>
    <n v="728"/>
    <n v="78681"/>
    <s v="Just once"/>
    <s v="Yelp"/>
    <s v="For Site Visit"/>
    <m/>
    <m/>
    <m/>
    <x v="1"/>
    <n v="2022"/>
    <x v="1"/>
    <x v="4"/>
    <s v="One time service"/>
    <s v="Yes"/>
    <s v="No"/>
    <s v="No"/>
    <n v="1"/>
    <s v="No"/>
    <s v="No"/>
    <s v="No"/>
    <n v="0"/>
    <x v="0"/>
  </r>
  <r>
    <d v="2023-02-15T13:46:56"/>
    <s v="New "/>
    <n v="729"/>
    <n v="729"/>
    <n v="729"/>
    <n v="78704"/>
    <s v="Just once"/>
    <s v="Yelp"/>
    <s v="DNW"/>
    <m/>
    <m/>
    <m/>
    <x v="1"/>
    <n v="2022"/>
    <x v="1"/>
    <x v="4"/>
    <s v="One time service"/>
    <s v="No"/>
    <s v="No"/>
    <s v="No"/>
    <n v="0"/>
    <s v="No"/>
    <s v="No"/>
    <s v="No"/>
    <n v="0"/>
    <x v="0"/>
  </r>
  <r>
    <d v="2023-02-15T18:13:55"/>
    <s v="New "/>
    <n v="730"/>
    <n v="730"/>
    <n v="730"/>
    <n v="78734"/>
    <s v="Just once"/>
    <s v="Google"/>
    <s v="Close "/>
    <s v="waiting for retainer"/>
    <m/>
    <m/>
    <x v="1"/>
    <n v="2022"/>
    <x v="1"/>
    <x v="4"/>
    <s v="One time service"/>
    <s v="No"/>
    <s v="No"/>
    <s v="No"/>
    <n v="0"/>
    <s v="Yes"/>
    <s v="No"/>
    <s v="No"/>
    <n v="1"/>
    <x v="1"/>
  </r>
  <r>
    <d v="2023-02-16T08:26:45"/>
    <s v="New "/>
    <n v="731"/>
    <n v="731"/>
    <n v="731"/>
    <n v="78746"/>
    <s v="Just once"/>
    <s v="Angi Leads"/>
    <s v="For Site Visit"/>
    <m/>
    <m/>
    <m/>
    <x v="1"/>
    <n v="2022"/>
    <x v="1"/>
    <x v="4"/>
    <s v="One time service"/>
    <s v="Yes"/>
    <s v="No"/>
    <s v="No"/>
    <n v="1"/>
    <s v="No"/>
    <s v="No"/>
    <s v="No"/>
    <n v="0"/>
    <x v="5"/>
  </r>
  <r>
    <d v="2023-02-16T11:36:40"/>
    <s v="New "/>
    <n v="732"/>
    <n v="732"/>
    <n v="732"/>
    <n v="78757"/>
    <s v="Just once"/>
    <s v="Yelp"/>
    <s v="Estimate draft"/>
    <m/>
    <m/>
    <m/>
    <x v="1"/>
    <n v="2022"/>
    <x v="1"/>
    <x v="4"/>
    <s v="One time service"/>
    <s v="No"/>
    <s v="No"/>
    <s v="No"/>
    <n v="0"/>
    <s v="No"/>
    <s v="No"/>
    <s v="No"/>
    <n v="0"/>
    <x v="0"/>
  </r>
  <r>
    <d v="2023-02-16T11:55:29"/>
    <s v="New "/>
    <n v="733"/>
    <n v="733"/>
    <n v="733"/>
    <n v="78759"/>
    <s v="Just once"/>
    <s v="Yelp"/>
    <s v="For Site Visit"/>
    <m/>
    <m/>
    <m/>
    <x v="1"/>
    <n v="2022"/>
    <x v="1"/>
    <x v="4"/>
    <s v="One time service"/>
    <s v="Yes"/>
    <s v="No"/>
    <s v="No"/>
    <n v="1"/>
    <s v="No"/>
    <s v="No"/>
    <s v="No"/>
    <n v="0"/>
    <x v="0"/>
  </r>
  <r>
    <d v="2023-02-16T15:23:54"/>
    <s v="New "/>
    <n v="734"/>
    <n v="734"/>
    <n v="734"/>
    <n v="76530"/>
    <s v="Just once"/>
    <s v="Google"/>
    <s v="For Site Visit"/>
    <m/>
    <m/>
    <m/>
    <x v="1"/>
    <n v="2022"/>
    <x v="1"/>
    <x v="4"/>
    <s v="One time service"/>
    <s v="Yes"/>
    <s v="No"/>
    <s v="No"/>
    <n v="1"/>
    <s v="No"/>
    <s v="No"/>
    <s v="No"/>
    <n v="0"/>
    <x v="1"/>
  </r>
  <r>
    <d v="2023-02-16T15:55:40"/>
    <s v="New "/>
    <n v="735"/>
    <n v="735"/>
    <n v="735"/>
    <n v="78729"/>
    <s v="Just once"/>
    <s v="Yelp"/>
    <s v="Estimate Sent"/>
    <m/>
    <m/>
    <m/>
    <x v="1"/>
    <n v="2022"/>
    <x v="1"/>
    <x v="4"/>
    <s v="One time service"/>
    <s v="No"/>
    <s v="No"/>
    <s v="No"/>
    <n v="0"/>
    <s v="No"/>
    <s v="No"/>
    <s v="No"/>
    <n v="0"/>
    <x v="0"/>
  </r>
  <r>
    <d v="2023-02-16T16:30:31"/>
    <s v="New "/>
    <n v="736"/>
    <n v="736"/>
    <n v="736"/>
    <n v="78665"/>
    <s v="Just once"/>
    <s v="Yelp"/>
    <s v="For Site Visit"/>
    <m/>
    <m/>
    <m/>
    <x v="1"/>
    <n v="2022"/>
    <x v="1"/>
    <x v="4"/>
    <s v="One time service"/>
    <s v="Yes"/>
    <s v="No"/>
    <s v="No"/>
    <n v="1"/>
    <s v="No"/>
    <s v="No"/>
    <s v="No"/>
    <n v="0"/>
    <x v="0"/>
  </r>
  <r>
    <d v="2023-02-17T09:23:49"/>
    <s v="New "/>
    <n v="737"/>
    <n v="737"/>
    <n v="737"/>
    <n v="78665"/>
    <s v="Just once"/>
    <s v="yelp"/>
    <s v="For Site Visit"/>
    <m/>
    <m/>
    <m/>
    <x v="1"/>
    <n v="2022"/>
    <x v="1"/>
    <x v="4"/>
    <s v="One time service"/>
    <s v="Yes"/>
    <s v="No"/>
    <s v="No"/>
    <n v="1"/>
    <s v="No"/>
    <s v="No"/>
    <s v="No"/>
    <n v="0"/>
    <x v="0"/>
  </r>
  <r>
    <d v="2023-02-17T13:20:10"/>
    <s v="New "/>
    <n v="738"/>
    <n v="738"/>
    <n v="738"/>
    <n v="78756"/>
    <s v="Just once"/>
    <s v="Yelp"/>
    <s v="For Site Visit"/>
    <m/>
    <m/>
    <m/>
    <x v="1"/>
    <n v="2022"/>
    <x v="1"/>
    <x v="4"/>
    <s v="One time service"/>
    <s v="Yes"/>
    <s v="No"/>
    <s v="No"/>
    <n v="1"/>
    <s v="No"/>
    <s v="No"/>
    <s v="No"/>
    <n v="0"/>
    <x v="0"/>
  </r>
  <r>
    <d v="2023-02-17T13:22:40"/>
    <s v="New "/>
    <n v="739"/>
    <n v="739"/>
    <n v="739"/>
    <n v="78703"/>
    <s v="Just once"/>
    <s v="yelp"/>
    <s v="Site visited waiting for notes"/>
    <m/>
    <m/>
    <m/>
    <x v="1"/>
    <n v="2022"/>
    <x v="1"/>
    <x v="4"/>
    <s v="One time service"/>
    <s v="Yes"/>
    <s v="No"/>
    <s v="No"/>
    <n v="1"/>
    <s v="No"/>
    <s v="No"/>
    <s v="No"/>
    <n v="0"/>
    <x v="0"/>
  </r>
  <r>
    <d v="2023-02-17T14:09:09"/>
    <s v="New "/>
    <n v="740"/>
    <n v="740"/>
    <n v="740"/>
    <n v="78665"/>
    <s v="Just once"/>
    <s v="Direct "/>
    <s v="For follow up"/>
    <m/>
    <m/>
    <m/>
    <x v="1"/>
    <n v="2022"/>
    <x v="1"/>
    <x v="4"/>
    <s v="One time service"/>
    <s v="No"/>
    <s v="No"/>
    <s v="No"/>
    <n v="0"/>
    <s v="No"/>
    <s v="No"/>
    <s v="No"/>
    <n v="0"/>
    <x v="4"/>
  </r>
  <r>
    <d v="2023-02-18T14:35:23"/>
    <s v="New "/>
    <n v="741"/>
    <n v="741"/>
    <n v="741"/>
    <n v="78724"/>
    <s v="Just once"/>
    <s v="Yelp"/>
    <s v="For Site Visit"/>
    <m/>
    <m/>
    <m/>
    <x v="1"/>
    <n v="2022"/>
    <x v="1"/>
    <x v="4"/>
    <s v="One time service"/>
    <s v="Yes"/>
    <s v="No"/>
    <s v="No"/>
    <n v="1"/>
    <s v="No"/>
    <s v="No"/>
    <s v="No"/>
    <n v="0"/>
    <x v="0"/>
  </r>
  <r>
    <d v="2023-02-20T09:04:07"/>
    <s v="New "/>
    <n v="742"/>
    <n v="742"/>
    <n v="742"/>
    <n v="78703"/>
    <s v="Just once"/>
    <s v="Yelp"/>
    <s v="DNW"/>
    <m/>
    <m/>
    <m/>
    <x v="1"/>
    <n v="2022"/>
    <x v="1"/>
    <x v="5"/>
    <s v="One time service"/>
    <s v="No"/>
    <s v="No"/>
    <s v="No"/>
    <n v="0"/>
    <s v="No"/>
    <s v="No"/>
    <s v="No"/>
    <n v="0"/>
    <x v="0"/>
  </r>
  <r>
    <d v="2023-02-20T09:12:29"/>
    <s v="New "/>
    <n v="743"/>
    <n v="743"/>
    <n v="743"/>
    <n v="78665"/>
    <s v="Just once"/>
    <s v="Yelp"/>
    <s v="For Site Visit"/>
    <m/>
    <m/>
    <m/>
    <x v="1"/>
    <n v="2022"/>
    <x v="1"/>
    <x v="5"/>
    <s v="One time service"/>
    <s v="Yes"/>
    <s v="No"/>
    <s v="No"/>
    <n v="1"/>
    <s v="No"/>
    <s v="No"/>
    <s v="No"/>
    <n v="0"/>
    <x v="0"/>
  </r>
  <r>
    <d v="2023-02-20T09:40:47"/>
    <s v="New "/>
    <n v="744"/>
    <n v="744"/>
    <n v="744"/>
    <n v="78723"/>
    <s v="Just once"/>
    <s v="Yelp"/>
    <s v="Prepare proposal"/>
    <m/>
    <m/>
    <m/>
    <x v="1"/>
    <n v="2022"/>
    <x v="1"/>
    <x v="5"/>
    <s v="One time service"/>
    <s v="No"/>
    <s v="No"/>
    <s v="No"/>
    <n v="0"/>
    <s v="No"/>
    <s v="No"/>
    <s v="No"/>
    <n v="0"/>
    <x v="0"/>
  </r>
  <r>
    <d v="2023-02-20T11:59:47"/>
    <s v="New "/>
    <n v="745"/>
    <n v="745"/>
    <n v="745"/>
    <n v="78753"/>
    <s v="Continuous"/>
    <s v="Direct"/>
    <s v="For Site Visit"/>
    <m/>
    <m/>
    <m/>
    <x v="1"/>
    <n v="2022"/>
    <x v="1"/>
    <x v="5"/>
    <s v="Continuous"/>
    <s v="Yes"/>
    <s v="No"/>
    <s v="No"/>
    <n v="1"/>
    <s v="No"/>
    <s v="No"/>
    <s v="No"/>
    <n v="0"/>
    <x v="4"/>
  </r>
  <r>
    <d v="2023-02-21T09:45:18"/>
    <s v="New "/>
    <n v="746"/>
    <n v="746"/>
    <n v="746"/>
    <n v="78613"/>
    <s v="Just once"/>
    <s v="Yelp"/>
    <s v="DNW"/>
    <s v="Not fit for the job"/>
    <m/>
    <m/>
    <x v="1"/>
    <n v="2022"/>
    <x v="1"/>
    <x v="5"/>
    <s v="One time service"/>
    <s v="No"/>
    <s v="No"/>
    <s v="No"/>
    <n v="0"/>
    <s v="No"/>
    <s v="No"/>
    <s v="No"/>
    <n v="0"/>
    <x v="0"/>
  </r>
  <r>
    <d v="2023-02-21T12:40:44"/>
    <s v="New "/>
    <n v="747"/>
    <n v="747"/>
    <n v="747"/>
    <n v="78704"/>
    <s v="Just once"/>
    <s v="Yelp"/>
    <s v="For Site Visit"/>
    <m/>
    <m/>
    <m/>
    <x v="1"/>
    <n v="2022"/>
    <x v="1"/>
    <x v="5"/>
    <s v="One time service"/>
    <s v="Yes"/>
    <s v="No"/>
    <s v="No"/>
    <n v="1"/>
    <s v="No"/>
    <s v="No"/>
    <s v="No"/>
    <n v="0"/>
    <x v="0"/>
  </r>
  <r>
    <d v="2023-02-21T14:35:48"/>
    <s v="New "/>
    <n v="748"/>
    <n v="748"/>
    <n v="748"/>
    <n v="78664"/>
    <s v="Just once"/>
    <s v="Yelp"/>
    <s v="For Site Visit"/>
    <m/>
    <m/>
    <m/>
    <x v="1"/>
    <n v="2022"/>
    <x v="1"/>
    <x v="5"/>
    <s v="One time service"/>
    <s v="Yes"/>
    <s v="No"/>
    <s v="No"/>
    <n v="1"/>
    <s v="No"/>
    <s v="No"/>
    <s v="No"/>
    <n v="0"/>
    <x v="0"/>
  </r>
  <r>
    <d v="2023-02-21T15:54:13"/>
    <s v="New "/>
    <n v="749"/>
    <n v="749"/>
    <n v="749"/>
    <n v="78757"/>
    <s v="Just once"/>
    <s v="Yelp"/>
    <s v="For Site Visit"/>
    <m/>
    <m/>
    <m/>
    <x v="1"/>
    <n v="2022"/>
    <x v="1"/>
    <x v="5"/>
    <s v="One time service"/>
    <s v="Yes"/>
    <s v="No"/>
    <s v="No"/>
    <n v="1"/>
    <s v="No"/>
    <s v="No"/>
    <s v="No"/>
    <n v="0"/>
    <x v="0"/>
  </r>
  <r>
    <d v="2023-02-22T09:30:19"/>
    <s v="New "/>
    <n v="750"/>
    <n v="750"/>
    <n v="750"/>
    <n v="78717"/>
    <s v="Just once"/>
    <s v="Yelp"/>
    <s v="For Site Visit"/>
    <m/>
    <m/>
    <m/>
    <x v="1"/>
    <n v="2022"/>
    <x v="1"/>
    <x v="5"/>
    <s v="One time service"/>
    <s v="Yes"/>
    <s v="No"/>
    <s v="No"/>
    <n v="1"/>
    <s v="No"/>
    <s v="No"/>
    <s v="No"/>
    <n v="0"/>
    <x v="0"/>
  </r>
  <r>
    <d v="2023-02-22T11:27:53"/>
    <s v="New "/>
    <n v="751"/>
    <n v="751"/>
    <n v="751"/>
    <n v="78727"/>
    <s v="Just once"/>
    <s v="Yelp"/>
    <s v="DNW"/>
    <m/>
    <m/>
    <m/>
    <x v="1"/>
    <n v="2022"/>
    <x v="1"/>
    <x v="5"/>
    <s v="One time service"/>
    <s v="No"/>
    <s v="No"/>
    <s v="No"/>
    <n v="0"/>
    <s v="No"/>
    <s v="No"/>
    <s v="No"/>
    <n v="0"/>
    <x v="0"/>
  </r>
  <r>
    <d v="2023-02-22T13:42:53"/>
    <s v="New "/>
    <n v="752"/>
    <n v="752"/>
    <n v="752"/>
    <n v="78758"/>
    <s v="Just once"/>
    <s v="Direct"/>
    <s v="For Site Visit"/>
    <m/>
    <m/>
    <m/>
    <x v="1"/>
    <n v="2022"/>
    <x v="1"/>
    <x v="5"/>
    <s v="One time service"/>
    <s v="Yes"/>
    <s v="No"/>
    <s v="No"/>
    <n v="1"/>
    <s v="No"/>
    <s v="No"/>
    <s v="No"/>
    <n v="0"/>
    <x v="4"/>
  </r>
  <r>
    <d v="2023-02-22T14:10:24"/>
    <s v="New "/>
    <n v="753"/>
    <n v="753"/>
    <n v="753"/>
    <n v="78653"/>
    <s v="Continuous"/>
    <s v="Yelp"/>
    <s v="preparing proposal"/>
    <m/>
    <m/>
    <m/>
    <x v="1"/>
    <n v="2022"/>
    <x v="1"/>
    <x v="5"/>
    <s v="Continuous"/>
    <s v="No"/>
    <s v="No"/>
    <s v="No"/>
    <n v="0"/>
    <s v="No"/>
    <s v="No"/>
    <s v="No"/>
    <n v="0"/>
    <x v="0"/>
  </r>
  <r>
    <d v="2023-02-23T12:06:00"/>
    <s v="New "/>
    <n v="754"/>
    <n v="754"/>
    <n v="754"/>
    <n v="78664"/>
    <s v="Just once"/>
    <s v="Yelp"/>
    <s v="For Site Visit"/>
    <m/>
    <m/>
    <m/>
    <x v="1"/>
    <n v="2022"/>
    <x v="1"/>
    <x v="5"/>
    <s v="One time service"/>
    <s v="Yes"/>
    <s v="No"/>
    <s v="No"/>
    <n v="1"/>
    <s v="No"/>
    <s v="No"/>
    <s v="No"/>
    <n v="0"/>
    <x v="0"/>
  </r>
  <r>
    <d v="2023-02-23T12:26:19"/>
    <s v="New "/>
    <n v="755"/>
    <n v="755"/>
    <n v="755"/>
    <n v="78702"/>
    <s v="Just once"/>
    <s v="Yelp"/>
    <s v="For Site Visit"/>
    <m/>
    <m/>
    <m/>
    <x v="1"/>
    <n v="2022"/>
    <x v="1"/>
    <x v="5"/>
    <s v="One time service"/>
    <s v="Yes"/>
    <s v="No"/>
    <s v="No"/>
    <n v="1"/>
    <s v="No"/>
    <s v="No"/>
    <s v="No"/>
    <n v="0"/>
    <x v="0"/>
  </r>
  <r>
    <d v="2023-02-25T14:35:38"/>
    <s v="New "/>
    <n v="756"/>
    <n v="756"/>
    <n v="756"/>
    <n v="78731"/>
    <s v="Just once"/>
    <s v="Yelp"/>
    <s v="For Site Visit"/>
    <m/>
    <m/>
    <m/>
    <x v="1"/>
    <n v="2022"/>
    <x v="1"/>
    <x v="5"/>
    <s v="One time service"/>
    <s v="Yes"/>
    <s v="No"/>
    <s v="No"/>
    <n v="1"/>
    <s v="No"/>
    <s v="No"/>
    <s v="No"/>
    <n v="0"/>
    <x v="0"/>
  </r>
  <r>
    <d v="2023-02-27T07:33:22"/>
    <s v="New "/>
    <n v="757"/>
    <n v="757"/>
    <n v="757"/>
    <n v="78681"/>
    <s v="Just once"/>
    <s v="Yelp"/>
    <s v="For Site Visit"/>
    <m/>
    <m/>
    <m/>
    <x v="1"/>
    <n v="2022"/>
    <x v="1"/>
    <x v="6"/>
    <s v="One time service"/>
    <s v="Yes"/>
    <s v="No"/>
    <s v="No"/>
    <n v="1"/>
    <s v="No"/>
    <s v="No"/>
    <s v="No"/>
    <n v="0"/>
    <x v="0"/>
  </r>
  <r>
    <d v="2023-02-27T07:39:40"/>
    <s v="New "/>
    <n v="758"/>
    <n v="758"/>
    <n v="758"/>
    <n v="78704"/>
    <s v="Continuous"/>
    <s v="Yelp"/>
    <s v="For Site Visit"/>
    <m/>
    <m/>
    <m/>
    <x v="1"/>
    <n v="2022"/>
    <x v="1"/>
    <x v="6"/>
    <s v="Continuous"/>
    <s v="Yes"/>
    <s v="No"/>
    <s v="No"/>
    <n v="1"/>
    <s v="No"/>
    <s v="No"/>
    <s v="No"/>
    <n v="0"/>
    <x v="0"/>
  </r>
  <r>
    <d v="2023-02-27T10:43:22"/>
    <s v="New "/>
    <n v="759"/>
    <n v="759"/>
    <n v="759"/>
    <n v="78752"/>
    <s v="Continuous"/>
    <s v="Yelp"/>
    <s v="Closed"/>
    <m/>
    <m/>
    <m/>
    <x v="1"/>
    <n v="2022"/>
    <x v="1"/>
    <x v="6"/>
    <s v="Continuous"/>
    <s v="No"/>
    <s v="No"/>
    <s v="No"/>
    <n v="0"/>
    <s v="Yes"/>
    <s v="No"/>
    <s v="No"/>
    <n v="1"/>
    <x v="0"/>
  </r>
  <r>
    <d v="2023-02-27T12:20:31"/>
    <s v="New "/>
    <n v="760"/>
    <n v="760"/>
    <n v="760"/>
    <n v="78746"/>
    <s v="Just once"/>
    <s v="Yelp"/>
    <s v="Estimate sent"/>
    <m/>
    <m/>
    <m/>
    <x v="1"/>
    <n v="2022"/>
    <x v="1"/>
    <x v="6"/>
    <s v="One time service"/>
    <s v="No"/>
    <s v="No"/>
    <s v="No"/>
    <n v="0"/>
    <s v="No"/>
    <s v="No"/>
    <s v="No"/>
    <n v="0"/>
    <x v="0"/>
  </r>
  <r>
    <d v="2023-02-27T12:24:48"/>
    <s v="New "/>
    <n v="761"/>
    <n v="761"/>
    <n v="761"/>
    <n v="78723"/>
    <s v="Just once"/>
    <s v="Referral"/>
    <s v="waiting for sketches"/>
    <m/>
    <m/>
    <m/>
    <x v="1"/>
    <n v="2022"/>
    <x v="1"/>
    <x v="6"/>
    <s v="One time service"/>
    <s v="No"/>
    <s v="No"/>
    <s v="No"/>
    <n v="0"/>
    <s v="No"/>
    <s v="No"/>
    <s v="No"/>
    <n v="0"/>
    <x v="7"/>
  </r>
  <r>
    <d v="2023-02-27T12:49:50"/>
    <s v="New "/>
    <n v="762"/>
    <n v="762"/>
    <n v="762"/>
    <n v="78705"/>
    <s v="Continuous"/>
    <s v="Google"/>
    <s v="For Site Visit"/>
    <m/>
    <m/>
    <m/>
    <x v="1"/>
    <n v="2022"/>
    <x v="1"/>
    <x v="6"/>
    <s v="Continuous"/>
    <s v="Yes"/>
    <s v="No"/>
    <s v="No"/>
    <n v="1"/>
    <s v="No"/>
    <s v="No"/>
    <s v="No"/>
    <n v="0"/>
    <x v="1"/>
  </r>
  <r>
    <d v="2023-02-27T13:19:50"/>
    <s v="New "/>
    <n v="763"/>
    <n v="763"/>
    <n v="763"/>
    <n v="78713"/>
    <s v="Just once"/>
    <s v="Direct"/>
    <s v="Closed"/>
    <m/>
    <m/>
    <m/>
    <x v="1"/>
    <n v="2022"/>
    <x v="1"/>
    <x v="6"/>
    <s v="One time service"/>
    <s v="No"/>
    <s v="No"/>
    <s v="No"/>
    <n v="0"/>
    <s v="Yes"/>
    <s v="No"/>
    <s v="No"/>
    <n v="1"/>
    <x v="4"/>
  </r>
  <r>
    <d v="2023-02-27T14:51:48"/>
    <s v="New "/>
    <n v="764"/>
    <n v="764"/>
    <n v="764"/>
    <n v="78753"/>
    <s v="Continuous"/>
    <s v="Yelp"/>
    <s v="For Site Visit"/>
    <m/>
    <m/>
    <m/>
    <x v="1"/>
    <n v="2022"/>
    <x v="1"/>
    <x v="6"/>
    <s v="Continuous"/>
    <s v="Yes"/>
    <s v="No"/>
    <s v="No"/>
    <n v="1"/>
    <s v="No"/>
    <s v="No"/>
    <s v="No"/>
    <n v="0"/>
    <x v="0"/>
  </r>
  <r>
    <d v="2023-02-28T10:26:17"/>
    <s v="New "/>
    <n v="765"/>
    <n v="765"/>
    <n v="765"/>
    <n v="78746"/>
    <s v="Just once"/>
    <s v="Yelp"/>
    <s v="Closed"/>
    <m/>
    <m/>
    <m/>
    <x v="1"/>
    <n v="2022"/>
    <x v="1"/>
    <x v="6"/>
    <s v="One time service"/>
    <s v="No"/>
    <s v="No"/>
    <s v="No"/>
    <n v="0"/>
    <s v="Yes"/>
    <s v="No"/>
    <s v="No"/>
    <n v="1"/>
    <x v="0"/>
  </r>
  <r>
    <d v="2023-02-28T12:19:08"/>
    <s v="New "/>
    <n v="766"/>
    <n v="766"/>
    <n v="766"/>
    <n v="78744"/>
    <s v="Continuous"/>
    <s v="Yelp"/>
    <s v="estimate pending aproval"/>
    <m/>
    <m/>
    <m/>
    <x v="1"/>
    <n v="2022"/>
    <x v="1"/>
    <x v="6"/>
    <s v="Continuous"/>
    <s v="No"/>
    <s v="No"/>
    <s v="No"/>
    <n v="0"/>
    <s v="No"/>
    <s v="No"/>
    <s v="No"/>
    <n v="0"/>
    <x v="0"/>
  </r>
  <r>
    <d v="2023-02-28T15:50:02"/>
    <s v="New "/>
    <n v="767"/>
    <n v="767"/>
    <n v="767"/>
    <n v="78754"/>
    <s v="Just once"/>
    <s v="Yelp"/>
    <s v="For Site Visit"/>
    <m/>
    <m/>
    <m/>
    <x v="1"/>
    <n v="2022"/>
    <x v="1"/>
    <x v="6"/>
    <s v="One time service"/>
    <s v="Yes"/>
    <s v="No"/>
    <s v="No"/>
    <n v="1"/>
    <s v="No"/>
    <s v="No"/>
    <s v="No"/>
    <n v="0"/>
    <x v="0"/>
  </r>
  <r>
    <d v="2023-03-01T09:24:02"/>
    <s v="New "/>
    <n v="768"/>
    <n v="768"/>
    <n v="768"/>
    <n v="78744"/>
    <s v="Just once"/>
    <s v="Yelp"/>
    <s v="For Site Visit"/>
    <m/>
    <m/>
    <m/>
    <x v="1"/>
    <n v="2022"/>
    <x v="2"/>
    <x v="6"/>
    <s v="One time service"/>
    <s v="Yes"/>
    <s v="No"/>
    <s v="No"/>
    <n v="1"/>
    <s v="No"/>
    <s v="No"/>
    <s v="No"/>
    <n v="0"/>
    <x v="0"/>
  </r>
  <r>
    <d v="2023-03-01T09:30:03"/>
    <s v="New "/>
    <n v="769"/>
    <n v="769"/>
    <n v="769"/>
    <n v="78753"/>
    <s v="Just once"/>
    <s v="Yelp"/>
    <s v="For Site Visit"/>
    <m/>
    <m/>
    <m/>
    <x v="1"/>
    <n v="2022"/>
    <x v="2"/>
    <x v="6"/>
    <s v="One time service"/>
    <s v="Yes"/>
    <s v="No"/>
    <s v="No"/>
    <n v="1"/>
    <s v="No"/>
    <s v="No"/>
    <s v="No"/>
    <n v="0"/>
    <x v="0"/>
  </r>
  <r>
    <d v="2023-03-01T11:00:30"/>
    <s v="New "/>
    <n v="770"/>
    <n v="770"/>
    <n v="770"/>
    <n v="78653"/>
    <s v="Continuous"/>
    <s v="Google"/>
    <s v="For Site Visit"/>
    <m/>
    <m/>
    <m/>
    <x v="1"/>
    <n v="2022"/>
    <x v="2"/>
    <x v="6"/>
    <s v="Continuous"/>
    <s v="Yes"/>
    <s v="No"/>
    <s v="No"/>
    <n v="1"/>
    <s v="No"/>
    <s v="No"/>
    <s v="No"/>
    <n v="0"/>
    <x v="1"/>
  </r>
  <r>
    <d v="2023-03-01T14:48:37"/>
    <s v="New "/>
    <n v="771"/>
    <n v="771"/>
    <n v="771"/>
    <n v="78745"/>
    <s v="Continuous"/>
    <s v="Yelp"/>
    <s v="For Site Visit"/>
    <m/>
    <m/>
    <m/>
    <x v="1"/>
    <n v="2022"/>
    <x v="2"/>
    <x v="6"/>
    <s v="Continuous"/>
    <s v="Yes"/>
    <s v="No"/>
    <s v="No"/>
    <n v="1"/>
    <s v="No"/>
    <s v="No"/>
    <s v="No"/>
    <n v="0"/>
    <x v="0"/>
  </r>
  <r>
    <d v="2023-03-01T15:07:10"/>
    <s v="New "/>
    <n v="772"/>
    <n v="772"/>
    <n v="772"/>
    <n v="78704"/>
    <s v="Continuous"/>
    <s v="google"/>
    <s v="For Site Visit"/>
    <m/>
    <m/>
    <m/>
    <x v="1"/>
    <n v="2022"/>
    <x v="2"/>
    <x v="6"/>
    <s v="Continuous"/>
    <s v="Yes"/>
    <s v="No"/>
    <s v="No"/>
    <n v="1"/>
    <s v="No"/>
    <s v="No"/>
    <s v="No"/>
    <n v="0"/>
    <x v="1"/>
  </r>
  <r>
    <d v="2023-03-01T17:13:11"/>
    <s v="New "/>
    <n v="773"/>
    <n v="773"/>
    <n v="773"/>
    <n v="78613"/>
    <s v="Just once"/>
    <s v="Paul at monte carlo"/>
    <s v="Closed"/>
    <m/>
    <m/>
    <m/>
    <x v="1"/>
    <n v="2022"/>
    <x v="2"/>
    <x v="6"/>
    <s v="One time service"/>
    <s v="No"/>
    <s v="No"/>
    <s v="No"/>
    <n v="0"/>
    <s v="Yes"/>
    <s v="No"/>
    <s v="No"/>
    <n v="1"/>
    <x v="2"/>
  </r>
  <r>
    <d v="2023-03-02T16:15:10"/>
    <s v="New "/>
    <n v="774"/>
    <n v="774"/>
    <n v="774"/>
    <n v="78729"/>
    <s v="Just once"/>
    <s v="Yelp"/>
    <s v="Closed"/>
    <m/>
    <m/>
    <m/>
    <x v="1"/>
    <n v="2022"/>
    <x v="2"/>
    <x v="6"/>
    <s v="One time service"/>
    <s v="No"/>
    <s v="No"/>
    <s v="No"/>
    <n v="0"/>
    <s v="Yes"/>
    <s v="No"/>
    <s v="No"/>
    <n v="1"/>
    <x v="0"/>
  </r>
  <r>
    <d v="2023-03-03T10:39:13"/>
    <s v="New "/>
    <n v="775"/>
    <n v="775"/>
    <n v="775"/>
    <n v="78681"/>
    <s v="Just once"/>
    <s v="Yelp"/>
    <s v="Estimate sent"/>
    <m/>
    <m/>
    <m/>
    <x v="1"/>
    <n v="2022"/>
    <x v="2"/>
    <x v="6"/>
    <s v="One time service"/>
    <s v="No"/>
    <s v="No"/>
    <s v="No"/>
    <n v="0"/>
    <s v="No"/>
    <s v="No"/>
    <s v="No"/>
    <n v="0"/>
    <x v="0"/>
  </r>
  <r>
    <d v="2023-03-03T11:19:35"/>
    <s v="New "/>
    <n v="776"/>
    <n v="776"/>
    <n v="776"/>
    <n v="78730"/>
    <s v="Just once"/>
    <s v="Angie List"/>
    <s v="no estimate yet"/>
    <m/>
    <m/>
    <m/>
    <x v="1"/>
    <n v="2022"/>
    <x v="2"/>
    <x v="6"/>
    <s v="One time service"/>
    <s v="No"/>
    <s v="No"/>
    <s v="No"/>
    <n v="0"/>
    <s v="No"/>
    <s v="No"/>
    <s v="No"/>
    <n v="0"/>
    <x v="5"/>
  </r>
  <r>
    <d v="2023-03-03T13:33:54"/>
    <s v="New "/>
    <n v="777"/>
    <n v="777"/>
    <n v="777"/>
    <n v="78613"/>
    <s v="Continuous"/>
    <s v="yelp"/>
    <s v="For Site Visit"/>
    <m/>
    <m/>
    <m/>
    <x v="1"/>
    <n v="2022"/>
    <x v="2"/>
    <x v="6"/>
    <s v="Continuous"/>
    <s v="Yes"/>
    <s v="No"/>
    <s v="No"/>
    <n v="1"/>
    <s v="No"/>
    <s v="No"/>
    <s v="No"/>
    <n v="0"/>
    <x v="0"/>
  </r>
  <r>
    <d v="2023-03-05T17:40:49"/>
    <s v="New "/>
    <n v="778"/>
    <n v="778"/>
    <n v="778"/>
    <n v="78748"/>
    <s v="Just once"/>
    <s v="Yelp"/>
    <s v="For Site Visit"/>
    <m/>
    <m/>
    <m/>
    <x v="1"/>
    <n v="2022"/>
    <x v="2"/>
    <x v="7"/>
    <s v="One time service"/>
    <s v="Yes"/>
    <s v="No"/>
    <s v="No"/>
    <n v="1"/>
    <s v="No"/>
    <s v="No"/>
    <s v="No"/>
    <n v="0"/>
    <x v="0"/>
  </r>
  <r>
    <d v="2023-03-06T16:14:44"/>
    <s v="New "/>
    <n v="779"/>
    <n v="779"/>
    <n v="779"/>
    <n v="78723"/>
    <s v="Just once"/>
    <s v="Yelp"/>
    <s v="Estimate sent"/>
    <m/>
    <m/>
    <m/>
    <x v="1"/>
    <n v="2022"/>
    <x v="2"/>
    <x v="7"/>
    <s v="One time service"/>
    <s v="No"/>
    <s v="No"/>
    <s v="No"/>
    <n v="0"/>
    <s v="No"/>
    <s v="No"/>
    <s v="No"/>
    <n v="0"/>
    <x v="0"/>
  </r>
  <r>
    <d v="2023-03-06T17:03:50"/>
    <s v="New "/>
    <n v="780"/>
    <n v="780"/>
    <n v="780"/>
    <n v="78728"/>
    <s v="Just once"/>
    <s v="Yelp"/>
    <s v="For Site Visit"/>
    <m/>
    <m/>
    <m/>
    <x v="1"/>
    <n v="2022"/>
    <x v="2"/>
    <x v="7"/>
    <s v="One time service"/>
    <s v="Yes"/>
    <s v="No"/>
    <s v="No"/>
    <n v="1"/>
    <s v="No"/>
    <s v="No"/>
    <s v="No"/>
    <n v="0"/>
    <x v="0"/>
  </r>
  <r>
    <d v="2023-03-07T10:25:45"/>
    <s v="New "/>
    <n v="781"/>
    <n v="781"/>
    <n v="781"/>
    <n v="78665"/>
    <s v="Just once"/>
    <s v="Yelp"/>
    <s v="For Site Visit"/>
    <m/>
    <m/>
    <m/>
    <x v="1"/>
    <n v="2022"/>
    <x v="2"/>
    <x v="7"/>
    <s v="One time service"/>
    <s v="Yes"/>
    <s v="No"/>
    <s v="No"/>
    <n v="1"/>
    <s v="No"/>
    <s v="No"/>
    <s v="No"/>
    <n v="0"/>
    <x v="0"/>
  </r>
  <r>
    <d v="2023-03-07T12:11:59"/>
    <s v="New "/>
    <n v="782"/>
    <n v="782"/>
    <n v="782"/>
    <n v="78731"/>
    <s v="Just once"/>
    <s v="Referral"/>
    <s v="Site visited: Prepare estimate"/>
    <m/>
    <m/>
    <m/>
    <x v="1"/>
    <n v="2022"/>
    <x v="2"/>
    <x v="7"/>
    <s v="One time service"/>
    <s v="Yes"/>
    <s v="No"/>
    <s v="No"/>
    <n v="1"/>
    <s v="No"/>
    <s v="No"/>
    <s v="No"/>
    <n v="0"/>
    <x v="7"/>
  </r>
  <r>
    <d v="2023-03-07T14:24:13"/>
    <s v="New "/>
    <n v="783"/>
    <n v="783"/>
    <n v="783"/>
    <n v="78746"/>
    <s v="Just once"/>
    <s v="Direct"/>
    <s v="Estimate pending approval"/>
    <m/>
    <m/>
    <m/>
    <x v="1"/>
    <n v="2022"/>
    <x v="2"/>
    <x v="7"/>
    <s v="One time service"/>
    <s v="No"/>
    <s v="No"/>
    <s v="No"/>
    <n v="0"/>
    <s v="No"/>
    <s v="No"/>
    <s v="No"/>
    <n v="0"/>
    <x v="4"/>
  </r>
  <r>
    <d v="2023-03-08T08:41:34"/>
    <s v="New "/>
    <n v="784"/>
    <n v="784"/>
    <n v="784"/>
    <n v="78746"/>
    <s v="Continuous"/>
    <s v="Direct"/>
    <s v="For Site Visit"/>
    <m/>
    <m/>
    <m/>
    <x v="1"/>
    <n v="2022"/>
    <x v="2"/>
    <x v="7"/>
    <s v="Continuous"/>
    <s v="Yes"/>
    <s v="No"/>
    <s v="No"/>
    <n v="1"/>
    <s v="No"/>
    <s v="No"/>
    <s v="No"/>
    <n v="0"/>
    <x v="4"/>
  </r>
  <r>
    <d v="2023-03-08T10:01:33"/>
    <s v="New "/>
    <n v="785"/>
    <n v="785"/>
    <n v="785"/>
    <n v="78759"/>
    <s v="Just once"/>
    <s v="Yelp"/>
    <s v="Estimate sent"/>
    <m/>
    <m/>
    <m/>
    <x v="1"/>
    <n v="2022"/>
    <x v="2"/>
    <x v="7"/>
    <s v="One time service"/>
    <s v="No"/>
    <s v="No"/>
    <s v="No"/>
    <n v="0"/>
    <s v="No"/>
    <s v="No"/>
    <s v="No"/>
    <n v="0"/>
    <x v="0"/>
  </r>
  <r>
    <d v="2023-03-08T12:00:37"/>
    <s v="New "/>
    <n v="786"/>
    <n v="786"/>
    <n v="786"/>
    <n v="78247"/>
    <s v="Just once"/>
    <s v="Direct"/>
    <s v="DNW"/>
    <m/>
    <m/>
    <m/>
    <x v="1"/>
    <n v="2022"/>
    <x v="2"/>
    <x v="7"/>
    <s v="One time service"/>
    <s v="No"/>
    <s v="No"/>
    <s v="No"/>
    <n v="0"/>
    <s v="No"/>
    <s v="No"/>
    <s v="No"/>
    <n v="0"/>
    <x v="4"/>
  </r>
  <r>
    <d v="2023-03-08T12:53:15"/>
    <s v="New "/>
    <n v="787"/>
    <n v="787"/>
    <n v="787"/>
    <n v="78756"/>
    <s v="Just once"/>
    <s v="Yelp"/>
    <s v="For Site Visit"/>
    <m/>
    <m/>
    <m/>
    <x v="1"/>
    <n v="2022"/>
    <x v="2"/>
    <x v="7"/>
    <s v="One time service"/>
    <s v="Yes"/>
    <s v="No"/>
    <s v="No"/>
    <n v="1"/>
    <s v="No"/>
    <s v="No"/>
    <s v="No"/>
    <n v="0"/>
    <x v="0"/>
  </r>
  <r>
    <d v="2023-03-08T14:57:59"/>
    <s v="New "/>
    <n v="788"/>
    <n v="788"/>
    <n v="788"/>
    <n v="78744"/>
    <s v="Just once"/>
    <s v="Yelp"/>
    <s v="For Site Visit"/>
    <m/>
    <m/>
    <m/>
    <x v="1"/>
    <n v="2022"/>
    <x v="2"/>
    <x v="7"/>
    <s v="One time service"/>
    <s v="Yes"/>
    <s v="No"/>
    <s v="No"/>
    <n v="1"/>
    <s v="No"/>
    <s v="No"/>
    <s v="No"/>
    <n v="0"/>
    <x v="0"/>
  </r>
  <r>
    <d v="2023-03-09T10:06:00"/>
    <s v="New "/>
    <n v="789"/>
    <n v="789"/>
    <n v="789"/>
    <n v="78758"/>
    <s v="Continuous"/>
    <s v="Yelp"/>
    <s v="Estimate pending approval"/>
    <m/>
    <m/>
    <m/>
    <x v="1"/>
    <n v="2022"/>
    <x v="2"/>
    <x v="7"/>
    <s v="Continuous"/>
    <s v="No"/>
    <s v="No"/>
    <s v="No"/>
    <n v="0"/>
    <s v="No"/>
    <s v="No"/>
    <s v="No"/>
    <n v="0"/>
    <x v="0"/>
  </r>
  <r>
    <d v="2023-03-09T11:09:45"/>
    <s v="New "/>
    <n v="790"/>
    <n v="790"/>
    <n v="790"/>
    <n v="78753"/>
    <s v="Continuous"/>
    <s v="Direct"/>
    <s v="For Site Visit"/>
    <m/>
    <m/>
    <m/>
    <x v="1"/>
    <n v="2022"/>
    <x v="2"/>
    <x v="7"/>
    <s v="Continuous"/>
    <s v="Yes"/>
    <s v="No"/>
    <s v="No"/>
    <n v="1"/>
    <s v="No"/>
    <s v="No"/>
    <s v="No"/>
    <n v="0"/>
    <x v="4"/>
  </r>
  <r>
    <d v="2023-03-09T14:43:14"/>
    <s v="New "/>
    <n v="791"/>
    <n v="791"/>
    <n v="791"/>
    <n v="78744"/>
    <s v="Just once"/>
    <s v="Yelp"/>
    <s v="For Site Visit"/>
    <m/>
    <m/>
    <m/>
    <x v="1"/>
    <n v="2022"/>
    <x v="2"/>
    <x v="7"/>
    <s v="One time service"/>
    <s v="Yes"/>
    <s v="No"/>
    <s v="No"/>
    <n v="1"/>
    <s v="No"/>
    <s v="No"/>
    <s v="No"/>
    <n v="0"/>
    <x v="0"/>
  </r>
  <r>
    <d v="2023-03-09T16:05:26"/>
    <s v="New "/>
    <n v="792"/>
    <n v="792"/>
    <n v="792"/>
    <n v="78750"/>
    <s v="Just once"/>
    <s v="Yelp"/>
    <s v="For Site Visit"/>
    <m/>
    <m/>
    <m/>
    <x v="1"/>
    <n v="2022"/>
    <x v="2"/>
    <x v="7"/>
    <s v="One time service"/>
    <s v="Yes"/>
    <s v="No"/>
    <s v="No"/>
    <n v="1"/>
    <s v="No"/>
    <s v="No"/>
    <s v="No"/>
    <n v="0"/>
    <x v="0"/>
  </r>
  <r>
    <d v="2023-03-10T10:18:48"/>
    <s v="New "/>
    <n v="793"/>
    <n v="793"/>
    <n v="793"/>
    <n v="78750"/>
    <s v="Just once"/>
    <s v="Yelp"/>
    <s v="For Site Visit"/>
    <m/>
    <m/>
    <m/>
    <x v="1"/>
    <n v="2022"/>
    <x v="2"/>
    <x v="7"/>
    <s v="One time service"/>
    <s v="Yes"/>
    <s v="No"/>
    <s v="No"/>
    <n v="1"/>
    <s v="No"/>
    <s v="No"/>
    <s v="No"/>
    <n v="0"/>
    <x v="0"/>
  </r>
  <r>
    <d v="2023-03-10T11:16:36"/>
    <s v="New "/>
    <n v="794"/>
    <n v="794"/>
    <n v="794"/>
    <n v="78705"/>
    <s v="Just once"/>
    <s v="Yelp"/>
    <s v="For Site Visit"/>
    <m/>
    <m/>
    <m/>
    <x v="1"/>
    <n v="2022"/>
    <x v="2"/>
    <x v="7"/>
    <s v="One time service"/>
    <s v="Yes"/>
    <s v="No"/>
    <s v="No"/>
    <n v="1"/>
    <s v="No"/>
    <s v="No"/>
    <s v="No"/>
    <n v="0"/>
    <x v="0"/>
  </r>
  <r>
    <d v="2023-03-10T11:25:21"/>
    <s v="New "/>
    <n v="795"/>
    <n v="795"/>
    <n v="795"/>
    <n v="78665"/>
    <s v="Just once"/>
    <s v="Yelp"/>
    <s v="For Site Visit"/>
    <m/>
    <m/>
    <m/>
    <x v="1"/>
    <n v="2022"/>
    <x v="2"/>
    <x v="7"/>
    <s v="One time service"/>
    <s v="Yes"/>
    <s v="No"/>
    <s v="No"/>
    <n v="1"/>
    <s v="No"/>
    <s v="No"/>
    <s v="No"/>
    <n v="0"/>
    <x v="0"/>
  </r>
  <r>
    <d v="2023-03-10T12:35:53"/>
    <s v="New "/>
    <n v="796"/>
    <n v="796"/>
    <n v="796"/>
    <n v="78730"/>
    <s v="Just once"/>
    <s v="Yelp"/>
    <s v="For Site Visit"/>
    <m/>
    <m/>
    <m/>
    <x v="1"/>
    <n v="2022"/>
    <x v="2"/>
    <x v="7"/>
    <s v="One time service"/>
    <s v="Yes"/>
    <s v="No"/>
    <s v="No"/>
    <n v="1"/>
    <s v="No"/>
    <s v="No"/>
    <s v="No"/>
    <n v="0"/>
    <x v="0"/>
  </r>
  <r>
    <d v="2023-03-11T11:57:01"/>
    <s v="New "/>
    <n v="797"/>
    <n v="797"/>
    <n v="797"/>
    <n v="78613"/>
    <s v="Just once"/>
    <s v="Paul at 2402 Monte Carlo"/>
    <s v="For Site Visit"/>
    <m/>
    <m/>
    <m/>
    <x v="1"/>
    <n v="2022"/>
    <x v="2"/>
    <x v="7"/>
    <s v="One time service"/>
    <s v="Yes"/>
    <s v="No"/>
    <s v="No"/>
    <n v="1"/>
    <s v="No"/>
    <s v="No"/>
    <s v="No"/>
    <n v="0"/>
    <x v="2"/>
  </r>
  <r>
    <d v="2023-03-12T11:56:42"/>
    <s v="New "/>
    <n v="798"/>
    <n v="798"/>
    <n v="798"/>
    <n v="78732"/>
    <s v="Just once"/>
    <s v="Referral"/>
    <s v="For Site Visit"/>
    <m/>
    <m/>
    <m/>
    <x v="1"/>
    <n v="2022"/>
    <x v="2"/>
    <x v="8"/>
    <s v="One time service"/>
    <s v="Yes"/>
    <s v="No"/>
    <s v="No"/>
    <n v="1"/>
    <s v="No"/>
    <s v="No"/>
    <s v="No"/>
    <n v="0"/>
    <x v="7"/>
  </r>
  <r>
    <d v="2023-03-14T12:44:07"/>
    <s v="New "/>
    <n v="799"/>
    <n v="799"/>
    <n v="799"/>
    <n v="78746"/>
    <s v="Just once"/>
    <s v="Direct"/>
    <s v="For Site Visit"/>
    <m/>
    <m/>
    <m/>
    <x v="1"/>
    <n v="2022"/>
    <x v="2"/>
    <x v="8"/>
    <s v="One time service"/>
    <s v="Yes"/>
    <s v="No"/>
    <s v="No"/>
    <n v="1"/>
    <s v="No"/>
    <s v="No"/>
    <s v="No"/>
    <n v="0"/>
    <x v="4"/>
  </r>
  <r>
    <d v="2023-03-14T15:27:30"/>
    <s v="New "/>
    <n v="800"/>
    <n v="800"/>
    <n v="800"/>
    <n v="78602"/>
    <s v="Continuous"/>
    <s v="Yelp"/>
    <s v="For Site Visit"/>
    <m/>
    <m/>
    <m/>
    <x v="1"/>
    <n v="2022"/>
    <x v="2"/>
    <x v="8"/>
    <s v="Continuous"/>
    <s v="Yes"/>
    <s v="No"/>
    <s v="No"/>
    <n v="1"/>
    <s v="No"/>
    <s v="No"/>
    <s v="No"/>
    <n v="0"/>
    <x v="0"/>
  </r>
  <r>
    <d v="2023-03-15T09:25:38"/>
    <s v="New "/>
    <n v="801"/>
    <n v="801"/>
    <n v="801"/>
    <n v="78700"/>
    <s v="Continuous"/>
    <s v="Yelp"/>
    <s v="For Site Visit"/>
    <m/>
    <m/>
    <m/>
    <x v="1"/>
    <n v="2022"/>
    <x v="2"/>
    <x v="8"/>
    <s v="Continuous"/>
    <s v="Yes"/>
    <s v="No"/>
    <s v="No"/>
    <n v="1"/>
    <s v="No"/>
    <s v="No"/>
    <s v="No"/>
    <n v="0"/>
    <x v="0"/>
  </r>
  <r>
    <d v="2023-03-15T10:57:22"/>
    <s v="New "/>
    <n v="802"/>
    <n v="802"/>
    <n v="802"/>
    <n v="78731"/>
    <s v="Just once"/>
    <s v="Yelp"/>
    <s v="For Site Visit"/>
    <m/>
    <m/>
    <m/>
    <x v="1"/>
    <n v="2022"/>
    <x v="2"/>
    <x v="8"/>
    <s v="One time service"/>
    <s v="Yes"/>
    <s v="No"/>
    <s v="No"/>
    <n v="1"/>
    <s v="No"/>
    <s v="No"/>
    <s v="No"/>
    <n v="0"/>
    <x v="0"/>
  </r>
  <r>
    <d v="2023-03-15T11:00:45"/>
    <s v="New "/>
    <n v="803"/>
    <n v="803"/>
    <n v="803"/>
    <n v="78704"/>
    <s v="Just once"/>
    <s v="Yelp"/>
    <s v="For Site Visit"/>
    <m/>
    <m/>
    <m/>
    <x v="1"/>
    <n v="2022"/>
    <x v="2"/>
    <x v="8"/>
    <s v="One time service"/>
    <s v="Yes"/>
    <s v="No"/>
    <s v="No"/>
    <n v="1"/>
    <s v="No"/>
    <s v="No"/>
    <s v="No"/>
    <n v="0"/>
    <x v="0"/>
  </r>
  <r>
    <d v="2023-03-15T15:33:19"/>
    <s v="New "/>
    <n v="804"/>
    <n v="804"/>
    <n v="804"/>
    <n v="78723"/>
    <s v="Just once"/>
    <s v="direct"/>
    <s v="For Site Visit"/>
    <m/>
    <m/>
    <m/>
    <x v="1"/>
    <n v="2022"/>
    <x v="2"/>
    <x v="8"/>
    <s v="One time service"/>
    <s v="Yes"/>
    <s v="No"/>
    <s v="No"/>
    <n v="1"/>
    <s v="No"/>
    <s v="No"/>
    <s v="No"/>
    <n v="0"/>
    <x v="4"/>
  </r>
  <r>
    <d v="2023-03-15T15:36:14"/>
    <s v="New "/>
    <n v="805"/>
    <n v="805"/>
    <n v="805"/>
    <n v="78746"/>
    <s v="Just once"/>
    <s v="Direct"/>
    <s v="For Site Visit"/>
    <m/>
    <m/>
    <m/>
    <x v="1"/>
    <n v="2022"/>
    <x v="2"/>
    <x v="8"/>
    <s v="One time service"/>
    <s v="Yes"/>
    <s v="No"/>
    <s v="No"/>
    <n v="1"/>
    <s v="No"/>
    <s v="No"/>
    <s v="No"/>
    <n v="0"/>
    <x v="4"/>
  </r>
  <r>
    <d v="2023-03-16T12:47:23"/>
    <s v="New "/>
    <n v="806"/>
    <n v="806"/>
    <n v="806"/>
    <n v="0"/>
    <s v="Just once"/>
    <s v="Yelp"/>
    <s v="For Site Visit"/>
    <m/>
    <m/>
    <m/>
    <x v="1"/>
    <n v="2022"/>
    <x v="2"/>
    <x v="8"/>
    <s v="One time service"/>
    <s v="Yes"/>
    <s v="No"/>
    <s v="No"/>
    <n v="1"/>
    <s v="No"/>
    <s v="No"/>
    <s v="No"/>
    <n v="0"/>
    <x v="0"/>
  </r>
  <r>
    <d v="2023-03-16T15:31:21"/>
    <s v="New "/>
    <n v="807"/>
    <n v="807"/>
    <n v="807"/>
    <n v="78749"/>
    <s v="Just once"/>
    <s v="Yelp"/>
    <s v="For Site Visit"/>
    <m/>
    <m/>
    <m/>
    <x v="1"/>
    <n v="2022"/>
    <x v="2"/>
    <x v="8"/>
    <s v="One time service"/>
    <s v="Yes"/>
    <s v="No"/>
    <s v="No"/>
    <n v="1"/>
    <s v="No"/>
    <s v="No"/>
    <s v="No"/>
    <n v="0"/>
    <x v="0"/>
  </r>
  <r>
    <d v="2023-03-16T17:09:41"/>
    <s v="New "/>
    <n v="808"/>
    <n v="808"/>
    <n v="808"/>
    <n v="78664"/>
    <s v="Just once"/>
    <s v="Google"/>
    <s v="For Site Visit"/>
    <m/>
    <m/>
    <m/>
    <x v="1"/>
    <n v="2022"/>
    <x v="2"/>
    <x v="8"/>
    <s v="One time service"/>
    <s v="Yes"/>
    <s v="No"/>
    <s v="No"/>
    <n v="1"/>
    <s v="No"/>
    <s v="No"/>
    <s v="No"/>
    <n v="0"/>
    <x v="1"/>
  </r>
  <r>
    <d v="2023-03-17T09:14:29"/>
    <s v="New "/>
    <n v="809"/>
    <n v="809"/>
    <n v="809"/>
    <n v="78660"/>
    <s v="Just once"/>
    <s v="Angi Leads"/>
    <s v="For Site Visit"/>
    <m/>
    <m/>
    <m/>
    <x v="1"/>
    <n v="2022"/>
    <x v="2"/>
    <x v="8"/>
    <s v="One time service"/>
    <s v="Yes"/>
    <s v="No"/>
    <s v="No"/>
    <n v="1"/>
    <s v="No"/>
    <s v="No"/>
    <s v="No"/>
    <n v="0"/>
    <x v="5"/>
  </r>
  <r>
    <d v="2023-03-17T13:29:09"/>
    <s v="New "/>
    <n v="810"/>
    <n v="810"/>
    <n v="810"/>
    <n v="78753"/>
    <s v="Just once"/>
    <s v="yelp"/>
    <s v="For Site Visit"/>
    <m/>
    <m/>
    <m/>
    <x v="1"/>
    <n v="2022"/>
    <x v="2"/>
    <x v="8"/>
    <s v="One time service"/>
    <s v="Yes"/>
    <s v="No"/>
    <s v="No"/>
    <n v="1"/>
    <s v="No"/>
    <s v="No"/>
    <s v="No"/>
    <n v="0"/>
    <x v="0"/>
  </r>
  <r>
    <d v="2023-03-17T17:26:14"/>
    <s v="New "/>
    <n v="811"/>
    <n v="811"/>
    <n v="811"/>
    <n v="78653"/>
    <s v="Just once"/>
    <s v="yelp"/>
    <s v="For Site Visit"/>
    <m/>
    <d v="2023-03-31T00:00:00"/>
    <m/>
    <x v="1"/>
    <n v="2022"/>
    <x v="2"/>
    <x v="8"/>
    <s v="One time service"/>
    <s v="Yes"/>
    <s v="No"/>
    <s v="No"/>
    <n v="1"/>
    <s v="No"/>
    <s v="No"/>
    <s v="No"/>
    <n v="0"/>
    <x v="0"/>
  </r>
  <r>
    <d v="2023-03-20T10:47:58"/>
    <s v="New "/>
    <n v="812"/>
    <n v="812"/>
    <n v="812"/>
    <n v="78725"/>
    <s v="Just once"/>
    <s v="Google"/>
    <s v="DNS"/>
    <m/>
    <s v="Estimate sent"/>
    <m/>
    <x v="1"/>
    <n v="2022"/>
    <x v="2"/>
    <x v="9"/>
    <s v="One time service"/>
    <s v="No"/>
    <s v="No"/>
    <s v="No"/>
    <n v="0"/>
    <s v="No"/>
    <s v="No"/>
    <s v="No"/>
    <n v="0"/>
    <x v="1"/>
  </r>
  <r>
    <d v="2023-03-20T12:02:40"/>
    <s v="New "/>
    <n v="813"/>
    <n v="813"/>
    <n v="813"/>
    <n v="78748"/>
    <s v="Just once"/>
    <s v="Google"/>
    <s v="For Site Visit"/>
    <m/>
    <m/>
    <m/>
    <x v="1"/>
    <n v="2022"/>
    <x v="2"/>
    <x v="9"/>
    <s v="One time service"/>
    <s v="Yes"/>
    <s v="No"/>
    <s v="No"/>
    <n v="1"/>
    <s v="No"/>
    <s v="No"/>
    <s v="No"/>
    <n v="0"/>
    <x v="1"/>
  </r>
  <r>
    <d v="2023-03-23T08:03:55"/>
    <s v="New "/>
    <n v="814"/>
    <n v="814"/>
    <n v="814"/>
    <n v="78653"/>
    <s v="Just once"/>
    <s v="Google"/>
    <s v="For Site Visit"/>
    <m/>
    <m/>
    <m/>
    <x v="1"/>
    <n v="2022"/>
    <x v="2"/>
    <x v="9"/>
    <s v="One time service"/>
    <s v="Yes"/>
    <s v="No"/>
    <s v="No"/>
    <n v="1"/>
    <s v="No"/>
    <s v="No"/>
    <s v="No"/>
    <n v="0"/>
    <x v="1"/>
  </r>
  <r>
    <d v="2023-03-23T10:53:37"/>
    <s v="New "/>
    <n v="815"/>
    <n v="815"/>
    <n v="815"/>
    <n v="78681"/>
    <s v="Just once"/>
    <s v="Yelp"/>
    <s v="For Site Visit"/>
    <m/>
    <m/>
    <m/>
    <x v="1"/>
    <n v="2022"/>
    <x v="2"/>
    <x v="9"/>
    <s v="One time service"/>
    <s v="Yes"/>
    <s v="No"/>
    <s v="No"/>
    <n v="1"/>
    <s v="No"/>
    <s v="No"/>
    <s v="No"/>
    <n v="0"/>
    <x v="0"/>
  </r>
  <r>
    <d v="2023-03-23T13:50:51"/>
    <s v="New "/>
    <n v="816"/>
    <n v="816"/>
    <n v="816"/>
    <n v="78732"/>
    <s v="Just once"/>
    <s v="Referral from a friend"/>
    <s v="For Site Visit"/>
    <m/>
    <m/>
    <m/>
    <x v="1"/>
    <n v="2022"/>
    <x v="2"/>
    <x v="9"/>
    <s v="One time service"/>
    <s v="Yes"/>
    <s v="No"/>
    <s v="No"/>
    <n v="1"/>
    <s v="No"/>
    <s v="No"/>
    <s v="No"/>
    <n v="0"/>
    <x v="7"/>
  </r>
  <r>
    <d v="2023-03-26T00:43:02"/>
    <s v="New "/>
    <n v="817"/>
    <n v="817"/>
    <n v="817"/>
    <n v="78653"/>
    <s v="Continuous"/>
    <s v="online"/>
    <s v="close and service"/>
    <m/>
    <m/>
    <m/>
    <x v="1"/>
    <n v="2022"/>
    <x v="2"/>
    <x v="10"/>
    <s v="Continuous"/>
    <s v="No"/>
    <s v="No"/>
    <s v="No"/>
    <n v="0"/>
    <s v="Yes"/>
    <s v="No"/>
    <s v="No"/>
    <n v="1"/>
    <x v="2"/>
  </r>
  <r>
    <d v="2023-03-27T09:50:14"/>
    <s v="New "/>
    <n v="818"/>
    <n v="818"/>
    <n v="818"/>
    <n v="78746"/>
    <s v="Just once"/>
    <s v="Yelp"/>
    <s v="For Site Visit"/>
    <m/>
    <m/>
    <m/>
    <x v="1"/>
    <n v="2022"/>
    <x v="2"/>
    <x v="10"/>
    <s v="One time service"/>
    <s v="Yes"/>
    <s v="No"/>
    <s v="No"/>
    <n v="1"/>
    <s v="No"/>
    <s v="No"/>
    <s v="No"/>
    <n v="0"/>
    <x v="0"/>
  </r>
  <r>
    <d v="2023-03-27T17:06:23"/>
    <s v="New "/>
    <n v="819"/>
    <n v="819"/>
    <n v="819"/>
    <n v="78653"/>
    <s v="Continuous"/>
    <s v="Google"/>
    <s v="For Site Visit"/>
    <m/>
    <m/>
    <m/>
    <x v="1"/>
    <n v="2022"/>
    <x v="2"/>
    <x v="10"/>
    <s v="Continuous"/>
    <s v="Yes"/>
    <s v="No"/>
    <s v="No"/>
    <n v="1"/>
    <s v="No"/>
    <s v="No"/>
    <s v="No"/>
    <n v="0"/>
    <x v="1"/>
  </r>
  <r>
    <d v="2023-03-28T12:25:50"/>
    <s v="New "/>
    <n v="820"/>
    <n v="820"/>
    <n v="820"/>
    <n v="78748"/>
    <s v="Just once"/>
    <s v="Yelp"/>
    <s v="For Site Visit"/>
    <m/>
    <m/>
    <m/>
    <x v="1"/>
    <n v="2022"/>
    <x v="2"/>
    <x v="10"/>
    <s v="One time service"/>
    <s v="Yes"/>
    <s v="No"/>
    <s v="No"/>
    <n v="1"/>
    <s v="No"/>
    <s v="No"/>
    <s v="No"/>
    <n v="0"/>
    <x v="0"/>
  </r>
  <r>
    <d v="2023-03-29T10:24:08"/>
    <s v="New "/>
    <n v="821"/>
    <n v="821"/>
    <n v="821"/>
    <n v="78750"/>
    <s v="Just once"/>
    <s v="Yelp"/>
    <s v="For Site Visit"/>
    <m/>
    <m/>
    <m/>
    <x v="1"/>
    <n v="2022"/>
    <x v="2"/>
    <x v="10"/>
    <s v="One time service"/>
    <s v="Yes"/>
    <s v="No"/>
    <s v="No"/>
    <n v="1"/>
    <s v="No"/>
    <s v="No"/>
    <s v="No"/>
    <n v="0"/>
    <x v="0"/>
  </r>
  <r>
    <d v="2023-03-30T10:16:56"/>
    <s v="New "/>
    <n v="822"/>
    <n v="822"/>
    <n v="822"/>
    <n v="78723"/>
    <s v="Just once"/>
    <s v="Google"/>
    <s v="For Site Visit"/>
    <m/>
    <m/>
    <m/>
    <x v="1"/>
    <n v="2022"/>
    <x v="2"/>
    <x v="10"/>
    <s v="One time service"/>
    <s v="Yes"/>
    <s v="No"/>
    <s v="No"/>
    <n v="1"/>
    <s v="No"/>
    <s v="No"/>
    <s v="No"/>
    <n v="0"/>
    <x v="1"/>
  </r>
  <r>
    <d v="2023-03-30T10:47:46"/>
    <s v="New "/>
    <n v="823"/>
    <n v="823"/>
    <n v="823"/>
    <n v="78749"/>
    <s v="Just once"/>
    <s v="Yelp"/>
    <s v="For Site Visit"/>
    <m/>
    <m/>
    <m/>
    <x v="1"/>
    <n v="2022"/>
    <x v="2"/>
    <x v="10"/>
    <s v="One time service"/>
    <s v="Yes"/>
    <s v="No"/>
    <s v="No"/>
    <n v="1"/>
    <s v="No"/>
    <s v="No"/>
    <s v="No"/>
    <n v="0"/>
    <x v="0"/>
  </r>
  <r>
    <d v="2023-03-30T12:04:36"/>
    <s v="New "/>
    <n v="824"/>
    <n v="824"/>
    <n v="824"/>
    <n v="787000"/>
    <s v="Just once"/>
    <s v="Google"/>
    <s v="For Site Visit"/>
    <m/>
    <m/>
    <m/>
    <x v="1"/>
    <n v="2022"/>
    <x v="2"/>
    <x v="10"/>
    <s v="One time service"/>
    <s v="Yes"/>
    <s v="No"/>
    <s v="No"/>
    <n v="1"/>
    <s v="No"/>
    <s v="No"/>
    <s v="No"/>
    <n v="0"/>
    <x v="1"/>
  </r>
  <r>
    <d v="2023-03-30T13:42:45"/>
    <s v="New "/>
    <n v="825"/>
    <n v="825"/>
    <n v="825"/>
    <n v="78744"/>
    <s v="Just once"/>
    <s v="Google"/>
    <s v="For Site Visit"/>
    <m/>
    <m/>
    <m/>
    <x v="1"/>
    <n v="2022"/>
    <x v="2"/>
    <x v="10"/>
    <s v="One time service"/>
    <s v="Yes"/>
    <s v="No"/>
    <s v="No"/>
    <n v="1"/>
    <s v="No"/>
    <s v="No"/>
    <s v="No"/>
    <n v="0"/>
    <x v="1"/>
  </r>
  <r>
    <d v="2023-03-31T10:21:57"/>
    <m/>
    <n v="826"/>
    <n v="826"/>
    <n v="826"/>
    <n v="78757"/>
    <s v="Just once"/>
    <s v="yelp"/>
    <s v="For Site Visit"/>
    <m/>
    <m/>
    <m/>
    <x v="1"/>
    <n v="2022"/>
    <x v="2"/>
    <x v="10"/>
    <s v="One time service"/>
    <s v="Yes"/>
    <s v="No"/>
    <s v="No"/>
    <n v="1"/>
    <s v="No"/>
    <s v="No"/>
    <s v="No"/>
    <n v="0"/>
    <x v="0"/>
  </r>
  <r>
    <d v="2023-04-01T12:48:36"/>
    <s v="New "/>
    <n v="827"/>
    <n v="827"/>
    <n v="827"/>
    <n v="78731"/>
    <s v="Just once"/>
    <s v="Angie Leads"/>
    <s v="For Site Visit"/>
    <m/>
    <m/>
    <m/>
    <x v="1"/>
    <n v="2022"/>
    <x v="3"/>
    <x v="10"/>
    <s v="One time service"/>
    <s v="Yes"/>
    <s v="No"/>
    <s v="No"/>
    <n v="1"/>
    <s v="No"/>
    <s v="No"/>
    <s v="No"/>
    <n v="0"/>
    <x v="5"/>
  </r>
  <r>
    <d v="2023-04-03T09:33:28"/>
    <s v="New "/>
    <n v="828"/>
    <n v="828"/>
    <n v="828"/>
    <n v="78726"/>
    <s v="Just once"/>
    <s v="yelp"/>
    <s v="For Site Visit"/>
    <m/>
    <m/>
    <m/>
    <x v="1"/>
    <n v="2022"/>
    <x v="3"/>
    <x v="11"/>
    <s v="One time service"/>
    <s v="Yes"/>
    <s v="No"/>
    <s v="No"/>
    <n v="1"/>
    <s v="No"/>
    <s v="No"/>
    <s v="No"/>
    <n v="0"/>
    <x v="0"/>
  </r>
  <r>
    <d v="2023-04-03T14:02:48"/>
    <s v="New "/>
    <n v="829"/>
    <n v="829"/>
    <n v="829"/>
    <n v="78653"/>
    <s v="Just once"/>
    <s v="Yelp"/>
    <s v="For Site Visit"/>
    <m/>
    <m/>
    <m/>
    <x v="1"/>
    <n v="2022"/>
    <x v="3"/>
    <x v="11"/>
    <s v="One time service"/>
    <s v="Yes"/>
    <s v="No"/>
    <s v="No"/>
    <n v="1"/>
    <s v="No"/>
    <s v="No"/>
    <s v="No"/>
    <n v="0"/>
    <x v="0"/>
  </r>
  <r>
    <d v="2023-04-03T14:06:12"/>
    <s v="New "/>
    <n v="830"/>
    <n v="830"/>
    <n v="830"/>
    <n v="78759"/>
    <s v="Just once"/>
    <s v="Google"/>
    <s v="For Site Visit"/>
    <m/>
    <m/>
    <m/>
    <x v="1"/>
    <n v="2022"/>
    <x v="3"/>
    <x v="11"/>
    <s v="One time service"/>
    <s v="Yes"/>
    <s v="No"/>
    <s v="No"/>
    <n v="1"/>
    <s v="No"/>
    <s v="No"/>
    <s v="No"/>
    <n v="0"/>
    <x v="1"/>
  </r>
  <r>
    <d v="2023-04-03T14:18:44"/>
    <s v="New "/>
    <n v="831"/>
    <n v="831"/>
    <n v="831"/>
    <n v="78739"/>
    <s v="Just once"/>
    <s v="yelp"/>
    <s v="For Site Visit"/>
    <m/>
    <m/>
    <m/>
    <x v="1"/>
    <n v="2022"/>
    <x v="3"/>
    <x v="11"/>
    <s v="One time service"/>
    <s v="Yes"/>
    <s v="No"/>
    <s v="No"/>
    <n v="1"/>
    <s v="No"/>
    <s v="No"/>
    <s v="No"/>
    <n v="0"/>
    <x v="0"/>
  </r>
  <r>
    <d v="2023-04-03T15:34:46"/>
    <s v="New "/>
    <n v="832"/>
    <n v="832"/>
    <n v="832"/>
    <s v="Tx"/>
    <s v="Just once"/>
    <s v="Angie Leads"/>
    <s v="For Site Visit"/>
    <m/>
    <m/>
    <m/>
    <x v="1"/>
    <n v="2022"/>
    <x v="3"/>
    <x v="11"/>
    <s v="One time service"/>
    <s v="Yes"/>
    <s v="No"/>
    <s v="No"/>
    <n v="1"/>
    <s v="No"/>
    <s v="No"/>
    <s v="No"/>
    <n v="0"/>
    <x v="5"/>
  </r>
  <r>
    <d v="2023-04-03T15:37:00"/>
    <s v="New "/>
    <n v="833"/>
    <n v="833"/>
    <n v="833"/>
    <n v="78748"/>
    <s v="Just once"/>
    <s v="Google"/>
    <s v="For Site Visit"/>
    <m/>
    <m/>
    <m/>
    <x v="1"/>
    <n v="2022"/>
    <x v="3"/>
    <x v="11"/>
    <s v="One time service"/>
    <s v="Yes"/>
    <s v="No"/>
    <s v="No"/>
    <n v="1"/>
    <s v="No"/>
    <s v="No"/>
    <s v="No"/>
    <n v="0"/>
    <x v="1"/>
  </r>
  <r>
    <d v="2023-04-04T03:26:57"/>
    <s v="New "/>
    <n v="834"/>
    <n v="834"/>
    <n v="834"/>
    <n v="78736"/>
    <s v="Continuous"/>
    <s v="Yelp"/>
    <s v="For Site Visit"/>
    <m/>
    <m/>
    <m/>
    <x v="1"/>
    <n v="2022"/>
    <x v="3"/>
    <x v="11"/>
    <s v="Continuous"/>
    <s v="Yes"/>
    <s v="No"/>
    <s v="No"/>
    <n v="1"/>
    <s v="No"/>
    <s v="No"/>
    <s v="No"/>
    <n v="0"/>
    <x v="0"/>
  </r>
  <r>
    <d v="2023-04-04T12:00:51"/>
    <s v="New "/>
    <n v="835"/>
    <n v="835"/>
    <n v="835"/>
    <n v="78727"/>
    <s v="Continuous"/>
    <s v="Yelp"/>
    <s v="For Site Visit"/>
    <m/>
    <m/>
    <m/>
    <x v="1"/>
    <n v="2022"/>
    <x v="3"/>
    <x v="11"/>
    <s v="Continuous"/>
    <s v="Yes"/>
    <s v="No"/>
    <s v="No"/>
    <n v="1"/>
    <s v="No"/>
    <s v="No"/>
    <s v="No"/>
    <n v="0"/>
    <x v="0"/>
  </r>
  <r>
    <d v="2023-04-04T14:48:26"/>
    <s v="New "/>
    <n v="836"/>
    <n v="836"/>
    <n v="836"/>
    <n v="78757"/>
    <s v="Just once"/>
    <s v="Yelp"/>
    <s v="For Site Visit"/>
    <m/>
    <m/>
    <m/>
    <x v="1"/>
    <n v="2022"/>
    <x v="3"/>
    <x v="11"/>
    <s v="One time service"/>
    <s v="Yes"/>
    <s v="No"/>
    <s v="No"/>
    <n v="1"/>
    <s v="No"/>
    <s v="No"/>
    <s v="No"/>
    <n v="0"/>
    <x v="0"/>
  </r>
  <r>
    <d v="2023-04-04T22:42:31"/>
    <s v="New "/>
    <n v="837"/>
    <n v="837"/>
    <n v="837"/>
    <n v="78757"/>
    <s v="Continuous"/>
    <s v="Yelp"/>
    <s v="For Site Visit"/>
    <m/>
    <m/>
    <m/>
    <x v="1"/>
    <n v="2022"/>
    <x v="3"/>
    <x v="11"/>
    <s v="Continuous"/>
    <s v="Yes"/>
    <s v="No"/>
    <s v="No"/>
    <n v="1"/>
    <s v="No"/>
    <s v="No"/>
    <s v="No"/>
    <n v="0"/>
    <x v="0"/>
  </r>
  <r>
    <d v="2023-04-05T09:19:30"/>
    <s v="New "/>
    <n v="838"/>
    <n v="838"/>
    <n v="838"/>
    <n v="78757"/>
    <s v="Continuous"/>
    <s v="Referral Neighbor at 1007 Karen"/>
    <s v="For Site Visit"/>
    <m/>
    <m/>
    <m/>
    <x v="1"/>
    <n v="2022"/>
    <x v="3"/>
    <x v="11"/>
    <s v="Continuous"/>
    <s v="Yes"/>
    <s v="No"/>
    <s v="No"/>
    <n v="1"/>
    <s v="No"/>
    <s v="No"/>
    <s v="No"/>
    <n v="0"/>
    <x v="3"/>
  </r>
  <r>
    <d v="2023-04-05T10:58:20"/>
    <s v="New "/>
    <n v="839"/>
    <n v="839"/>
    <n v="839"/>
    <n v="78610"/>
    <s v="Continuous"/>
    <s v="yelp"/>
    <s v="For Site Visit"/>
    <m/>
    <m/>
    <m/>
    <x v="1"/>
    <n v="2022"/>
    <x v="3"/>
    <x v="11"/>
    <s v="Continuous"/>
    <s v="Yes"/>
    <s v="No"/>
    <s v="No"/>
    <n v="1"/>
    <s v="No"/>
    <s v="No"/>
    <s v="No"/>
    <n v="0"/>
    <x v="0"/>
  </r>
  <r>
    <d v="2023-04-06T21:54:42"/>
    <s v="New "/>
    <n v="840"/>
    <n v="840"/>
    <n v="840"/>
    <n v="78738"/>
    <s v="Continuous"/>
    <s v="Direct service other properties"/>
    <s v="For Site Visit"/>
    <m/>
    <m/>
    <m/>
    <x v="1"/>
    <n v="2022"/>
    <x v="3"/>
    <x v="11"/>
    <s v="Continuous"/>
    <s v="Yes"/>
    <s v="No"/>
    <s v="No"/>
    <n v="1"/>
    <s v="No"/>
    <s v="No"/>
    <s v="No"/>
    <n v="0"/>
    <x v="4"/>
  </r>
  <r>
    <d v="2023-04-08T14:46:21"/>
    <s v="New "/>
    <n v="841"/>
    <n v="841"/>
    <n v="841"/>
    <n v="78730"/>
    <s v="Just once"/>
    <s v="Referral Mike eyman"/>
    <s v="Closed"/>
    <m/>
    <m/>
    <m/>
    <x v="1"/>
    <n v="2022"/>
    <x v="3"/>
    <x v="11"/>
    <s v="One time service"/>
    <s v="No"/>
    <s v="No"/>
    <s v="No"/>
    <n v="0"/>
    <s v="Yes"/>
    <s v="No"/>
    <s v="No"/>
    <n v="1"/>
    <x v="7"/>
  </r>
  <r>
    <d v="2023-04-10T11:04:37"/>
    <s v="New "/>
    <n v="842"/>
    <n v="842"/>
    <n v="842"/>
    <n v="78665"/>
    <s v="Just once"/>
    <s v="Yelp"/>
    <s v="For Site Visit"/>
    <m/>
    <m/>
    <m/>
    <x v="1"/>
    <n v="2022"/>
    <x v="3"/>
    <x v="12"/>
    <s v="One time service"/>
    <s v="Yes"/>
    <s v="No"/>
    <s v="No"/>
    <n v="1"/>
    <s v="No"/>
    <s v="No"/>
    <s v="No"/>
    <n v="0"/>
    <x v="0"/>
  </r>
  <r>
    <d v="2023-04-11T10:46:02"/>
    <s v="New "/>
    <n v="843"/>
    <n v="843"/>
    <n v="843"/>
    <n v="78626"/>
    <s v="Just once"/>
    <s v="Yelp"/>
    <s v="For Site Visit"/>
    <m/>
    <m/>
    <m/>
    <x v="1"/>
    <n v="2022"/>
    <x v="3"/>
    <x v="12"/>
    <s v="One time service"/>
    <s v="Yes"/>
    <s v="No"/>
    <s v="No"/>
    <n v="1"/>
    <s v="No"/>
    <s v="No"/>
    <s v="No"/>
    <n v="0"/>
    <x v="0"/>
  </r>
  <r>
    <d v="2023-04-13T10:43:33"/>
    <s v="New "/>
    <n v="844"/>
    <n v="844"/>
    <n v="844"/>
    <n v="78704"/>
    <s v="Just once"/>
    <s v="Yelp"/>
    <s v="For Site Visit"/>
    <m/>
    <m/>
    <m/>
    <x v="1"/>
    <n v="2022"/>
    <x v="3"/>
    <x v="12"/>
    <s v="One time service"/>
    <s v="Yes"/>
    <s v="No"/>
    <s v="No"/>
    <n v="1"/>
    <s v="No"/>
    <s v="No"/>
    <s v="No"/>
    <n v="0"/>
    <x v="0"/>
  </r>
  <r>
    <d v="2023-04-16T10:29:21"/>
    <s v="New "/>
    <n v="845"/>
    <n v="845"/>
    <n v="845"/>
    <n v="78747"/>
    <s v="Just once"/>
    <s v="Yelp"/>
    <s v="For Site Visit"/>
    <m/>
    <m/>
    <m/>
    <x v="1"/>
    <n v="2022"/>
    <x v="3"/>
    <x v="13"/>
    <s v="One time service"/>
    <s v="Yes"/>
    <s v="No"/>
    <s v="No"/>
    <n v="1"/>
    <s v="No"/>
    <s v="No"/>
    <s v="No"/>
    <n v="0"/>
    <x v="0"/>
  </r>
  <r>
    <d v="2023-04-17T10:34:05"/>
    <s v="New "/>
    <n v="846"/>
    <n v="846"/>
    <n v="846"/>
    <n v="78703"/>
    <s v="Just once"/>
    <s v="AngieLeads"/>
    <s v="For Site Visit"/>
    <m/>
    <m/>
    <m/>
    <x v="1"/>
    <n v="2022"/>
    <x v="3"/>
    <x v="13"/>
    <s v="One time service"/>
    <s v="Yes"/>
    <s v="No"/>
    <s v="No"/>
    <n v="1"/>
    <s v="No"/>
    <s v="No"/>
    <s v="No"/>
    <n v="0"/>
    <x v="5"/>
  </r>
  <r>
    <d v="2023-04-19T10:03:18"/>
    <s v="New "/>
    <n v="847"/>
    <n v="847"/>
    <n v="847"/>
    <n v="78731"/>
    <s v="Just once"/>
    <s v="Yelp"/>
    <s v="For Site Visit"/>
    <m/>
    <m/>
    <m/>
    <x v="1"/>
    <n v="2022"/>
    <x v="3"/>
    <x v="13"/>
    <s v="One time service"/>
    <s v="Yes"/>
    <s v="No"/>
    <s v="No"/>
    <n v="1"/>
    <s v="No"/>
    <s v="No"/>
    <s v="No"/>
    <n v="0"/>
    <x v="0"/>
  </r>
  <r>
    <d v="2023-04-19T17:42:37"/>
    <s v="New "/>
    <n v="848"/>
    <n v="848"/>
    <n v="848"/>
    <n v="78653"/>
    <s v="Continuous"/>
    <s v="YELP"/>
    <s v="For Site Visit"/>
    <m/>
    <m/>
    <m/>
    <x v="1"/>
    <n v="2022"/>
    <x v="3"/>
    <x v="13"/>
    <s v="Continuous"/>
    <s v="Yes"/>
    <s v="No"/>
    <s v="No"/>
    <n v="1"/>
    <s v="No"/>
    <s v="No"/>
    <s v="No"/>
    <n v="0"/>
    <x v="0"/>
  </r>
  <r>
    <d v="2023-04-21T09:05:14"/>
    <s v="New "/>
    <n v="849"/>
    <n v="849"/>
    <n v="849"/>
    <n v="78730"/>
    <s v="Just once"/>
    <s v="google search for &quot;best Austin landscape gravel leveling&quot;"/>
    <s v="Estimate sent"/>
    <m/>
    <m/>
    <m/>
    <x v="1"/>
    <n v="2022"/>
    <x v="3"/>
    <x v="13"/>
    <s v="One time service"/>
    <s v="No"/>
    <s v="No"/>
    <s v="No"/>
    <n v="0"/>
    <s v="No"/>
    <s v="No"/>
    <s v="No"/>
    <n v="0"/>
    <x v="1"/>
  </r>
  <r>
    <d v="2023-04-23T17:58:53"/>
    <s v="New "/>
    <n v="850"/>
    <n v="850"/>
    <n v="850"/>
    <n v="78641"/>
    <s v="Continuous"/>
    <s v="facebook"/>
    <s v="For Site Visit"/>
    <m/>
    <m/>
    <m/>
    <x v="1"/>
    <n v="2022"/>
    <x v="3"/>
    <x v="14"/>
    <s v="Continuous"/>
    <s v="Yes"/>
    <s v="No"/>
    <s v="No"/>
    <n v="1"/>
    <s v="No"/>
    <s v="No"/>
    <s v="No"/>
    <n v="0"/>
    <x v="6"/>
  </r>
  <r>
    <d v="2023-04-24T11:11:05"/>
    <s v="New "/>
    <n v="851"/>
    <n v="851"/>
    <n v="851"/>
    <n v="78753"/>
    <s v="Just once"/>
    <s v="yelp"/>
    <s v="For Site Visit"/>
    <m/>
    <m/>
    <m/>
    <x v="1"/>
    <n v="2022"/>
    <x v="3"/>
    <x v="14"/>
    <s v="One time service"/>
    <s v="Yes"/>
    <s v="No"/>
    <s v="No"/>
    <n v="1"/>
    <s v="No"/>
    <s v="No"/>
    <s v="No"/>
    <n v="0"/>
    <x v="0"/>
  </r>
  <r>
    <d v="2023-04-24T11:14:22"/>
    <s v="New "/>
    <n v="852"/>
    <n v="852"/>
    <n v="852"/>
    <n v="78731"/>
    <s v="Continuous"/>
    <s v="yelp"/>
    <s v="Estimate sent"/>
    <m/>
    <m/>
    <m/>
    <x v="1"/>
    <n v="2022"/>
    <x v="3"/>
    <x v="14"/>
    <s v="Continuous"/>
    <s v="No"/>
    <s v="No"/>
    <s v="No"/>
    <n v="0"/>
    <s v="No"/>
    <s v="No"/>
    <s v="No"/>
    <n v="0"/>
    <x v="0"/>
  </r>
  <r>
    <d v="2023-04-25T10:29:41"/>
    <s v="New "/>
    <n v="853"/>
    <n v="853"/>
    <n v="853"/>
    <n v="78745"/>
    <s v="Continuous"/>
    <s v="Referral My neighbor"/>
    <s v="Closed and serviced"/>
    <m/>
    <m/>
    <m/>
    <x v="1"/>
    <n v="2022"/>
    <x v="3"/>
    <x v="14"/>
    <s v="Continuous"/>
    <s v="No"/>
    <s v="No"/>
    <s v="No"/>
    <n v="0"/>
    <s v="Yes"/>
    <s v="No"/>
    <s v="No"/>
    <n v="1"/>
    <x v="3"/>
  </r>
  <r>
    <d v="2023-04-25T10:30:48"/>
    <s v="New "/>
    <n v="854"/>
    <n v="854"/>
    <n v="854"/>
    <n v="78640"/>
    <s v="Just once"/>
    <s v="Referral Dennis - from trugreen"/>
    <s v="Estimate sent"/>
    <m/>
    <m/>
    <m/>
    <x v="1"/>
    <n v="2022"/>
    <x v="3"/>
    <x v="14"/>
    <s v="One time service"/>
    <s v="No"/>
    <s v="No"/>
    <s v="No"/>
    <n v="0"/>
    <s v="No"/>
    <s v="No"/>
    <s v="No"/>
    <n v="0"/>
    <x v="7"/>
  </r>
  <r>
    <d v="2023-04-25T12:37:26"/>
    <s v="New "/>
    <n v="855"/>
    <n v="855"/>
    <n v="855"/>
    <n v="78746"/>
    <s v="Just once"/>
    <s v="yelp"/>
    <s v="For Site Visit"/>
    <m/>
    <m/>
    <m/>
    <x v="1"/>
    <n v="2022"/>
    <x v="3"/>
    <x v="14"/>
    <s v="One time service"/>
    <s v="Yes"/>
    <s v="No"/>
    <s v="No"/>
    <n v="1"/>
    <s v="No"/>
    <s v="No"/>
    <s v="No"/>
    <n v="0"/>
    <x v="0"/>
  </r>
  <r>
    <d v="2023-04-25T13:21:19"/>
    <s v="New "/>
    <n v="856"/>
    <n v="856"/>
    <n v="856"/>
    <n v="78727"/>
    <s v="Continuous"/>
    <s v="Referral Jennica"/>
    <s v="Estimate sent"/>
    <m/>
    <m/>
    <m/>
    <x v="1"/>
    <n v="2022"/>
    <x v="3"/>
    <x v="14"/>
    <s v="Continuous"/>
    <s v="No"/>
    <s v="No"/>
    <s v="No"/>
    <n v="0"/>
    <s v="No"/>
    <s v="No"/>
    <s v="No"/>
    <n v="0"/>
    <x v="7"/>
  </r>
  <r>
    <d v="2023-04-26T11:41:36"/>
    <s v="New "/>
    <n v="857"/>
    <n v="857"/>
    <n v="857"/>
    <n v="78744"/>
    <s v="Continuous"/>
    <s v="Google"/>
    <s v="For Site Visit"/>
    <m/>
    <m/>
    <m/>
    <x v="1"/>
    <n v="2022"/>
    <x v="3"/>
    <x v="14"/>
    <s v="Continuous"/>
    <s v="Yes"/>
    <s v="No"/>
    <s v="No"/>
    <n v="1"/>
    <s v="No"/>
    <s v="No"/>
    <s v="No"/>
    <n v="0"/>
    <x v="1"/>
  </r>
  <r>
    <d v="2023-04-26T20:02:43"/>
    <s v="New "/>
    <n v="858"/>
    <n v="858"/>
    <n v="858"/>
    <n v="78724"/>
    <s v="Continuous"/>
    <s v="Flyer left at home several months ago"/>
    <s v="Existing customer"/>
    <m/>
    <m/>
    <m/>
    <x v="1"/>
    <n v="2022"/>
    <x v="3"/>
    <x v="14"/>
    <s v="Continuous"/>
    <s v="No"/>
    <s v="No"/>
    <s v="No"/>
    <n v="0"/>
    <s v="No"/>
    <s v="No"/>
    <s v="No"/>
    <n v="0"/>
    <x v="2"/>
  </r>
  <r>
    <d v="2023-04-27T16:18:16"/>
    <s v="New "/>
    <n v="859"/>
    <n v="859"/>
    <n v="859"/>
    <n v="78759"/>
    <s v="Just once"/>
    <s v="Google"/>
    <s v="Estimate sent"/>
    <m/>
    <m/>
    <m/>
    <x v="1"/>
    <n v="2022"/>
    <x v="3"/>
    <x v="14"/>
    <s v="One time service"/>
    <s v="No"/>
    <s v="No"/>
    <s v="No"/>
    <n v="0"/>
    <s v="No"/>
    <s v="No"/>
    <s v="No"/>
    <n v="0"/>
    <x v="1"/>
  </r>
  <r>
    <d v="2023-05-02T11:00:17"/>
    <s v="New "/>
    <n v="860"/>
    <n v="860"/>
    <n v="860"/>
    <n v="78660"/>
    <s v="Just once"/>
    <s v="GOOGLE"/>
    <s v="For Site Visit"/>
    <m/>
    <m/>
    <m/>
    <x v="1"/>
    <n v="2022"/>
    <x v="4"/>
    <x v="15"/>
    <s v="One time service"/>
    <s v="Yes"/>
    <s v="No"/>
    <s v="No"/>
    <n v="1"/>
    <s v="No"/>
    <s v="No"/>
    <s v="No"/>
    <n v="0"/>
    <x v="1"/>
  </r>
  <r>
    <d v="2023-05-02T11:12:38"/>
    <s v="New "/>
    <n v="861"/>
    <n v="861"/>
    <n v="861"/>
    <n v="78759"/>
    <s v="Just once"/>
    <s v="YELP"/>
    <s v="For Site Visit"/>
    <m/>
    <m/>
    <m/>
    <x v="1"/>
    <n v="2022"/>
    <x v="4"/>
    <x v="15"/>
    <s v="One time service"/>
    <s v="Yes"/>
    <s v="No"/>
    <s v="No"/>
    <n v="1"/>
    <s v="No"/>
    <s v="No"/>
    <s v="No"/>
    <n v="0"/>
    <x v="0"/>
  </r>
  <r>
    <d v="2023-05-02T11:46:30"/>
    <s v="New "/>
    <n v="862"/>
    <n v="862"/>
    <n v="862"/>
    <n v="78724"/>
    <s v="Just once"/>
    <s v="business card -"/>
    <s v="Existing customer"/>
    <m/>
    <m/>
    <m/>
    <x v="1"/>
    <n v="2022"/>
    <x v="4"/>
    <x v="15"/>
    <s v="One time service"/>
    <s v="No"/>
    <s v="No"/>
    <s v="No"/>
    <n v="0"/>
    <s v="No"/>
    <s v="No"/>
    <s v="No"/>
    <n v="0"/>
    <x v="2"/>
  </r>
  <r>
    <d v="2023-05-02T16:53:37"/>
    <s v="New "/>
    <n v="863"/>
    <n v="863"/>
    <n v="863"/>
    <n v="78704"/>
    <s v="Just once"/>
    <s v="Roger davis referral"/>
    <s v="Closed and serviced"/>
    <m/>
    <m/>
    <m/>
    <x v="1"/>
    <n v="2022"/>
    <x v="4"/>
    <x v="15"/>
    <s v="One time service"/>
    <s v="No"/>
    <s v="No"/>
    <s v="No"/>
    <n v="0"/>
    <s v="Yes"/>
    <s v="No"/>
    <s v="No"/>
    <n v="1"/>
    <x v="7"/>
  </r>
  <r>
    <d v="2023-05-03T12:56:25"/>
    <s v="New "/>
    <n v="864"/>
    <n v="864"/>
    <n v="864"/>
    <n v="78723"/>
    <s v="Continuous"/>
    <s v="neighbor"/>
    <s v="For Site Visit"/>
    <m/>
    <m/>
    <m/>
    <x v="1"/>
    <n v="2022"/>
    <x v="4"/>
    <x v="15"/>
    <s v="Continuous"/>
    <s v="Yes"/>
    <s v="No"/>
    <s v="No"/>
    <n v="1"/>
    <s v="No"/>
    <s v="No"/>
    <s v="No"/>
    <n v="0"/>
    <x v="3"/>
  </r>
  <r>
    <d v="2023-05-07T18:48:43"/>
    <s v="New "/>
    <n v="865"/>
    <n v="865"/>
    <n v="865"/>
    <n v="78660"/>
    <s v="Continuous"/>
    <s v="referral"/>
    <s v="Existing customer"/>
    <m/>
    <m/>
    <m/>
    <x v="1"/>
    <n v="2022"/>
    <x v="4"/>
    <x v="16"/>
    <s v="Continuous"/>
    <s v="No"/>
    <s v="No"/>
    <s v="No"/>
    <n v="0"/>
    <s v="No"/>
    <s v="No"/>
    <s v="No"/>
    <n v="0"/>
    <x v="7"/>
  </r>
  <r>
    <d v="2023-05-08T15:25:18"/>
    <s v="New "/>
    <n v="866"/>
    <n v="866"/>
    <n v="866"/>
    <n v="78739"/>
    <s v="Just once"/>
    <s v="google"/>
    <s v="For Site Visit"/>
    <m/>
    <m/>
    <m/>
    <x v="1"/>
    <n v="2022"/>
    <x v="4"/>
    <x v="16"/>
    <s v="One time service"/>
    <s v="Yes"/>
    <s v="No"/>
    <s v="No"/>
    <n v="1"/>
    <s v="No"/>
    <s v="No"/>
    <s v="No"/>
    <n v="0"/>
    <x v="1"/>
  </r>
  <r>
    <d v="2023-05-09T16:59:42"/>
    <s v="New "/>
    <n v="867"/>
    <n v="867"/>
    <n v="867"/>
    <n v="78744"/>
    <s v="Continuous"/>
    <s v="Yelp"/>
    <s v="For Site Visit"/>
    <m/>
    <m/>
    <m/>
    <x v="1"/>
    <n v="2022"/>
    <x v="4"/>
    <x v="16"/>
    <s v="Continuous"/>
    <s v="Yes"/>
    <s v="No"/>
    <s v="No"/>
    <n v="1"/>
    <s v="No"/>
    <s v="No"/>
    <s v="No"/>
    <n v="0"/>
    <x v="0"/>
  </r>
  <r>
    <d v="2023-05-10T10:14:11"/>
    <s v="New "/>
    <n v="868"/>
    <n v="868"/>
    <n v="868"/>
    <n v="78746"/>
    <s v="Continuous"/>
    <s v="Yelp"/>
    <s v="For Site Visit"/>
    <m/>
    <m/>
    <m/>
    <x v="1"/>
    <n v="2022"/>
    <x v="4"/>
    <x v="16"/>
    <s v="Continuous"/>
    <s v="Yes"/>
    <s v="No"/>
    <s v="No"/>
    <n v="1"/>
    <s v="No"/>
    <s v="No"/>
    <s v="No"/>
    <n v="0"/>
    <x v="0"/>
  </r>
  <r>
    <d v="2023-05-11T08:16:25"/>
    <s v="New "/>
    <n v="869"/>
    <n v="869"/>
    <n v="869"/>
    <n v="78621"/>
    <s v="Continuous"/>
    <s v="Yelp"/>
    <s v="For Site Visit"/>
    <m/>
    <m/>
    <m/>
    <x v="1"/>
    <n v="2022"/>
    <x v="4"/>
    <x v="16"/>
    <s v="Continuous"/>
    <s v="Yes"/>
    <s v="No"/>
    <s v="No"/>
    <n v="1"/>
    <s v="No"/>
    <s v="No"/>
    <s v="No"/>
    <n v="0"/>
    <x v="0"/>
  </r>
  <r>
    <d v="2023-05-11T14:40:52"/>
    <s v="New "/>
    <n v="870"/>
    <n v="870"/>
    <n v="870"/>
    <n v="78746"/>
    <s v="Just once"/>
    <s v="Yelp"/>
    <s v="For Site Visit"/>
    <m/>
    <m/>
    <m/>
    <x v="1"/>
    <n v="2022"/>
    <x v="4"/>
    <x v="16"/>
    <s v="One time service"/>
    <s v="Yes"/>
    <s v="No"/>
    <s v="No"/>
    <n v="1"/>
    <s v="No"/>
    <s v="No"/>
    <s v="No"/>
    <n v="0"/>
    <x v="0"/>
  </r>
  <r>
    <d v="2023-05-12T13:26:40"/>
    <s v="New "/>
    <n v="871"/>
    <n v="871"/>
    <n v="871"/>
    <n v="78759"/>
    <s v="Just once"/>
    <s v="Yelp"/>
    <s v="For Site Visit"/>
    <m/>
    <m/>
    <m/>
    <x v="1"/>
    <n v="2022"/>
    <x v="4"/>
    <x v="16"/>
    <s v="One time service"/>
    <s v="Yes"/>
    <s v="No"/>
    <s v="No"/>
    <n v="1"/>
    <s v="No"/>
    <s v="No"/>
    <s v="No"/>
    <n v="0"/>
    <x v="0"/>
  </r>
  <r>
    <d v="2023-05-12T17:22:25"/>
    <s v="New "/>
    <n v="872"/>
    <n v="872"/>
    <n v="872"/>
    <n v="78749"/>
    <s v="Continuous"/>
    <s v="Referral one of your clients, Lauri East"/>
    <s v="For Site Visit"/>
    <m/>
    <m/>
    <m/>
    <x v="1"/>
    <n v="2022"/>
    <x v="4"/>
    <x v="16"/>
    <s v="Continuous"/>
    <s v="Yes"/>
    <s v="No"/>
    <s v="No"/>
    <n v="1"/>
    <s v="No"/>
    <s v="No"/>
    <s v="No"/>
    <n v="0"/>
    <x v="7"/>
  </r>
  <r>
    <d v="2023-05-15T10:52:41"/>
    <s v="New "/>
    <n v="873"/>
    <n v="873"/>
    <n v="873"/>
    <n v="78681"/>
    <s v="Just once"/>
    <s v="Yelp"/>
    <s v="For Site Visit"/>
    <m/>
    <m/>
    <m/>
    <x v="1"/>
    <n v="2022"/>
    <x v="4"/>
    <x v="17"/>
    <s v="One time service"/>
    <s v="Yes"/>
    <s v="No"/>
    <s v="No"/>
    <n v="1"/>
    <s v="No"/>
    <s v="No"/>
    <s v="No"/>
    <n v="0"/>
    <x v="0"/>
  </r>
  <r>
    <d v="2023-05-15T12:10:24"/>
    <s v="New "/>
    <n v="874"/>
    <n v="874"/>
    <n v="874"/>
    <n v="78731"/>
    <s v="Just once"/>
    <s v="Google"/>
    <s v="Estimate sent"/>
    <m/>
    <m/>
    <m/>
    <x v="1"/>
    <n v="2022"/>
    <x v="4"/>
    <x v="17"/>
    <s v="One time service"/>
    <s v="No"/>
    <s v="No"/>
    <s v="No"/>
    <n v="0"/>
    <s v="No"/>
    <s v="No"/>
    <s v="No"/>
    <n v="0"/>
    <x v="1"/>
  </r>
  <r>
    <d v="2023-05-15T17:05:30"/>
    <s v="New "/>
    <n v="875"/>
    <n v="875"/>
    <n v="875"/>
    <n v="78613"/>
    <s v="Just once"/>
    <s v="yelp"/>
    <s v="For Site Visit"/>
    <m/>
    <m/>
    <m/>
    <x v="1"/>
    <n v="2022"/>
    <x v="4"/>
    <x v="17"/>
    <s v="One time service"/>
    <s v="Yes"/>
    <s v="No"/>
    <s v="No"/>
    <n v="1"/>
    <s v="No"/>
    <s v="No"/>
    <s v="No"/>
    <n v="0"/>
    <x v="0"/>
  </r>
  <r>
    <d v="2023-05-16T10:19:05"/>
    <s v="New "/>
    <n v="876"/>
    <n v="876"/>
    <n v="876"/>
    <n v="78652"/>
    <s v="Continuous"/>
    <s v="Yelp"/>
    <s v="For Site Visit"/>
    <m/>
    <m/>
    <m/>
    <x v="1"/>
    <n v="2022"/>
    <x v="4"/>
    <x v="17"/>
    <s v="Continuous"/>
    <s v="Yes"/>
    <s v="No"/>
    <s v="No"/>
    <n v="1"/>
    <s v="No"/>
    <s v="No"/>
    <s v="No"/>
    <n v="0"/>
    <x v="0"/>
  </r>
  <r>
    <d v="2023-05-16T11:58:21"/>
    <s v="New "/>
    <n v="877"/>
    <n v="877"/>
    <n v="877"/>
    <n v="78705"/>
    <s v="Just once"/>
    <s v="Google"/>
    <s v="For Site Visit"/>
    <m/>
    <m/>
    <m/>
    <x v="1"/>
    <n v="2022"/>
    <x v="4"/>
    <x v="17"/>
    <s v="One time service"/>
    <s v="Yes"/>
    <s v="No"/>
    <s v="No"/>
    <n v="1"/>
    <s v="No"/>
    <s v="No"/>
    <s v="No"/>
    <n v="0"/>
    <x v="1"/>
  </r>
  <r>
    <d v="2023-05-16T13:19:53"/>
    <s v="New "/>
    <n v="878"/>
    <n v="878"/>
    <n v="878"/>
    <n v="75758"/>
    <s v="Just once"/>
    <s v="Yelp"/>
    <s v="out of service area"/>
    <m/>
    <m/>
    <m/>
    <x v="1"/>
    <n v="2022"/>
    <x v="4"/>
    <x v="17"/>
    <s v="One time service"/>
    <s v="No"/>
    <s v="No"/>
    <s v="No"/>
    <n v="0"/>
    <s v="No"/>
    <s v="No"/>
    <s v="No"/>
    <n v="0"/>
    <x v="0"/>
  </r>
  <r>
    <d v="2023-05-16T13:47:26"/>
    <s v="New "/>
    <n v="879"/>
    <n v="879"/>
    <n v="879"/>
    <n v="78749"/>
    <s v="Just once"/>
    <s v="Yelp"/>
    <s v="For Site Visit"/>
    <m/>
    <m/>
    <m/>
    <x v="1"/>
    <n v="2022"/>
    <x v="4"/>
    <x v="17"/>
    <s v="One time service"/>
    <s v="Yes"/>
    <s v="No"/>
    <s v="No"/>
    <n v="1"/>
    <s v="No"/>
    <s v="No"/>
    <s v="No"/>
    <n v="0"/>
    <x v="0"/>
  </r>
  <r>
    <d v="2023-05-17T19:33:53"/>
    <s v="New "/>
    <n v="880"/>
    <n v="880"/>
    <n v="880"/>
    <n v="78621"/>
    <s v="Just once"/>
    <s v="Yelp"/>
    <s v="For Site Visit"/>
    <m/>
    <m/>
    <m/>
    <x v="1"/>
    <n v="2022"/>
    <x v="4"/>
    <x v="17"/>
    <s v="One time service"/>
    <s v="Yes"/>
    <s v="No"/>
    <s v="No"/>
    <n v="1"/>
    <s v="No"/>
    <s v="No"/>
    <s v="No"/>
    <n v="0"/>
    <x v="0"/>
  </r>
  <r>
    <d v="2023-05-18T11:51:25"/>
    <s v="New "/>
    <n v="881"/>
    <n v="881"/>
    <n v="881"/>
    <n v="78742"/>
    <s v="Just once"/>
    <s v="Google"/>
    <s v="For Site Visit"/>
    <m/>
    <m/>
    <m/>
    <x v="1"/>
    <n v="2022"/>
    <x v="4"/>
    <x v="17"/>
    <s v="One time service"/>
    <s v="Yes"/>
    <s v="No"/>
    <s v="No"/>
    <n v="1"/>
    <s v="No"/>
    <s v="No"/>
    <s v="No"/>
    <n v="0"/>
    <x v="1"/>
  </r>
  <r>
    <d v="2023-05-19T10:05:54"/>
    <s v="New "/>
    <n v="882"/>
    <n v="882"/>
    <n v="882"/>
    <n v="78750"/>
    <s v="Continuous"/>
    <s v="Yelp"/>
    <s v="For Site Visit"/>
    <m/>
    <m/>
    <m/>
    <x v="1"/>
    <n v="2022"/>
    <x v="4"/>
    <x v="17"/>
    <s v="Continuous"/>
    <s v="Yes"/>
    <s v="No"/>
    <s v="No"/>
    <n v="1"/>
    <s v="No"/>
    <s v="No"/>
    <s v="No"/>
    <n v="0"/>
    <x v="0"/>
  </r>
  <r>
    <d v="2023-05-19T16:28:49"/>
    <s v="New "/>
    <n v="883"/>
    <n v="883"/>
    <n v="883"/>
    <n v="78723"/>
    <s v="Continuous"/>
    <s v="Not given"/>
    <s v="For Site Visit"/>
    <m/>
    <m/>
    <m/>
    <x v="1"/>
    <n v="2022"/>
    <x v="4"/>
    <x v="17"/>
    <s v="Continuous"/>
    <s v="Yes"/>
    <s v="No"/>
    <s v="No"/>
    <n v="1"/>
    <s v="No"/>
    <s v="No"/>
    <s v="No"/>
    <n v="0"/>
    <x v="2"/>
  </r>
  <r>
    <d v="2023-05-22T12:13:36"/>
    <s v="New "/>
    <n v="884"/>
    <n v="884"/>
    <n v="884"/>
    <n v="78759"/>
    <s v="Continuous"/>
    <s v="Direct Work truck"/>
    <s v="For Site Visit"/>
    <m/>
    <m/>
    <m/>
    <x v="1"/>
    <n v="2022"/>
    <x v="4"/>
    <x v="18"/>
    <s v="Continuous"/>
    <s v="Yes"/>
    <s v="No"/>
    <s v="No"/>
    <n v="1"/>
    <s v="No"/>
    <s v="No"/>
    <s v="No"/>
    <n v="0"/>
    <x v="4"/>
  </r>
  <r>
    <d v="2023-05-22T15:54:45"/>
    <s v="New "/>
    <n v="885"/>
    <n v="885"/>
    <n v="885"/>
    <n v="78621"/>
    <s v="Just once"/>
    <s v="Google"/>
    <s v="For Site Visit"/>
    <m/>
    <m/>
    <m/>
    <x v="1"/>
    <n v="2022"/>
    <x v="4"/>
    <x v="18"/>
    <s v="One time service"/>
    <s v="Yes"/>
    <s v="No"/>
    <s v="No"/>
    <n v="1"/>
    <s v="No"/>
    <s v="No"/>
    <s v="No"/>
    <n v="0"/>
    <x v="1"/>
  </r>
  <r>
    <d v="2023-05-23T12:12:16"/>
    <s v="New "/>
    <n v="886"/>
    <n v="886"/>
    <n v="886"/>
    <n v="78745"/>
    <s v="Just once"/>
    <s v="Yelp"/>
    <s v="Estimate sent"/>
    <m/>
    <m/>
    <m/>
    <x v="1"/>
    <n v="2022"/>
    <x v="4"/>
    <x v="18"/>
    <s v="One time service"/>
    <s v="No"/>
    <s v="No"/>
    <s v="No"/>
    <n v="0"/>
    <s v="No"/>
    <s v="No"/>
    <s v="No"/>
    <n v="0"/>
    <x v="0"/>
  </r>
  <r>
    <d v="2023-05-23T12:29:44"/>
    <s v="New "/>
    <n v="887"/>
    <n v="887"/>
    <n v="887"/>
    <n v="78613"/>
    <s v="Just once"/>
    <s v="Direct Not Given"/>
    <s v="For Site Visit"/>
    <m/>
    <m/>
    <m/>
    <x v="1"/>
    <n v="2022"/>
    <x v="4"/>
    <x v="18"/>
    <s v="One time service"/>
    <s v="Yes"/>
    <s v="No"/>
    <s v="No"/>
    <n v="1"/>
    <s v="No"/>
    <s v="No"/>
    <s v="No"/>
    <n v="0"/>
    <x v="4"/>
  </r>
  <r>
    <d v="2023-05-23T15:52:24"/>
    <s v="New "/>
    <n v="888"/>
    <n v="888"/>
    <n v="888"/>
    <n v="78744"/>
    <s v="Just once"/>
    <s v="Yelp"/>
    <s v="For Site Visit"/>
    <m/>
    <m/>
    <m/>
    <x v="1"/>
    <n v="2022"/>
    <x v="4"/>
    <x v="18"/>
    <s v="One time service"/>
    <s v="Yes"/>
    <s v="No"/>
    <s v="No"/>
    <n v="1"/>
    <s v="No"/>
    <s v="No"/>
    <s v="No"/>
    <n v="0"/>
    <x v="0"/>
  </r>
  <r>
    <d v="2023-05-23T16:12:35"/>
    <s v="New "/>
    <n v="889"/>
    <n v="889"/>
    <n v="889"/>
    <n v="78660"/>
    <s v="Just once"/>
    <s v="Google Mr. Scanlan stated he has been waiting for three weeks for a return call. He also stated he found us on Google."/>
    <s v="For Site Visit"/>
    <m/>
    <m/>
    <m/>
    <x v="1"/>
    <n v="2022"/>
    <x v="4"/>
    <x v="18"/>
    <s v="One time service"/>
    <s v="Yes"/>
    <s v="No"/>
    <s v="No"/>
    <n v="1"/>
    <s v="No"/>
    <s v="No"/>
    <s v="No"/>
    <n v="0"/>
    <x v="1"/>
  </r>
  <r>
    <d v="2023-05-23T18:09:16"/>
    <s v="New "/>
    <n v="890"/>
    <n v="890"/>
    <n v="890"/>
    <n v="78653"/>
    <s v="Just once"/>
    <s v="Online"/>
    <s v="For Site Visit"/>
    <m/>
    <m/>
    <m/>
    <x v="1"/>
    <n v="2022"/>
    <x v="4"/>
    <x v="18"/>
    <s v="One time service"/>
    <s v="Yes"/>
    <s v="No"/>
    <s v="No"/>
    <n v="1"/>
    <s v="No"/>
    <s v="No"/>
    <s v="No"/>
    <n v="0"/>
    <x v="2"/>
  </r>
  <r>
    <d v="2023-05-24T11:21:10"/>
    <s v="New "/>
    <n v="891"/>
    <n v="891"/>
    <n v="891"/>
    <n v="78731"/>
    <s v="Just once"/>
    <s v="Yelp"/>
    <s v="For Site Visit"/>
    <m/>
    <m/>
    <m/>
    <x v="1"/>
    <n v="2022"/>
    <x v="4"/>
    <x v="18"/>
    <s v="One time service"/>
    <s v="Yes"/>
    <s v="No"/>
    <s v="No"/>
    <n v="1"/>
    <s v="No"/>
    <s v="No"/>
    <s v="No"/>
    <n v="0"/>
    <x v="0"/>
  </r>
  <r>
    <d v="2023-05-24T11:54:42"/>
    <s v="New "/>
    <n v="892"/>
    <n v="892"/>
    <n v="892"/>
    <n v="78681"/>
    <s v="Just once"/>
    <s v="Yelp"/>
    <s v="For Site Visit"/>
    <m/>
    <m/>
    <m/>
    <x v="1"/>
    <n v="2022"/>
    <x v="4"/>
    <x v="18"/>
    <s v="One time service"/>
    <s v="Yes"/>
    <s v="No"/>
    <s v="No"/>
    <n v="1"/>
    <s v="No"/>
    <s v="No"/>
    <s v="No"/>
    <n v="0"/>
    <x v="0"/>
  </r>
  <r>
    <d v="2023-05-25T16:45:54"/>
    <s v="New "/>
    <n v="893"/>
    <n v="893"/>
    <n v="893"/>
    <n v="78665"/>
    <s v="Just once"/>
    <s v="google"/>
    <s v="For Site Visit"/>
    <m/>
    <m/>
    <m/>
    <x v="1"/>
    <n v="2022"/>
    <x v="4"/>
    <x v="18"/>
    <s v="One time service"/>
    <s v="Yes"/>
    <s v="No"/>
    <s v="No"/>
    <n v="1"/>
    <s v="No"/>
    <s v="No"/>
    <s v="No"/>
    <n v="0"/>
    <x v="1"/>
  </r>
  <r>
    <d v="2023-05-26T15:21:30"/>
    <s v="New "/>
    <n v="894"/>
    <n v="894"/>
    <n v="894"/>
    <n v="78748"/>
    <s v="Continuous"/>
    <s v="Yelp"/>
    <s v="For Site Visit"/>
    <m/>
    <m/>
    <m/>
    <x v="1"/>
    <n v="2022"/>
    <x v="4"/>
    <x v="18"/>
    <s v="Continuous"/>
    <s v="Yes"/>
    <s v="No"/>
    <s v="No"/>
    <n v="1"/>
    <s v="No"/>
    <s v="No"/>
    <s v="No"/>
    <n v="0"/>
    <x v="0"/>
  </r>
  <r>
    <d v="2023-05-28T20:24:58"/>
    <s v="New "/>
    <n v="895"/>
    <n v="895"/>
    <n v="895"/>
    <n v="78728"/>
    <s v="Just once"/>
    <s v="Google"/>
    <s v="Estimate sent"/>
    <m/>
    <m/>
    <m/>
    <x v="1"/>
    <n v="2022"/>
    <x v="4"/>
    <x v="19"/>
    <s v="One time service"/>
    <s v="No"/>
    <s v="No"/>
    <s v="No"/>
    <n v="0"/>
    <s v="No"/>
    <s v="No"/>
    <s v="No"/>
    <n v="0"/>
    <x v="1"/>
  </r>
  <r>
    <d v="2023-06-05T08:55:30"/>
    <s v="New "/>
    <n v="896"/>
    <n v="896"/>
    <n v="896"/>
    <n v="78613"/>
    <s v="Bi-weekly"/>
    <s v="Yelp"/>
    <s v="Closed and serviced"/>
    <m/>
    <m/>
    <m/>
    <x v="1"/>
    <n v="2022"/>
    <x v="5"/>
    <x v="20"/>
    <s v="Continuous"/>
    <s v="No"/>
    <s v="No"/>
    <s v="No"/>
    <n v="0"/>
    <s v="Yes"/>
    <s v="No"/>
    <s v="No"/>
    <n v="1"/>
    <x v="0"/>
  </r>
  <r>
    <d v="2023-06-05T10:07:51"/>
    <s v="New "/>
    <n v="897"/>
    <n v="897"/>
    <n v="897"/>
    <n v="78628"/>
    <s v="weekly"/>
    <s v="Online Google"/>
    <s v="Estimate sent"/>
    <m/>
    <m/>
    <m/>
    <x v="1"/>
    <n v="2022"/>
    <x v="5"/>
    <x v="20"/>
    <s v="Continuous"/>
    <s v="No"/>
    <s v="No"/>
    <s v="No"/>
    <n v="0"/>
    <s v="No"/>
    <s v="No"/>
    <s v="No"/>
    <n v="0"/>
    <x v="1"/>
  </r>
  <r>
    <d v="2023-06-05T10:53:48"/>
    <s v="New "/>
    <n v="898"/>
    <n v="898"/>
    <n v="898"/>
    <n v="78653"/>
    <s v="Bi-weekly"/>
    <s v="Google"/>
    <s v="Estimate sent"/>
    <m/>
    <m/>
    <m/>
    <x v="1"/>
    <n v="2022"/>
    <x v="5"/>
    <x v="20"/>
    <s v="Continuous"/>
    <s v="No"/>
    <s v="No"/>
    <s v="No"/>
    <n v="0"/>
    <s v="No"/>
    <s v="No"/>
    <s v="No"/>
    <n v="0"/>
    <x v="1"/>
  </r>
  <r>
    <d v="2023-06-05T12:41:26"/>
    <s v="New "/>
    <n v="899"/>
    <n v="899"/>
    <n v="899"/>
    <s v="N/A"/>
    <s v="weekly"/>
    <s v="Google"/>
    <s v="For Site Visit"/>
    <m/>
    <m/>
    <m/>
    <x v="1"/>
    <n v="2022"/>
    <x v="5"/>
    <x v="20"/>
    <s v="Continuous"/>
    <s v="Yes"/>
    <s v="No"/>
    <s v="No"/>
    <n v="1"/>
    <s v="No"/>
    <s v="No"/>
    <s v="No"/>
    <n v="0"/>
    <x v="1"/>
  </r>
  <r>
    <d v="2023-06-06T12:14:21"/>
    <s v="New "/>
    <n v="900"/>
    <n v="900"/>
    <n v="900"/>
    <n v="78747"/>
    <s v="weekly"/>
    <s v="yelp"/>
    <s v="For Site Visit"/>
    <m/>
    <m/>
    <m/>
    <x v="1"/>
    <n v="2022"/>
    <x v="5"/>
    <x v="20"/>
    <s v="Continuous"/>
    <s v="Yes"/>
    <s v="No"/>
    <s v="No"/>
    <n v="1"/>
    <s v="No"/>
    <s v="No"/>
    <s v="No"/>
    <n v="0"/>
    <x v="0"/>
  </r>
  <r>
    <d v="2023-06-07T11:12:44"/>
    <s v="New "/>
    <n v="901"/>
    <n v="901"/>
    <n v="901"/>
    <n v="78739"/>
    <s v="Bi-weekly"/>
    <s v="google"/>
    <s v="For Site Visit"/>
    <m/>
    <m/>
    <m/>
    <x v="1"/>
    <n v="2022"/>
    <x v="5"/>
    <x v="20"/>
    <s v="Continuous"/>
    <s v="Yes"/>
    <s v="No"/>
    <s v="No"/>
    <n v="1"/>
    <s v="No"/>
    <s v="No"/>
    <s v="No"/>
    <n v="0"/>
    <x v="1"/>
  </r>
  <r>
    <d v="2023-06-08T11:35:35"/>
    <s v="New "/>
    <n v="902"/>
    <n v="902"/>
    <n v="902"/>
    <n v="78721"/>
    <s v="weekly"/>
    <s v="Unsure"/>
    <s v="Estimate sent"/>
    <m/>
    <m/>
    <m/>
    <x v="1"/>
    <n v="2022"/>
    <x v="5"/>
    <x v="20"/>
    <s v="Continuous"/>
    <s v="No"/>
    <s v="No"/>
    <s v="No"/>
    <n v="0"/>
    <s v="No"/>
    <s v="No"/>
    <s v="No"/>
    <n v="0"/>
    <x v="2"/>
  </r>
  <r>
    <d v="2023-06-09T15:47:46"/>
    <s v="New "/>
    <n v="903"/>
    <n v="903"/>
    <n v="903"/>
    <n v="78621"/>
    <s v="Bi-weekly"/>
    <s v="dad"/>
    <s v="Family"/>
    <m/>
    <m/>
    <m/>
    <x v="1"/>
    <n v="2022"/>
    <x v="5"/>
    <x v="20"/>
    <s v="Continuous"/>
    <s v="No"/>
    <s v="No"/>
    <s v="No"/>
    <n v="0"/>
    <s v="No"/>
    <s v="No"/>
    <s v="No"/>
    <n v="0"/>
    <x v="2"/>
  </r>
  <r>
    <d v="2023-06-09T16:09:28"/>
    <s v="New "/>
    <n v="904"/>
    <n v="904"/>
    <n v="904"/>
    <n v="78748"/>
    <s v="Bi-weekly"/>
    <s v="Yelp Search"/>
    <s v="For Site Visit"/>
    <m/>
    <m/>
    <m/>
    <x v="1"/>
    <n v="2022"/>
    <x v="5"/>
    <x v="20"/>
    <s v="Continuous"/>
    <s v="Yes"/>
    <s v="No"/>
    <s v="No"/>
    <n v="1"/>
    <s v="No"/>
    <s v="No"/>
    <s v="No"/>
    <n v="0"/>
    <x v="0"/>
  </r>
  <r>
    <d v="2023-06-11T10:54:30"/>
    <s v="New "/>
    <n v="905"/>
    <n v="905"/>
    <n v="905"/>
    <n v="78747"/>
    <s v="Bi-weekly"/>
    <s v="Mark is moving out of his home at the end of July. He would like to know pricing."/>
    <s v="For Site Visit"/>
    <m/>
    <m/>
    <m/>
    <x v="1"/>
    <n v="2022"/>
    <x v="5"/>
    <x v="21"/>
    <s v="Continuous"/>
    <s v="Yes"/>
    <s v="No"/>
    <s v="No"/>
    <n v="1"/>
    <s v="No"/>
    <s v="No"/>
    <s v="No"/>
    <n v="0"/>
    <x v="2"/>
  </r>
  <r>
    <d v="2023-06-13T09:58:18"/>
    <s v="New "/>
    <n v="906"/>
    <n v="906"/>
    <n v="906"/>
    <n v="78728"/>
    <s v="weekly"/>
    <s v="Google. Mr Wingfield would like to know if we do Sprinkler repair. His mobile number is 512-251-3925"/>
    <s v="For Site Visit"/>
    <m/>
    <m/>
    <m/>
    <x v="1"/>
    <n v="2022"/>
    <x v="5"/>
    <x v="21"/>
    <s v="Continuous"/>
    <s v="Yes"/>
    <s v="No"/>
    <s v="No"/>
    <n v="1"/>
    <s v="No"/>
    <s v="No"/>
    <s v="No"/>
    <n v="0"/>
    <x v="1"/>
  </r>
  <r>
    <d v="2023-06-15T11:19:27"/>
    <s v="New "/>
    <n v="907"/>
    <n v="907"/>
    <n v="907"/>
    <n v="78758"/>
    <s v="Bi-weekly"/>
    <s v="Yelp"/>
    <s v="For Site Visit"/>
    <m/>
    <m/>
    <m/>
    <x v="1"/>
    <n v="2022"/>
    <x v="5"/>
    <x v="21"/>
    <s v="Continuous"/>
    <s v="Yes"/>
    <s v="No"/>
    <s v="No"/>
    <n v="1"/>
    <s v="No"/>
    <s v="No"/>
    <s v="No"/>
    <n v="0"/>
    <x v="0"/>
  </r>
  <r>
    <d v="2023-06-15T19:15:09"/>
    <s v="New "/>
    <n v="908"/>
    <n v="908"/>
    <n v="908"/>
    <n v="78754"/>
    <s v="Bi-weekly"/>
    <s v="Yelp"/>
    <s v="For Site Visit"/>
    <m/>
    <m/>
    <m/>
    <x v="1"/>
    <n v="2022"/>
    <x v="5"/>
    <x v="21"/>
    <s v="Continuous"/>
    <s v="Yes"/>
    <s v="No"/>
    <s v="No"/>
    <n v="1"/>
    <s v="No"/>
    <s v="No"/>
    <s v="No"/>
    <n v="0"/>
    <x v="0"/>
  </r>
  <r>
    <d v="2023-06-16T10:15:50"/>
    <s v="New "/>
    <n v="909"/>
    <n v="909"/>
    <n v="909"/>
    <n v="78745"/>
    <s v="Bi-weekly"/>
    <s v="yelp"/>
    <s v="Estimate sent"/>
    <m/>
    <m/>
    <m/>
    <x v="1"/>
    <n v="2022"/>
    <x v="5"/>
    <x v="21"/>
    <s v="Continuous"/>
    <s v="No"/>
    <s v="No"/>
    <s v="No"/>
    <n v="0"/>
    <s v="No"/>
    <s v="No"/>
    <s v="No"/>
    <n v="0"/>
    <x v="0"/>
  </r>
  <r>
    <d v="2023-06-16T13:56:14"/>
    <s v="New "/>
    <n v="910"/>
    <n v="910"/>
    <n v="910"/>
    <n v="78725"/>
    <s v="Bi-weekly"/>
    <s v="yelp"/>
    <s v="For Site Visit"/>
    <m/>
    <m/>
    <m/>
    <x v="1"/>
    <n v="2022"/>
    <x v="5"/>
    <x v="21"/>
    <s v="Continuous"/>
    <s v="Yes"/>
    <s v="No"/>
    <s v="No"/>
    <n v="1"/>
    <s v="No"/>
    <s v="No"/>
    <s v="No"/>
    <n v="0"/>
    <x v="0"/>
  </r>
  <r>
    <d v="2023-06-17T13:41:54"/>
    <s v="New "/>
    <n v="911"/>
    <n v="911"/>
    <n v="911"/>
    <s v="N/A"/>
    <s v="Bi-weekly"/>
    <s v="Mr. Jason stated he found you online. He stated he would like to speak with somebody first, before providing his address and email."/>
    <s v="For Site Visit"/>
    <m/>
    <m/>
    <m/>
    <x v="1"/>
    <n v="2022"/>
    <x v="5"/>
    <x v="21"/>
    <s v="Continuous"/>
    <s v="Yes"/>
    <s v="No"/>
    <s v="No"/>
    <n v="1"/>
    <s v="No"/>
    <s v="No"/>
    <s v="No"/>
    <n v="0"/>
    <x v="2"/>
  </r>
  <r>
    <d v="2023-06-19T09:01:39"/>
    <s v="New "/>
    <n v="912"/>
    <n v="912"/>
    <n v="912"/>
    <s v="N/A"/>
    <s v="weekly"/>
    <s v="Ms. Alexa is calling from the University of Texas to speak with the company regarding an opportunity. She did not wish to leave another message and stated she would try sending an email."/>
    <s v="For Site Visit"/>
    <m/>
    <m/>
    <m/>
    <x v="1"/>
    <n v="2022"/>
    <x v="5"/>
    <x v="22"/>
    <s v="Continuous"/>
    <s v="Yes"/>
    <s v="No"/>
    <s v="No"/>
    <n v="1"/>
    <s v="No"/>
    <s v="No"/>
    <s v="No"/>
    <n v="0"/>
    <x v="2"/>
  </r>
  <r>
    <d v="2023-06-19T09:18:37"/>
    <s v="New "/>
    <n v="913"/>
    <n v="913"/>
    <n v="913"/>
    <n v="78747"/>
    <s v="Bi-weekly"/>
    <s v="Yelp"/>
    <s v="For Site Visit"/>
    <m/>
    <m/>
    <m/>
    <x v="1"/>
    <n v="2022"/>
    <x v="5"/>
    <x v="22"/>
    <s v="Continuous"/>
    <s v="Yes"/>
    <s v="No"/>
    <s v="No"/>
    <n v="1"/>
    <s v="No"/>
    <s v="No"/>
    <s v="No"/>
    <n v="0"/>
    <x v="0"/>
  </r>
  <r>
    <d v="2023-06-19T13:28:27"/>
    <s v="New "/>
    <n v="914"/>
    <n v="914"/>
    <n v="914"/>
    <n v="78752"/>
    <s v="Bi-weekly"/>
    <s v="Yelp"/>
    <s v="For Site Visit"/>
    <m/>
    <m/>
    <m/>
    <x v="1"/>
    <n v="2022"/>
    <x v="5"/>
    <x v="22"/>
    <s v="Continuous"/>
    <s v="Yes"/>
    <s v="No"/>
    <s v="No"/>
    <n v="1"/>
    <s v="No"/>
    <s v="No"/>
    <s v="No"/>
    <n v="0"/>
    <x v="0"/>
  </r>
  <r>
    <d v="2023-06-19T15:16:23"/>
    <s v="New "/>
    <n v="915"/>
    <n v="915"/>
    <n v="915"/>
    <n v="78746"/>
    <s v="Bi-weekly"/>
    <s v="Yelp"/>
    <s v="Estimate sent "/>
    <m/>
    <m/>
    <m/>
    <x v="1"/>
    <n v="2022"/>
    <x v="5"/>
    <x v="22"/>
    <s v="Continuous"/>
    <s v="No"/>
    <s v="No"/>
    <s v="No"/>
    <n v="0"/>
    <s v="No"/>
    <s v="No"/>
    <s v="No"/>
    <n v="0"/>
    <x v="0"/>
  </r>
  <r>
    <d v="2023-06-19T18:24:04"/>
    <s v="New "/>
    <n v="916"/>
    <n v="916"/>
    <n v="916"/>
    <s v="N/A"/>
    <s v="weekly"/>
    <s v="N/A"/>
    <s v="For Site Visit"/>
    <m/>
    <m/>
    <m/>
    <x v="1"/>
    <n v="2022"/>
    <x v="5"/>
    <x v="22"/>
    <s v="Continuous"/>
    <s v="Yes"/>
    <s v="No"/>
    <s v="No"/>
    <n v="1"/>
    <s v="No"/>
    <s v="No"/>
    <s v="No"/>
    <n v="0"/>
    <x v="2"/>
  </r>
  <r>
    <d v="2023-06-20T08:43:27"/>
    <s v="New "/>
    <n v="917"/>
    <n v="917"/>
    <n v="917"/>
    <n v="78621"/>
    <s v="Bi-weekly"/>
    <s v="referral Jeanette Shelby Realty (who was our property manager) used you"/>
    <s v="Closed and serviced"/>
    <m/>
    <m/>
    <m/>
    <x v="1"/>
    <n v="2022"/>
    <x v="5"/>
    <x v="22"/>
    <s v="Continuous"/>
    <s v="No"/>
    <s v="No"/>
    <s v="No"/>
    <n v="0"/>
    <s v="Yes"/>
    <s v="No"/>
    <s v="No"/>
    <n v="1"/>
    <x v="7"/>
  </r>
  <r>
    <d v="2023-06-20T11:49:41"/>
    <s v="New "/>
    <n v="918"/>
    <n v="918"/>
    <n v="918"/>
    <n v="78653"/>
    <s v="Bi-weekly"/>
    <s v="Google"/>
    <s v="Estimate sent "/>
    <m/>
    <m/>
    <m/>
    <x v="1"/>
    <n v="2022"/>
    <x v="5"/>
    <x v="22"/>
    <s v="Continuous"/>
    <s v="No"/>
    <s v="No"/>
    <s v="No"/>
    <n v="0"/>
    <s v="No"/>
    <s v="No"/>
    <s v="No"/>
    <n v="0"/>
    <x v="1"/>
  </r>
  <r>
    <d v="2023-06-21T16:29:45"/>
    <s v="New "/>
    <n v="919"/>
    <n v="919"/>
    <n v="919"/>
    <n v="78747"/>
    <s v="Bi-weekly"/>
    <s v="Yelp"/>
    <s v="For Site Visit"/>
    <m/>
    <m/>
    <m/>
    <x v="1"/>
    <n v="2022"/>
    <x v="5"/>
    <x v="22"/>
    <s v="Continuous"/>
    <s v="Yes"/>
    <s v="No"/>
    <s v="No"/>
    <n v="1"/>
    <s v="No"/>
    <s v="No"/>
    <s v="No"/>
    <n v="0"/>
    <x v="0"/>
  </r>
  <r>
    <d v="2023-06-22T08:58:43"/>
    <s v="New "/>
    <n v="920"/>
    <n v="920"/>
    <n v="920"/>
    <n v="78617"/>
    <s v="Bi-weekly"/>
    <s v="Yelp search"/>
    <s v="For Site Visit"/>
    <m/>
    <m/>
    <m/>
    <x v="1"/>
    <n v="2022"/>
    <x v="5"/>
    <x v="22"/>
    <s v="Continuous"/>
    <s v="Yes"/>
    <s v="No"/>
    <s v="No"/>
    <n v="1"/>
    <s v="No"/>
    <s v="No"/>
    <s v="No"/>
    <n v="0"/>
    <x v="0"/>
  </r>
  <r>
    <d v="2023-06-23T04:03:03"/>
    <s v="New "/>
    <n v="921"/>
    <n v="921"/>
    <n v="921"/>
    <n v="78732"/>
    <s v="weekly"/>
    <s v="Referral neighbor"/>
    <s v="For Site Visit"/>
    <m/>
    <m/>
    <m/>
    <x v="1"/>
    <n v="2022"/>
    <x v="5"/>
    <x v="22"/>
    <s v="Continuous"/>
    <s v="Yes"/>
    <s v="No"/>
    <s v="No"/>
    <n v="1"/>
    <s v="No"/>
    <s v="No"/>
    <s v="No"/>
    <n v="0"/>
    <x v="3"/>
  </r>
  <r>
    <d v="2023-06-23T16:25:20"/>
    <s v="New "/>
    <n v="922"/>
    <n v="922"/>
    <n v="922"/>
    <n v="78653"/>
    <s v="weekly"/>
    <s v="Yelp"/>
    <s v="For Site Visit"/>
    <m/>
    <m/>
    <m/>
    <x v="1"/>
    <n v="2022"/>
    <x v="5"/>
    <x v="22"/>
    <s v="Continuous"/>
    <s v="Yes"/>
    <s v="No"/>
    <s v="No"/>
    <n v="1"/>
    <s v="No"/>
    <s v="No"/>
    <s v="No"/>
    <n v="0"/>
    <x v="0"/>
  </r>
  <r>
    <d v="2023-06-24T14:18:50"/>
    <s v="New "/>
    <n v="923"/>
    <n v="923"/>
    <n v="923"/>
    <n v="78747"/>
    <s v="Bi-weekly"/>
    <s v="Google"/>
    <s v="For Site Visit"/>
    <m/>
    <m/>
    <m/>
    <x v="1"/>
    <n v="2022"/>
    <x v="5"/>
    <x v="22"/>
    <s v="Continuous"/>
    <s v="Yes"/>
    <s v="No"/>
    <s v="No"/>
    <n v="1"/>
    <s v="No"/>
    <s v="No"/>
    <s v="No"/>
    <n v="0"/>
    <x v="1"/>
  </r>
  <r>
    <d v="2023-06-26T12:48:51"/>
    <s v="New "/>
    <n v="924"/>
    <n v="924"/>
    <n v="924"/>
    <n v="78723"/>
    <s v="Bi-weekly"/>
    <s v="Yelp"/>
    <s v="Closed and serviced"/>
    <m/>
    <m/>
    <m/>
    <x v="1"/>
    <n v="2022"/>
    <x v="5"/>
    <x v="23"/>
    <s v="Continuous"/>
    <s v="No"/>
    <s v="No"/>
    <s v="No"/>
    <n v="0"/>
    <s v="Yes"/>
    <s v="No"/>
    <s v="No"/>
    <n v="1"/>
    <x v="0"/>
  </r>
  <r>
    <d v="2023-06-26T14:02:27"/>
    <s v="New "/>
    <n v="925"/>
    <n v="925"/>
    <n v="925"/>
    <n v="78702"/>
    <s v="weekly"/>
    <s v="Yelp"/>
    <s v="Estimate sent "/>
    <m/>
    <m/>
    <m/>
    <x v="1"/>
    <n v="2022"/>
    <x v="5"/>
    <x v="23"/>
    <s v="Continuous"/>
    <s v="No"/>
    <s v="No"/>
    <s v="No"/>
    <n v="0"/>
    <s v="No"/>
    <s v="No"/>
    <s v="No"/>
    <n v="0"/>
    <x v="0"/>
  </r>
  <r>
    <d v="2023-06-26T18:13:18"/>
    <s v="New "/>
    <n v="926"/>
    <n v="926"/>
    <n v="926"/>
    <n v="78702"/>
    <s v="Bi-weekly"/>
    <s v="yelp"/>
    <s v="For Site Visit"/>
    <m/>
    <m/>
    <m/>
    <x v="1"/>
    <n v="2022"/>
    <x v="5"/>
    <x v="23"/>
    <s v="Continuous"/>
    <s v="Yes"/>
    <s v="No"/>
    <s v="No"/>
    <n v="1"/>
    <s v="No"/>
    <s v="No"/>
    <s v="No"/>
    <n v="0"/>
    <x v="0"/>
  </r>
  <r>
    <d v="2023-06-26T18:15:38"/>
    <s v="New "/>
    <n v="927"/>
    <n v="927"/>
    <n v="927"/>
    <n v="78704"/>
    <s v="Bi-weekly"/>
    <s v="yelp"/>
    <s v="Canceled DNW"/>
    <m/>
    <m/>
    <m/>
    <x v="1"/>
    <n v="2022"/>
    <x v="5"/>
    <x v="23"/>
    <s v="Continuous"/>
    <s v="No"/>
    <s v="No"/>
    <s v="No"/>
    <n v="0"/>
    <s v="No"/>
    <s v="No"/>
    <s v="No"/>
    <n v="0"/>
    <x v="0"/>
  </r>
  <r>
    <d v="2023-06-27T10:06:05"/>
    <s v="New "/>
    <n v="928"/>
    <n v="928"/>
    <n v="928"/>
    <n v="78613"/>
    <s v="weekly"/>
    <s v="Google/Yelp"/>
    <s v="For Site Visit"/>
    <m/>
    <m/>
    <m/>
    <x v="1"/>
    <n v="2022"/>
    <x v="5"/>
    <x v="23"/>
    <s v="Continuous"/>
    <s v="Yes"/>
    <s v="No"/>
    <s v="No"/>
    <n v="1"/>
    <s v="No"/>
    <s v="No"/>
    <s v="No"/>
    <n v="0"/>
    <x v="1"/>
  </r>
  <r>
    <d v="2023-06-27T16:00:39"/>
    <s v="New "/>
    <n v="929"/>
    <n v="929"/>
    <n v="929"/>
    <n v="78729"/>
    <s v="Bi-weekly"/>
    <s v="My agent Elaine"/>
    <s v="Estimate sent "/>
    <m/>
    <m/>
    <m/>
    <x v="1"/>
    <n v="2022"/>
    <x v="5"/>
    <x v="23"/>
    <s v="Continuous"/>
    <s v="No"/>
    <s v="No"/>
    <s v="No"/>
    <n v="0"/>
    <s v="No"/>
    <s v="No"/>
    <s v="No"/>
    <n v="0"/>
    <x v="2"/>
  </r>
  <r>
    <d v="2023-06-28T11:47:32"/>
    <s v="New "/>
    <n v="930"/>
    <n v="930"/>
    <n v="930"/>
    <n v="78665"/>
    <s v="Bi-weekly"/>
    <s v="Yelp"/>
    <s v="For Site Visit"/>
    <m/>
    <m/>
    <m/>
    <x v="1"/>
    <n v="2022"/>
    <x v="5"/>
    <x v="23"/>
    <s v="Continuous"/>
    <s v="Yes"/>
    <s v="No"/>
    <s v="No"/>
    <n v="1"/>
    <s v="No"/>
    <s v="No"/>
    <s v="No"/>
    <n v="0"/>
    <x v="0"/>
  </r>
  <r>
    <d v="2023-06-29T13:40:39"/>
    <s v="New "/>
    <n v="931"/>
    <n v="931"/>
    <n v="931"/>
    <n v="78744"/>
    <s v="weekly"/>
    <s v="Yelp"/>
    <s v="Closed and serviced"/>
    <m/>
    <m/>
    <m/>
    <x v="1"/>
    <n v="2022"/>
    <x v="5"/>
    <x v="23"/>
    <s v="Continuous"/>
    <s v="No"/>
    <s v="No"/>
    <s v="No"/>
    <n v="0"/>
    <s v="Yes"/>
    <s v="No"/>
    <s v="No"/>
    <n v="1"/>
    <x v="0"/>
  </r>
  <r>
    <d v="2023-06-29T18:06:58"/>
    <s v="New "/>
    <n v="932"/>
    <n v="932"/>
    <n v="932"/>
    <n v="78717"/>
    <s v="Bi-weekly"/>
    <s v="From the Owner."/>
    <s v="For Site Visit"/>
    <m/>
    <m/>
    <m/>
    <x v="1"/>
    <n v="2022"/>
    <x v="5"/>
    <x v="23"/>
    <s v="Continuous"/>
    <s v="Yes"/>
    <s v="No"/>
    <s v="No"/>
    <n v="1"/>
    <s v="No"/>
    <s v="No"/>
    <s v="No"/>
    <n v="0"/>
    <x v="2"/>
  </r>
  <r>
    <d v="2023-06-30T11:10:09"/>
    <s v="New "/>
    <n v="933"/>
    <n v="933"/>
    <n v="933"/>
    <n v="78634"/>
    <s v="Bi-weekly"/>
    <s v="Not given"/>
    <s v="Canceled"/>
    <m/>
    <m/>
    <m/>
    <x v="1"/>
    <n v="2022"/>
    <x v="5"/>
    <x v="23"/>
    <s v="Continuous"/>
    <s v="No"/>
    <s v="No"/>
    <s v="No"/>
    <n v="0"/>
    <s v="No"/>
    <s v="No"/>
    <s v="No"/>
    <n v="0"/>
    <x v="2"/>
  </r>
  <r>
    <d v="2023-06-30T12:48:46"/>
    <s v="New "/>
    <n v="934"/>
    <n v="934"/>
    <n v="934"/>
    <n v="78653"/>
    <s v="Bi-weekly"/>
    <s v="Referred"/>
    <m/>
    <m/>
    <m/>
    <m/>
    <x v="1"/>
    <n v="2022"/>
    <x v="5"/>
    <x v="23"/>
    <s v="Continuous"/>
    <s v="No"/>
    <s v="No"/>
    <s v="No"/>
    <n v="0"/>
    <s v="No"/>
    <s v="No"/>
    <s v="No"/>
    <n v="0"/>
    <x v="2"/>
  </r>
  <r>
    <d v="2023-07-02T01:48:51"/>
    <s v="New "/>
    <n v="935"/>
    <n v="935"/>
    <n v="935"/>
    <n v="78757"/>
    <s v="Bi-weekly"/>
    <s v="n/a"/>
    <s v="For Site Visit"/>
    <m/>
    <m/>
    <m/>
    <x v="1"/>
    <n v="2022"/>
    <x v="6"/>
    <x v="24"/>
    <s v="Continuous"/>
    <s v="Yes"/>
    <s v="No"/>
    <s v="No"/>
    <n v="1"/>
    <s v="No"/>
    <s v="No"/>
    <s v="No"/>
    <n v="0"/>
    <x v="2"/>
  </r>
  <r>
    <d v="2023-07-03T14:21:24"/>
    <s v="New "/>
    <n v="936"/>
    <n v="936"/>
    <n v="936"/>
    <n v="78653"/>
    <s v="Bi-weekly"/>
    <s v="Ms. Le found you on Google."/>
    <s v="Canceled DNW"/>
    <m/>
    <m/>
    <m/>
    <x v="1"/>
    <n v="2022"/>
    <x v="6"/>
    <x v="24"/>
    <s v="Continuous"/>
    <s v="No"/>
    <s v="No"/>
    <s v="No"/>
    <n v="0"/>
    <s v="No"/>
    <s v="No"/>
    <s v="No"/>
    <n v="0"/>
    <x v="1"/>
  </r>
  <r>
    <d v="2023-07-06T15:04:37"/>
    <s v="New "/>
    <n v="937"/>
    <n v="937"/>
    <n v="937"/>
    <n v="78746"/>
    <s v="Bi-weekly"/>
    <s v="yelp"/>
    <s v="Referred to Jenica"/>
    <m/>
    <m/>
    <m/>
    <x v="1"/>
    <n v="2022"/>
    <x v="6"/>
    <x v="24"/>
    <s v="Continuous"/>
    <s v="No"/>
    <s v="No"/>
    <s v="No"/>
    <n v="0"/>
    <s v="No"/>
    <s v="No"/>
    <s v="No"/>
    <n v="0"/>
    <x v="0"/>
  </r>
  <r>
    <d v="2023-07-10T10:27:03"/>
    <s v="New "/>
    <n v="938"/>
    <n v="938"/>
    <n v="938"/>
    <n v="78613"/>
    <s v="Bi-weekly"/>
    <s v="Yelp"/>
    <s v="For Site Visit"/>
    <m/>
    <m/>
    <m/>
    <x v="1"/>
    <n v="2022"/>
    <x v="6"/>
    <x v="25"/>
    <s v="Continuous"/>
    <s v="Yes"/>
    <s v="No"/>
    <s v="No"/>
    <n v="1"/>
    <s v="No"/>
    <s v="No"/>
    <s v="No"/>
    <n v="0"/>
    <x v="0"/>
  </r>
  <r>
    <d v="2023-07-10T10:32:25"/>
    <s v="New "/>
    <n v="939"/>
    <n v="939"/>
    <n v="939"/>
    <n v="78664"/>
    <s v="Bi-weekly"/>
    <s v="Yelp"/>
    <s v="For Site Visit"/>
    <m/>
    <m/>
    <m/>
    <x v="1"/>
    <n v="2022"/>
    <x v="6"/>
    <x v="25"/>
    <s v="Continuous"/>
    <s v="Yes"/>
    <s v="No"/>
    <s v="No"/>
    <n v="1"/>
    <s v="No"/>
    <s v="No"/>
    <s v="No"/>
    <n v="0"/>
    <x v="0"/>
  </r>
  <r>
    <d v="2023-07-10T11:59:47"/>
    <s v="New "/>
    <n v="940"/>
    <n v="940"/>
    <n v="940"/>
    <n v="78737"/>
    <s v="Bi-weekly"/>
    <s v="Yelp"/>
    <s v="For Site Visit"/>
    <m/>
    <m/>
    <m/>
    <x v="1"/>
    <n v="2022"/>
    <x v="6"/>
    <x v="25"/>
    <s v="Continuous"/>
    <s v="Yes"/>
    <s v="No"/>
    <s v="No"/>
    <n v="1"/>
    <s v="No"/>
    <s v="No"/>
    <s v="No"/>
    <n v="0"/>
    <x v="0"/>
  </r>
  <r>
    <d v="2023-07-10T12:58:43"/>
    <s v="New "/>
    <n v="941"/>
    <n v="941"/>
    <n v="941"/>
    <n v="78613"/>
    <s v="Bi-weekly"/>
    <s v="Yelp"/>
    <s v="For Site Visit"/>
    <m/>
    <m/>
    <m/>
    <x v="1"/>
    <n v="2022"/>
    <x v="6"/>
    <x v="25"/>
    <s v="Continuous"/>
    <s v="Yes"/>
    <s v="No"/>
    <s v="No"/>
    <n v="1"/>
    <s v="No"/>
    <s v="No"/>
    <s v="No"/>
    <n v="0"/>
    <x v="0"/>
  </r>
  <r>
    <d v="2023-07-10T15:26:34"/>
    <s v="New "/>
    <n v="942"/>
    <n v="942"/>
    <n v="942"/>
    <n v="78704"/>
    <s v="Bi-weekly"/>
    <s v="yelp"/>
    <s v="For Site Visit"/>
    <m/>
    <m/>
    <m/>
    <x v="1"/>
    <n v="2022"/>
    <x v="6"/>
    <x v="25"/>
    <s v="Continuous"/>
    <s v="Yes"/>
    <s v="No"/>
    <s v="No"/>
    <n v="1"/>
    <s v="No"/>
    <s v="No"/>
    <s v="No"/>
    <n v="0"/>
    <x v="0"/>
  </r>
  <r>
    <d v="2023-07-12T09:44:00"/>
    <s v="New "/>
    <n v="943"/>
    <n v="943"/>
    <n v="943"/>
    <n v="75754"/>
    <s v="weekly"/>
    <s v="Yelp"/>
    <s v="For Site Visit"/>
    <m/>
    <m/>
    <m/>
    <x v="1"/>
    <n v="2022"/>
    <x v="6"/>
    <x v="25"/>
    <s v="Continuous"/>
    <s v="Yes"/>
    <s v="No"/>
    <s v="No"/>
    <n v="1"/>
    <s v="No"/>
    <s v="No"/>
    <s v="No"/>
    <n v="0"/>
    <x v="0"/>
  </r>
  <r>
    <d v="2023-07-12T13:22:50"/>
    <s v="New "/>
    <n v="944"/>
    <n v="944"/>
    <n v="944"/>
    <n v="78748"/>
    <s v="weekly"/>
    <s v="Edith mondragon referral"/>
    <s v="Estimate sent "/>
    <m/>
    <m/>
    <m/>
    <x v="1"/>
    <n v="2022"/>
    <x v="6"/>
    <x v="25"/>
    <s v="Continuous"/>
    <s v="No"/>
    <s v="No"/>
    <s v="No"/>
    <n v="0"/>
    <s v="No"/>
    <s v="No"/>
    <s v="No"/>
    <n v="0"/>
    <x v="7"/>
  </r>
  <r>
    <d v="2023-07-13T10:24:59"/>
    <s v="New "/>
    <n v="945"/>
    <n v="945"/>
    <n v="945"/>
    <n v="78723"/>
    <s v="weekly"/>
    <s v="Online"/>
    <s v="Estimate sent "/>
    <m/>
    <m/>
    <m/>
    <x v="1"/>
    <n v="2022"/>
    <x v="6"/>
    <x v="25"/>
    <s v="Continuous"/>
    <s v="No"/>
    <s v="No"/>
    <s v="No"/>
    <n v="0"/>
    <s v="No"/>
    <s v="No"/>
    <s v="No"/>
    <n v="0"/>
    <x v="2"/>
  </r>
  <r>
    <d v="2023-07-14T11:11:38"/>
    <s v="New "/>
    <n v="946"/>
    <n v="946"/>
    <n v="946"/>
    <n v="78703"/>
    <s v="Bi-weekly"/>
    <s v="Yelp"/>
    <s v="For Site Visit"/>
    <m/>
    <m/>
    <m/>
    <x v="1"/>
    <n v="2022"/>
    <x v="6"/>
    <x v="25"/>
    <s v="Continuous"/>
    <s v="Yes"/>
    <s v="No"/>
    <s v="No"/>
    <n v="1"/>
    <s v="No"/>
    <s v="No"/>
    <s v="No"/>
    <n v="0"/>
    <x v="0"/>
  </r>
  <r>
    <d v="2023-07-15T14:11:25"/>
    <s v="New "/>
    <n v="947"/>
    <n v="947"/>
    <n v="947"/>
    <n v="78660"/>
    <s v="weekly"/>
    <s v="Yelp"/>
    <s v="Canceled DNW"/>
    <m/>
    <m/>
    <m/>
    <x v="1"/>
    <n v="2022"/>
    <x v="6"/>
    <x v="25"/>
    <s v="Continuous"/>
    <s v="No"/>
    <s v="No"/>
    <s v="No"/>
    <n v="0"/>
    <s v="No"/>
    <s v="No"/>
    <s v="No"/>
    <n v="0"/>
    <x v="0"/>
  </r>
  <r>
    <d v="2023-07-17T12:28:20"/>
    <s v="New "/>
    <n v="948"/>
    <n v="948"/>
    <n v="948"/>
    <n v="78754"/>
    <s v="Bi-weekly"/>
    <s v="Referral from brother"/>
    <s v="For Site Visit"/>
    <m/>
    <m/>
    <m/>
    <x v="1"/>
    <n v="2022"/>
    <x v="6"/>
    <x v="26"/>
    <s v="Continuous"/>
    <s v="Yes"/>
    <s v="No"/>
    <s v="No"/>
    <n v="1"/>
    <s v="No"/>
    <s v="No"/>
    <s v="No"/>
    <n v="0"/>
    <x v="7"/>
  </r>
  <r>
    <d v="2023-07-17T17:58:44"/>
    <s v="New "/>
    <n v="949"/>
    <n v="949"/>
    <n v="949"/>
    <n v="78653"/>
    <s v="Bi-weekly"/>
    <s v="Facebook"/>
    <s v="Estimate sent "/>
    <m/>
    <m/>
    <m/>
    <x v="1"/>
    <n v="2022"/>
    <x v="6"/>
    <x v="26"/>
    <s v="Continuous"/>
    <s v="No"/>
    <s v="No"/>
    <s v="No"/>
    <n v="0"/>
    <s v="No"/>
    <s v="No"/>
    <s v="No"/>
    <n v="0"/>
    <x v="6"/>
  </r>
  <r>
    <d v="2023-07-18T11:33:07"/>
    <s v="New "/>
    <n v="950"/>
    <n v="950"/>
    <n v="950"/>
    <n v="78610"/>
    <s v="Bi-weekly"/>
    <s v="Angi Leads"/>
    <s v="Estimate sent "/>
    <m/>
    <m/>
    <m/>
    <x v="1"/>
    <n v="2022"/>
    <x v="6"/>
    <x v="26"/>
    <s v="Continuous"/>
    <s v="No"/>
    <s v="No"/>
    <s v="No"/>
    <n v="0"/>
    <s v="No"/>
    <s v="No"/>
    <s v="No"/>
    <n v="0"/>
    <x v="5"/>
  </r>
  <r>
    <d v="2023-07-18T11:35:57"/>
    <s v="New "/>
    <n v="951"/>
    <n v="951"/>
    <n v="951"/>
    <n v="78660"/>
    <s v="Bi-weekly"/>
    <s v="Angi Leads"/>
    <s v="Closed and serviced"/>
    <m/>
    <m/>
    <m/>
    <x v="1"/>
    <n v="2022"/>
    <x v="6"/>
    <x v="26"/>
    <s v="Continuous"/>
    <s v="No"/>
    <s v="No"/>
    <s v="No"/>
    <n v="0"/>
    <s v="Yes"/>
    <s v="No"/>
    <s v="No"/>
    <n v="1"/>
    <x v="5"/>
  </r>
  <r>
    <d v="2023-07-18T11:42:36"/>
    <s v="New "/>
    <n v="952"/>
    <n v="952"/>
    <n v="952"/>
    <n v="78610"/>
    <s v="Bi-weekly"/>
    <s v="Angi Leads"/>
    <s v="For Site Visit"/>
    <m/>
    <m/>
    <m/>
    <x v="1"/>
    <n v="2022"/>
    <x v="6"/>
    <x v="26"/>
    <s v="Continuous"/>
    <s v="Yes"/>
    <s v="No"/>
    <s v="No"/>
    <n v="1"/>
    <s v="No"/>
    <s v="No"/>
    <s v="No"/>
    <n v="0"/>
    <x v="5"/>
  </r>
  <r>
    <d v="2023-07-18T11:44:48"/>
    <s v="New "/>
    <n v="953"/>
    <n v="953"/>
    <n v="953"/>
    <n v="78757"/>
    <s v="weekly"/>
    <s v="Angi Leads"/>
    <s v="Test run"/>
    <m/>
    <m/>
    <m/>
    <x v="1"/>
    <n v="2022"/>
    <x v="6"/>
    <x v="26"/>
    <s v="Continuous"/>
    <s v="No"/>
    <s v="No"/>
    <s v="No"/>
    <n v="0"/>
    <s v="No"/>
    <s v="No"/>
    <s v="No"/>
    <n v="0"/>
    <x v="5"/>
  </r>
  <r>
    <d v="2023-07-20T14:59:41"/>
    <s v="New "/>
    <n v="954"/>
    <n v="954"/>
    <n v="954"/>
    <n v="78757"/>
    <s v="Bi-weekly"/>
    <s v="Yelp"/>
    <s v="For Site Visit"/>
    <m/>
    <m/>
    <m/>
    <x v="1"/>
    <n v="2022"/>
    <x v="6"/>
    <x v="26"/>
    <s v="Continuous"/>
    <s v="Yes"/>
    <s v="No"/>
    <s v="No"/>
    <n v="1"/>
    <s v="No"/>
    <s v="No"/>
    <s v="No"/>
    <n v="0"/>
    <x v="0"/>
  </r>
  <r>
    <d v="2023-07-24T10:25:27"/>
    <s v="New "/>
    <n v="955"/>
    <n v="955"/>
    <n v="955"/>
    <n v="78750"/>
    <s v="Bi-weekly"/>
    <s v="yelp"/>
    <s v="For Site Visit"/>
    <m/>
    <m/>
    <m/>
    <x v="1"/>
    <n v="2022"/>
    <x v="6"/>
    <x v="27"/>
    <s v="Continuous"/>
    <s v="Yes"/>
    <s v="No"/>
    <s v="No"/>
    <n v="1"/>
    <s v="No"/>
    <s v="No"/>
    <s v="No"/>
    <n v="0"/>
    <x v="0"/>
  </r>
  <r>
    <d v="2023-07-24T12:19:40"/>
    <s v="New "/>
    <n v="956"/>
    <n v="956"/>
    <n v="956"/>
    <n v="78702"/>
    <s v="Bi-weekly"/>
    <s v="Ms. Amore found us on Google / Yelp."/>
    <s v="For Site Visit"/>
    <m/>
    <m/>
    <m/>
    <x v="1"/>
    <n v="2022"/>
    <x v="6"/>
    <x v="27"/>
    <s v="Continuous"/>
    <s v="Yes"/>
    <s v="No"/>
    <s v="No"/>
    <n v="1"/>
    <s v="No"/>
    <s v="No"/>
    <s v="No"/>
    <n v="0"/>
    <x v="1"/>
  </r>
  <r>
    <d v="2023-07-26T18:52:54"/>
    <s v="New "/>
    <n v="957"/>
    <n v="957"/>
    <n v="957"/>
    <n v="78653"/>
    <s v="Bi-weekly"/>
    <s v="Online Google"/>
    <s v="For Site Visit"/>
    <m/>
    <m/>
    <m/>
    <x v="1"/>
    <n v="2022"/>
    <x v="6"/>
    <x v="27"/>
    <s v="Continuous"/>
    <s v="Yes"/>
    <s v="No"/>
    <s v="No"/>
    <n v="1"/>
    <s v="No"/>
    <s v="No"/>
    <s v="No"/>
    <n v="0"/>
    <x v="1"/>
  </r>
  <r>
    <d v="2023-07-31T13:35:32"/>
    <s v="New "/>
    <n v="958"/>
    <n v="958"/>
    <n v="958"/>
    <n v="78653"/>
    <s v="weekly"/>
    <s v="Yelp"/>
    <s v="Canceled DNW"/>
    <m/>
    <m/>
    <m/>
    <x v="1"/>
    <n v="2022"/>
    <x v="6"/>
    <x v="28"/>
    <s v="Continuous"/>
    <s v="No"/>
    <s v="No"/>
    <s v="No"/>
    <n v="0"/>
    <s v="No"/>
    <s v="No"/>
    <s v="No"/>
    <n v="0"/>
    <x v="0"/>
  </r>
  <r>
    <d v="2023-08-01T07:56:29"/>
    <s v="New "/>
    <n v="959"/>
    <n v="959"/>
    <n v="959"/>
    <n v="78634"/>
    <s v="Bi-weekly"/>
    <s v="Ms. Navarro has used us before."/>
    <s v="Out of service area"/>
    <m/>
    <m/>
    <m/>
    <x v="1"/>
    <n v="2022"/>
    <x v="7"/>
    <x v="28"/>
    <s v="Continuous"/>
    <s v="No"/>
    <s v="No"/>
    <s v="No"/>
    <n v="0"/>
    <s v="No"/>
    <s v="No"/>
    <s v="No"/>
    <n v="0"/>
    <x v="2"/>
  </r>
  <r>
    <d v="2023-08-01T16:10:26"/>
    <s v="New "/>
    <n v="960"/>
    <n v="960"/>
    <n v="960"/>
    <n v="78744"/>
    <s v="Bi-weekly"/>
    <s v="Google search"/>
    <s v="Canceled DNW"/>
    <m/>
    <m/>
    <m/>
    <x v="1"/>
    <n v="2022"/>
    <x v="7"/>
    <x v="28"/>
    <s v="Continuous"/>
    <s v="No"/>
    <s v="No"/>
    <s v="No"/>
    <n v="0"/>
    <s v="No"/>
    <s v="No"/>
    <s v="No"/>
    <n v="0"/>
    <x v="1"/>
  </r>
  <r>
    <d v="2023-08-02T16:28:30"/>
    <s v="New "/>
    <n v="961"/>
    <n v="961"/>
    <n v="961"/>
    <n v="78660"/>
    <s v="Bi-weekly"/>
    <s v="Google"/>
    <s v="Closed and serviced"/>
    <m/>
    <m/>
    <m/>
    <x v="1"/>
    <n v="2022"/>
    <x v="7"/>
    <x v="28"/>
    <s v="Continuous"/>
    <s v="No"/>
    <s v="No"/>
    <s v="No"/>
    <n v="0"/>
    <s v="Yes"/>
    <s v="No"/>
    <s v="No"/>
    <n v="1"/>
    <x v="1"/>
  </r>
  <r>
    <d v="2023-08-03T07:59:54"/>
    <s v="New "/>
    <n v="962"/>
    <n v="962"/>
    <n v="962"/>
    <n v="78653"/>
    <s v="Bi-weekly"/>
    <s v="yelp"/>
    <s v="Closed and serviced"/>
    <m/>
    <m/>
    <m/>
    <x v="1"/>
    <n v="2022"/>
    <x v="7"/>
    <x v="28"/>
    <s v="Continuous"/>
    <s v="No"/>
    <s v="No"/>
    <s v="No"/>
    <n v="0"/>
    <s v="Yes"/>
    <s v="No"/>
    <s v="No"/>
    <n v="1"/>
    <x v="0"/>
  </r>
  <r>
    <d v="2023-08-04T08:17:37"/>
    <s v="New "/>
    <n v="963"/>
    <n v="963"/>
    <n v="963"/>
    <n v="78757"/>
    <s v="weekly"/>
    <s v="Online"/>
    <s v="Estimate sent "/>
    <s v="No response"/>
    <m/>
    <m/>
    <x v="1"/>
    <n v="2022"/>
    <x v="7"/>
    <x v="28"/>
    <s v="Continuous"/>
    <s v="No"/>
    <s v="No"/>
    <s v="No"/>
    <n v="0"/>
    <s v="No"/>
    <s v="No"/>
    <s v="No"/>
    <n v="0"/>
    <x v="2"/>
  </r>
  <r>
    <d v="2023-08-04T15:07:06"/>
    <s v="New "/>
    <n v="964"/>
    <n v="964"/>
    <n v="964"/>
    <n v="78702"/>
    <s v="weekly"/>
    <s v="Yelp"/>
    <s v="For Site Visit"/>
    <m/>
    <m/>
    <m/>
    <x v="1"/>
    <n v="2022"/>
    <x v="7"/>
    <x v="28"/>
    <s v="Continuous"/>
    <s v="Yes"/>
    <s v="No"/>
    <s v="No"/>
    <n v="1"/>
    <s v="No"/>
    <s v="No"/>
    <s v="No"/>
    <n v="0"/>
    <x v="0"/>
  </r>
  <r>
    <d v="2023-08-07T09:37:59"/>
    <s v="New "/>
    <n v="965"/>
    <n v="965"/>
    <n v="965"/>
    <n v="78726"/>
    <s v="Bi-weekly"/>
    <s v="Yelp"/>
    <s v="Estimate sent "/>
    <m/>
    <m/>
    <m/>
    <x v="1"/>
    <n v="2022"/>
    <x v="7"/>
    <x v="29"/>
    <s v="Continuous"/>
    <s v="No"/>
    <s v="No"/>
    <s v="No"/>
    <n v="0"/>
    <s v="No"/>
    <s v="No"/>
    <s v="No"/>
    <n v="0"/>
    <x v="0"/>
  </r>
  <r>
    <d v="2023-08-09T11:24:45"/>
    <s v="New "/>
    <n v="966"/>
    <n v="966"/>
    <n v="966"/>
    <n v="78653"/>
    <s v="Bi-weekly"/>
    <s v="Online"/>
    <s v="Estimate sent "/>
    <m/>
    <m/>
    <m/>
    <x v="1"/>
    <n v="2022"/>
    <x v="7"/>
    <x v="29"/>
    <s v="Continuous"/>
    <s v="No"/>
    <s v="No"/>
    <s v="No"/>
    <n v="0"/>
    <s v="No"/>
    <s v="No"/>
    <s v="No"/>
    <n v="0"/>
    <x v="2"/>
  </r>
  <r>
    <d v="2023-08-10T12:13:51"/>
    <s v="New "/>
    <n v="967"/>
    <n v="967"/>
    <n v="967"/>
    <n v="78702"/>
    <s v="Bi-weekly"/>
    <s v="Yelp"/>
    <s v="Estimate sent "/>
    <s v="estimate expired"/>
    <m/>
    <m/>
    <x v="1"/>
    <n v="2022"/>
    <x v="7"/>
    <x v="29"/>
    <s v="Continuous"/>
    <s v="No"/>
    <s v="No"/>
    <s v="No"/>
    <n v="0"/>
    <s v="No"/>
    <s v="No"/>
    <s v="No"/>
    <n v="0"/>
    <x v="0"/>
  </r>
  <r>
    <d v="2023-08-11T10:11:58"/>
    <s v="New "/>
    <n v="968"/>
    <n v="968"/>
    <n v="968"/>
    <n v="78703"/>
    <s v="Bi-weekly"/>
    <s v="yelp"/>
    <s v="For Site Visit"/>
    <m/>
    <m/>
    <m/>
    <x v="1"/>
    <n v="2022"/>
    <x v="7"/>
    <x v="29"/>
    <s v="Continuous"/>
    <s v="Yes"/>
    <s v="No"/>
    <s v="No"/>
    <n v="1"/>
    <s v="No"/>
    <s v="No"/>
    <s v="No"/>
    <n v="0"/>
    <x v="0"/>
  </r>
  <r>
    <d v="2023-08-15T11:35:20"/>
    <s v="New "/>
    <n v="969"/>
    <n v="969"/>
    <n v="969"/>
    <n v="78621"/>
    <s v="Bi-weekly"/>
    <s v="yelp"/>
    <s v="Estimate sent "/>
    <s v="text message sent to follow-up"/>
    <m/>
    <m/>
    <x v="1"/>
    <n v="2022"/>
    <x v="7"/>
    <x v="30"/>
    <s v="Continuous"/>
    <s v="No"/>
    <s v="No"/>
    <s v="No"/>
    <n v="0"/>
    <s v="No"/>
    <s v="No"/>
    <s v="No"/>
    <n v="0"/>
    <x v="0"/>
  </r>
  <r>
    <d v="2023-08-16T16:33:11"/>
    <s v="New "/>
    <n v="970"/>
    <n v="970"/>
    <n v="970"/>
    <n v="78757"/>
    <s v="Bi-weekly"/>
    <s v="Direct"/>
    <s v="Canceled DNW"/>
    <m/>
    <m/>
    <m/>
    <x v="1"/>
    <n v="2022"/>
    <x v="7"/>
    <x v="30"/>
    <s v="Continuous"/>
    <s v="No"/>
    <s v="No"/>
    <s v="No"/>
    <n v="0"/>
    <s v="No"/>
    <s v="No"/>
    <s v="No"/>
    <n v="0"/>
    <x v="4"/>
  </r>
  <r>
    <d v="2023-08-17T09:14:44"/>
    <s v="New "/>
    <n v="971"/>
    <n v="971"/>
    <n v="971"/>
    <n v="78642"/>
    <s v="One time service"/>
    <s v="previous partnership at lThe Good Spot"/>
    <s v="Estimate sent "/>
    <s v="Canceled DNW"/>
    <m/>
    <m/>
    <x v="1"/>
    <n v="2022"/>
    <x v="7"/>
    <x v="30"/>
    <s v="One time service"/>
    <s v="No"/>
    <s v="No"/>
    <s v="No"/>
    <n v="0"/>
    <s v="No"/>
    <s v="No"/>
    <s v="No"/>
    <n v="0"/>
    <x v="2"/>
  </r>
  <r>
    <d v="2023-08-17T12:11:20"/>
    <s v="New "/>
    <n v="972"/>
    <n v="972"/>
    <n v="972"/>
    <n v="78653"/>
    <s v="One time service"/>
    <s v="Yelp"/>
    <s v="Estiimate in Draft"/>
    <s v="Estiimate in Draft"/>
    <s v="Canceled DNW"/>
    <m/>
    <x v="1"/>
    <n v="2022"/>
    <x v="7"/>
    <x v="30"/>
    <s v="One time service"/>
    <s v="No"/>
    <s v="No"/>
    <s v="No"/>
    <n v="0"/>
    <s v="No"/>
    <s v="No"/>
    <s v="No"/>
    <n v="0"/>
    <x v="0"/>
  </r>
  <r>
    <d v="2023-08-21T12:54:22"/>
    <s v="New "/>
    <n v="973"/>
    <n v="973"/>
    <n v="973"/>
    <n v="78727"/>
    <s v="One time service"/>
    <s v="Yelp"/>
    <s v="Estiimate in Draft"/>
    <s v="followed-up with Jenica"/>
    <m/>
    <m/>
    <x v="1"/>
    <n v="2022"/>
    <x v="7"/>
    <x v="31"/>
    <s v="One time service"/>
    <s v="No"/>
    <s v="No"/>
    <s v="No"/>
    <n v="0"/>
    <s v="No"/>
    <s v="No"/>
    <s v="No"/>
    <n v="0"/>
    <x v="0"/>
  </r>
  <r>
    <d v="2023-08-22T15:26:55"/>
    <s v="New "/>
    <n v="974"/>
    <n v="974"/>
    <n v="974"/>
    <n v="78702"/>
    <s v="One time service"/>
    <s v="Online"/>
    <s v="Estiimate in Draft"/>
    <s v="Estiimate in Draft"/>
    <m/>
    <m/>
    <x v="1"/>
    <n v="2022"/>
    <x v="7"/>
    <x v="31"/>
    <s v="One time service"/>
    <s v="No"/>
    <s v="No"/>
    <s v="No"/>
    <n v="0"/>
    <s v="No"/>
    <s v="No"/>
    <s v="No"/>
    <n v="0"/>
    <x v="2"/>
  </r>
  <r>
    <d v="2023-08-25T10:02:45"/>
    <s v="New "/>
    <n v="975"/>
    <n v="975"/>
    <n v="975"/>
    <n v="78723"/>
    <s v="One time service"/>
    <s v="Not GIven"/>
    <s v="Closed and serviced"/>
    <m/>
    <m/>
    <m/>
    <x v="1"/>
    <n v="2022"/>
    <x v="7"/>
    <x v="31"/>
    <s v="One time service"/>
    <s v="No"/>
    <s v="No"/>
    <s v="No"/>
    <n v="0"/>
    <s v="Yes"/>
    <s v="No"/>
    <s v="No"/>
    <n v="1"/>
    <x v="2"/>
  </r>
  <r>
    <d v="2023-08-25T13:38:39"/>
    <s v="New "/>
    <n v="976"/>
    <n v="976"/>
    <n v="976"/>
    <n v="78704"/>
    <s v="One time service"/>
    <s v="N/A"/>
    <s v="For Site Visit"/>
    <m/>
    <m/>
    <m/>
    <x v="1"/>
    <n v="2022"/>
    <x v="7"/>
    <x v="31"/>
    <s v="One time service"/>
    <s v="Yes"/>
    <s v="No"/>
    <s v="No"/>
    <n v="1"/>
    <s v="No"/>
    <s v="No"/>
    <s v="No"/>
    <n v="0"/>
    <x v="2"/>
  </r>
  <r>
    <d v="2023-08-28T10:00:46"/>
    <s v="New "/>
    <n v="977"/>
    <n v="977"/>
    <n v="977"/>
    <n v="78746"/>
    <s v="One time service"/>
    <s v="Yelp"/>
    <s v="For Site Visit"/>
    <m/>
    <m/>
    <m/>
    <x v="1"/>
    <n v="2022"/>
    <x v="7"/>
    <x v="32"/>
    <s v="One time service"/>
    <s v="Yes"/>
    <s v="No"/>
    <s v="No"/>
    <n v="1"/>
    <s v="No"/>
    <s v="No"/>
    <s v="No"/>
    <n v="0"/>
    <x v="0"/>
  </r>
  <r>
    <d v="2023-08-28T10:05:40"/>
    <s v="New "/>
    <n v="978"/>
    <n v="978"/>
    <n v="978"/>
    <n v="78728"/>
    <s v="One time service"/>
    <s v="Yelp"/>
    <s v="Canceled DNW"/>
    <m/>
    <m/>
    <m/>
    <x v="1"/>
    <n v="2022"/>
    <x v="7"/>
    <x v="32"/>
    <s v="One time service"/>
    <s v="No"/>
    <s v="No"/>
    <s v="No"/>
    <n v="0"/>
    <s v="No"/>
    <s v="No"/>
    <s v="No"/>
    <n v="0"/>
    <x v="0"/>
  </r>
  <r>
    <d v="2023-08-28T10:08:57"/>
    <s v="New "/>
    <n v="979"/>
    <n v="979"/>
    <n v="979"/>
    <n v="78726"/>
    <s v="One time service"/>
    <s v="Google"/>
    <s v="Closed and scheduled serviced"/>
    <m/>
    <m/>
    <m/>
    <x v="1"/>
    <n v="2022"/>
    <x v="7"/>
    <x v="32"/>
    <s v="One time service"/>
    <s v="No"/>
    <s v="No"/>
    <s v="No"/>
    <n v="0"/>
    <s v="Yes"/>
    <s v="No"/>
    <s v="No"/>
    <n v="1"/>
    <x v="1"/>
  </r>
  <r>
    <d v="2023-08-28T11:39:30"/>
    <s v="New "/>
    <n v="980"/>
    <n v="980"/>
    <n v="980"/>
    <n v="78617"/>
    <s v="One time service"/>
    <s v="Google"/>
    <s v="For Site Visit"/>
    <m/>
    <m/>
    <m/>
    <x v="1"/>
    <n v="2022"/>
    <x v="7"/>
    <x v="32"/>
    <s v="One time service"/>
    <s v="Yes"/>
    <s v="No"/>
    <s v="No"/>
    <n v="1"/>
    <s v="No"/>
    <s v="No"/>
    <s v="No"/>
    <n v="0"/>
    <x v="1"/>
  </r>
  <r>
    <d v="2023-08-28T12:35:09"/>
    <s v="New "/>
    <n v="981"/>
    <n v="981"/>
    <n v="981"/>
    <n v="78613"/>
    <s v="One time service"/>
    <s v="Yelp"/>
    <s v="Estimate sent "/>
    <s v="No responses "/>
    <m/>
    <m/>
    <x v="1"/>
    <n v="2022"/>
    <x v="7"/>
    <x v="32"/>
    <s v="One time service"/>
    <s v="No"/>
    <s v="No"/>
    <s v="No"/>
    <n v="0"/>
    <s v="No"/>
    <s v="No"/>
    <s v="No"/>
    <n v="0"/>
    <x v="0"/>
  </r>
  <r>
    <d v="2023-08-29T10:39:59"/>
    <s v="New "/>
    <n v="982"/>
    <n v="982"/>
    <n v="982"/>
    <n v="78681"/>
    <s v="One time service"/>
    <s v="Yelp"/>
    <s v="Canceled DNW"/>
    <m/>
    <m/>
    <m/>
    <x v="1"/>
    <n v="2022"/>
    <x v="7"/>
    <x v="32"/>
    <s v="One time service"/>
    <s v="No"/>
    <s v="No"/>
    <s v="No"/>
    <n v="0"/>
    <s v="No"/>
    <s v="No"/>
    <s v="No"/>
    <n v="0"/>
    <x v="0"/>
  </r>
  <r>
    <d v="2023-08-29T12:18:19"/>
    <s v="New "/>
    <n v="983"/>
    <n v="983"/>
    <n v="983"/>
    <n v="78749"/>
    <s v="Bi-weekly"/>
    <s v="Yelp"/>
    <s v="Estimate sent "/>
    <s v="Canceled DNW"/>
    <m/>
    <m/>
    <x v="1"/>
    <n v="2022"/>
    <x v="7"/>
    <x v="32"/>
    <s v="Continuous"/>
    <s v="No"/>
    <s v="No"/>
    <s v="No"/>
    <n v="0"/>
    <s v="No"/>
    <s v="No"/>
    <s v="No"/>
    <n v="0"/>
    <x v="0"/>
  </r>
  <r>
    <d v="2023-08-29T16:59:32"/>
    <s v="New "/>
    <n v="984"/>
    <n v="984"/>
    <n v="984"/>
    <n v="78756"/>
    <s v="One time service"/>
    <s v="Yelp"/>
    <s v="For Site Visit"/>
    <m/>
    <m/>
    <m/>
    <x v="1"/>
    <n v="2022"/>
    <x v="7"/>
    <x v="32"/>
    <s v="One time service"/>
    <s v="Yes"/>
    <s v="No"/>
    <s v="No"/>
    <n v="1"/>
    <s v="No"/>
    <s v="No"/>
    <s v="No"/>
    <n v="0"/>
    <x v="0"/>
  </r>
  <r>
    <d v="2023-08-29T19:05:51"/>
    <s v="New "/>
    <n v="985"/>
    <n v="985"/>
    <n v="985"/>
    <n v="78758"/>
    <s v="Bi-weekly"/>
    <s v="Yelp"/>
    <s v="Estimate in Draft"/>
    <s v="Estimate sent "/>
    <s v="Canceled DNW"/>
    <m/>
    <x v="1"/>
    <n v="2022"/>
    <x v="7"/>
    <x v="32"/>
    <s v="Continuous"/>
    <s v="No"/>
    <s v="No"/>
    <s v="No"/>
    <n v="0"/>
    <s v="No"/>
    <s v="No"/>
    <s v="No"/>
    <n v="0"/>
    <x v="0"/>
  </r>
  <r>
    <d v="2023-08-30T19:25:49"/>
    <s v="New "/>
    <n v="986"/>
    <n v="986"/>
    <n v="986"/>
    <n v="78731"/>
    <s v="One time service"/>
    <s v="Yelp"/>
    <s v="Phone is invalid"/>
    <m/>
    <m/>
    <m/>
    <x v="1"/>
    <n v="2022"/>
    <x v="7"/>
    <x v="32"/>
    <s v="One time service"/>
    <s v="No"/>
    <s v="No"/>
    <s v="No"/>
    <n v="0"/>
    <s v="No"/>
    <s v="No"/>
    <s v="No"/>
    <n v="0"/>
    <x v="0"/>
  </r>
  <r>
    <d v="2023-08-30T19:28:56"/>
    <s v="New "/>
    <n v="987"/>
    <n v="987"/>
    <n v="987"/>
    <n v="78660"/>
    <s v="One time service"/>
    <s v="Yelp"/>
    <s v="Closed and scheduled serviced"/>
    <m/>
    <m/>
    <m/>
    <x v="1"/>
    <n v="2022"/>
    <x v="7"/>
    <x v="32"/>
    <s v="One time service"/>
    <s v="No"/>
    <s v="No"/>
    <s v="No"/>
    <n v="0"/>
    <s v="Yes"/>
    <s v="No"/>
    <s v="No"/>
    <n v="1"/>
    <x v="0"/>
  </r>
  <r>
    <d v="2023-08-30T21:27:42"/>
    <s v="New "/>
    <n v="988"/>
    <n v="988"/>
    <n v="988"/>
    <n v="78756"/>
    <s v="One time service"/>
    <s v="Google"/>
    <s v="For Site Visit"/>
    <m/>
    <m/>
    <m/>
    <x v="1"/>
    <n v="2022"/>
    <x v="7"/>
    <x v="32"/>
    <s v="One time service"/>
    <s v="Yes"/>
    <s v="No"/>
    <s v="No"/>
    <n v="1"/>
    <s v="No"/>
    <s v="No"/>
    <s v="No"/>
    <n v="0"/>
    <x v="1"/>
  </r>
  <r>
    <d v="2023-08-31T09:32:06"/>
    <s v="New "/>
    <n v="989"/>
    <n v="989"/>
    <n v="989"/>
    <n v="78660"/>
    <s v="One time service"/>
    <s v="Yelp"/>
    <s v="Estimate sent "/>
    <s v="Follow up via email"/>
    <m/>
    <m/>
    <x v="1"/>
    <n v="2022"/>
    <x v="7"/>
    <x v="32"/>
    <s v="One time service"/>
    <s v="No"/>
    <s v="No"/>
    <s v="No"/>
    <n v="0"/>
    <s v="No"/>
    <s v="No"/>
    <s v="No"/>
    <n v="0"/>
    <x v="0"/>
  </r>
  <r>
    <d v="2023-09-01T11:11:47"/>
    <s v="New"/>
    <n v="990"/>
    <n v="990"/>
    <n v="990"/>
    <n v="78724"/>
    <s v="One time service"/>
    <s v="Yelp"/>
    <s v="Estimates in drafts"/>
    <s v="Closed and scheduled serviced"/>
    <m/>
    <m/>
    <x v="1"/>
    <n v="2022"/>
    <x v="8"/>
    <x v="32"/>
    <s v="One time service"/>
    <s v="No"/>
    <s v="No"/>
    <s v="No"/>
    <n v="0"/>
    <s v="No"/>
    <s v="Yes"/>
    <s v="No"/>
    <n v="1"/>
    <x v="0"/>
  </r>
  <r>
    <d v="2023-09-05T10:24:11"/>
    <s v="New"/>
    <n v="991"/>
    <n v="991"/>
    <n v="991"/>
    <n v="78728"/>
    <s v="Bi-weekly"/>
    <s v="Precious tenant referral"/>
    <s v="Estimates pending approval"/>
    <m/>
    <s v="Estimate sent "/>
    <m/>
    <x v="1"/>
    <n v="2022"/>
    <x v="8"/>
    <x v="33"/>
    <s v="Continuous"/>
    <s v="No"/>
    <s v="No"/>
    <s v="No"/>
    <n v="0"/>
    <s v="No"/>
    <s v="No"/>
    <s v="No"/>
    <n v="0"/>
    <x v="7"/>
  </r>
  <r>
    <d v="2023-09-05T10:28:07"/>
    <s v="New"/>
    <n v="992"/>
    <n v="992"/>
    <n v="992"/>
    <n v="78702"/>
    <s v="One time service"/>
    <s v="Yelp"/>
    <s v="Site visit 9/6"/>
    <s v="referred to Jenica"/>
    <m/>
    <m/>
    <x v="1"/>
    <n v="2022"/>
    <x v="8"/>
    <x v="33"/>
    <s v="One time service"/>
    <s v="Yes"/>
    <s v="No"/>
    <s v="No"/>
    <n v="1"/>
    <s v="No"/>
    <s v="No"/>
    <s v="No"/>
    <n v="0"/>
    <x v="0"/>
  </r>
  <r>
    <d v="2023-09-05T10:59:11"/>
    <s v="New"/>
    <n v="993"/>
    <n v="993"/>
    <n v="993"/>
    <n v="78731"/>
    <s v="weekly"/>
    <s v="Google"/>
    <s v="Already been serviced "/>
    <s v="Canceled DNW"/>
    <m/>
    <m/>
    <x v="1"/>
    <n v="2022"/>
    <x v="8"/>
    <x v="33"/>
    <s v="Continuous"/>
    <s v="No"/>
    <s v="No"/>
    <s v="No"/>
    <n v="0"/>
    <s v="No"/>
    <s v="No"/>
    <s v="No"/>
    <n v="0"/>
    <x v="1"/>
  </r>
  <r>
    <d v="2023-09-07T12:20:24"/>
    <s v="New"/>
    <n v="994"/>
    <n v="994"/>
    <n v="994"/>
    <n v="78744"/>
    <s v="One time service"/>
    <s v="Direct"/>
    <s v="Closed and serviced"/>
    <m/>
    <m/>
    <m/>
    <x v="1"/>
    <n v="2022"/>
    <x v="8"/>
    <x v="33"/>
    <s v="One time service"/>
    <s v="No"/>
    <s v="No"/>
    <s v="No"/>
    <n v="0"/>
    <s v="Yes"/>
    <s v="No"/>
    <s v="No"/>
    <n v="1"/>
    <x v="4"/>
  </r>
  <r>
    <d v="2023-09-07T23:27:46"/>
    <s v="New"/>
    <n v="995"/>
    <n v="995"/>
    <n v="995"/>
    <n v="78731"/>
    <s v="One time service"/>
    <s v="Neighbors"/>
    <s v="referred to Jenica"/>
    <m/>
    <m/>
    <m/>
    <x v="1"/>
    <n v="2022"/>
    <x v="8"/>
    <x v="33"/>
    <s v="One time service"/>
    <s v="No"/>
    <s v="No"/>
    <s v="No"/>
    <n v="0"/>
    <s v="No"/>
    <s v="No"/>
    <s v="No"/>
    <n v="0"/>
    <x v="3"/>
  </r>
  <r>
    <d v="2023-09-11T17:24:21"/>
    <s v="New "/>
    <n v="996"/>
    <n v="996"/>
    <n v="996"/>
    <n v="78702"/>
    <s v="One time service"/>
    <s v="Yelp"/>
    <s v="Estimates pending approval"/>
    <m/>
    <m/>
    <m/>
    <x v="1"/>
    <n v="2022"/>
    <x v="8"/>
    <x v="34"/>
    <s v="One time service"/>
    <s v="No"/>
    <s v="No"/>
    <s v="No"/>
    <n v="0"/>
    <s v="No"/>
    <s v="No"/>
    <s v="No"/>
    <n v="0"/>
    <x v="0"/>
  </r>
  <r>
    <d v="2023-09-11T17:37:21"/>
    <s v="New "/>
    <n v="997"/>
    <n v="997"/>
    <n v="997"/>
    <n v="78613"/>
    <s v="One time service"/>
    <s v="Yelp"/>
    <s v="Canceled service not covered"/>
    <m/>
    <m/>
    <m/>
    <x v="1"/>
    <n v="2022"/>
    <x v="8"/>
    <x v="34"/>
    <s v="One time service"/>
    <s v="No"/>
    <s v="No"/>
    <s v="No"/>
    <n v="0"/>
    <s v="No"/>
    <s v="No"/>
    <s v="No"/>
    <n v="0"/>
    <x v="0"/>
  </r>
  <r>
    <d v="2023-09-12T08:59:55"/>
    <s v="New "/>
    <n v="998"/>
    <n v="998"/>
    <n v="998"/>
    <n v="78746"/>
    <s v="One time service"/>
    <s v="Yelp"/>
    <s v="Estimate sent "/>
    <m/>
    <s v="Closed and serviced"/>
    <m/>
    <x v="1"/>
    <n v="2022"/>
    <x v="8"/>
    <x v="34"/>
    <s v="One time service"/>
    <s v="No"/>
    <s v="No"/>
    <s v="No"/>
    <n v="0"/>
    <s v="No"/>
    <s v="No"/>
    <s v="Yes"/>
    <n v="1"/>
    <x v="0"/>
  </r>
  <r>
    <d v="2023-09-12T09:38:19"/>
    <s v="New "/>
    <n v="999"/>
    <n v="999"/>
    <n v="999"/>
    <n v="78745"/>
    <s v="One time service"/>
    <s v="Google"/>
    <s v="Estimate sent "/>
    <s v="No response to our texts"/>
    <m/>
    <m/>
    <x v="1"/>
    <n v="2022"/>
    <x v="8"/>
    <x v="34"/>
    <s v="One time service"/>
    <s v="No"/>
    <s v="No"/>
    <s v="No"/>
    <n v="0"/>
    <s v="No"/>
    <s v="No"/>
    <s v="No"/>
    <n v="0"/>
    <x v="1"/>
  </r>
  <r>
    <d v="2023-09-12T13:38:29"/>
    <s v="New "/>
    <n v="1000"/>
    <n v="1000"/>
    <n v="1000"/>
    <n v="78653"/>
    <s v="One time service"/>
    <s v="Ms. Gregg stated on Google."/>
    <s v="Estimates pending approval / Customer pause request"/>
    <m/>
    <m/>
    <m/>
    <x v="1"/>
    <n v="2022"/>
    <x v="8"/>
    <x v="34"/>
    <s v="One time service"/>
    <s v="No"/>
    <s v="No"/>
    <s v="No"/>
    <n v="0"/>
    <s v="No"/>
    <s v="No"/>
    <s v="No"/>
    <n v="0"/>
    <x v="1"/>
  </r>
  <r>
    <d v="2023-09-13T13:40:18"/>
    <s v="New "/>
    <n v="1001"/>
    <n v="1001"/>
    <n v="1001"/>
    <n v="78745"/>
    <s v="weekly"/>
    <s v="Word of mouth ( Referral) "/>
    <s v="For sub-contract"/>
    <m/>
    <m/>
    <m/>
    <x v="1"/>
    <n v="2022"/>
    <x v="8"/>
    <x v="34"/>
    <s v="Continuous"/>
    <s v="No"/>
    <s v="No"/>
    <s v="No"/>
    <n v="0"/>
    <s v="No"/>
    <s v="No"/>
    <s v="No"/>
    <n v="0"/>
    <x v="7"/>
  </r>
  <r>
    <d v="2023-09-13T16:24:14"/>
    <s v="New "/>
    <n v="1002"/>
    <n v="1002"/>
    <n v="1002"/>
    <n v="78619"/>
    <s v="One time service"/>
    <s v="Patrick ( Referral) "/>
    <s v="For sub-contract"/>
    <m/>
    <m/>
    <m/>
    <x v="1"/>
    <n v="2022"/>
    <x v="8"/>
    <x v="34"/>
    <s v="One time service"/>
    <s v="No"/>
    <s v="No"/>
    <s v="No"/>
    <n v="0"/>
    <s v="No"/>
    <s v="No"/>
    <s v="No"/>
    <n v="0"/>
    <x v="7"/>
  </r>
  <r>
    <d v="2023-09-13T17:23:11"/>
    <s v="New "/>
    <n v="1003"/>
    <n v="1003"/>
    <n v="1003"/>
    <n v="78749"/>
    <s v="One time service"/>
    <s v="Google"/>
    <s v="Estimate sent "/>
    <m/>
    <s v="waiting for customer approval"/>
    <m/>
    <x v="1"/>
    <n v="2022"/>
    <x v="8"/>
    <x v="34"/>
    <s v="One time service"/>
    <s v="No"/>
    <s v="No"/>
    <s v="No"/>
    <n v="0"/>
    <s v="No"/>
    <s v="No"/>
    <s v="No"/>
    <n v="0"/>
    <x v="1"/>
  </r>
  <r>
    <d v="2023-09-18T10:03:48"/>
    <s v="New "/>
    <n v="1004"/>
    <n v="1004"/>
    <n v="1004"/>
    <n v="78645"/>
    <s v="Bi-weekly"/>
    <s v="Yelp"/>
    <s v="out of service area/ cancelled"/>
    <m/>
    <m/>
    <m/>
    <x v="1"/>
    <n v="2022"/>
    <x v="8"/>
    <x v="35"/>
    <s v="Continuous"/>
    <s v="No"/>
    <s v="No"/>
    <s v="No"/>
    <n v="0"/>
    <s v="No"/>
    <s v="No"/>
    <s v="No"/>
    <n v="0"/>
    <x v="0"/>
  </r>
  <r>
    <d v="2023-09-19T13:08:19"/>
    <s v="New "/>
    <n v="1005"/>
    <n v="1005"/>
    <n v="1005"/>
    <n v="78756"/>
    <s v="One time service"/>
    <s v="Yelp"/>
    <s v="Estimate sent "/>
    <s v="Declined/ cancelled"/>
    <m/>
    <m/>
    <x v="1"/>
    <n v="2022"/>
    <x v="8"/>
    <x v="35"/>
    <s v="One time service"/>
    <s v="No"/>
    <s v="No"/>
    <s v="No"/>
    <n v="0"/>
    <s v="No"/>
    <s v="No"/>
    <s v="No"/>
    <n v="0"/>
    <x v="0"/>
  </r>
  <r>
    <d v="2023-09-21T09:26:36"/>
    <s v="New "/>
    <n v="1006"/>
    <n v="1006"/>
    <n v="1006"/>
    <n v="78681"/>
    <s v="One time service"/>
    <s v="Yelp"/>
    <s v="For Site Visit"/>
    <s v="Schedule 9/28 AM"/>
    <s v="closed 10/20/23"/>
    <s v="scheduled "/>
    <x v="1"/>
    <n v="2022"/>
    <x v="8"/>
    <x v="35"/>
    <s v="One time service"/>
    <s v="Yes"/>
    <s v="No"/>
    <s v="No"/>
    <n v="1"/>
    <s v="No"/>
    <s v="No"/>
    <s v="Yes"/>
    <n v="1"/>
    <x v="0"/>
  </r>
  <r>
    <d v="2023-09-21T12:03:04"/>
    <s v="New "/>
    <n v="1007"/>
    <n v="1007"/>
    <n v="1007"/>
    <n v="78757"/>
    <s v="One time service"/>
    <s v="Yelp"/>
    <s v="For Site Visit"/>
    <s v="waiting for customer's response"/>
    <s v="Declined/ cancelled"/>
    <m/>
    <x v="1"/>
    <n v="2022"/>
    <x v="8"/>
    <x v="35"/>
    <s v="One time service"/>
    <s v="Yes"/>
    <s v="No"/>
    <s v="No"/>
    <n v="1"/>
    <s v="No"/>
    <s v="No"/>
    <s v="No"/>
    <n v="0"/>
    <x v="0"/>
  </r>
  <r>
    <d v="2023-09-21T14:50:43"/>
    <s v="New "/>
    <n v="1008"/>
    <n v="1008"/>
    <n v="1008"/>
    <n v="78640"/>
    <s v="One time service"/>
    <s v="Email"/>
    <s v="For sub-contract"/>
    <m/>
    <m/>
    <m/>
    <x v="1"/>
    <n v="2022"/>
    <x v="8"/>
    <x v="35"/>
    <s v="One time service"/>
    <s v="No"/>
    <s v="No"/>
    <s v="No"/>
    <n v="0"/>
    <s v="No"/>
    <s v="No"/>
    <s v="No"/>
    <n v="0"/>
    <x v="2"/>
  </r>
  <r>
    <d v="2023-09-22T12:41:29"/>
    <s v="New "/>
    <n v="1009"/>
    <n v="1009"/>
    <n v="1009"/>
    <n v="78727"/>
    <s v="One time service"/>
    <s v="Yelp"/>
    <s v="For Site Visit"/>
    <m/>
    <m/>
    <m/>
    <x v="1"/>
    <n v="2022"/>
    <x v="8"/>
    <x v="35"/>
    <s v="One time service"/>
    <s v="Yes"/>
    <s v="No"/>
    <s v="No"/>
    <n v="1"/>
    <s v="No"/>
    <s v="No"/>
    <s v="No"/>
    <n v="0"/>
    <x v="0"/>
  </r>
  <r>
    <d v="2023-09-22T13:43:39"/>
    <s v="New "/>
    <n v="1010"/>
    <n v="1010"/>
    <n v="1010"/>
    <n v="78640"/>
    <s v="One time service"/>
    <s v="Other"/>
    <s v="Closed and Serviced"/>
    <m/>
    <m/>
    <m/>
    <x v="1"/>
    <n v="2022"/>
    <x v="8"/>
    <x v="35"/>
    <s v="One time service"/>
    <s v="No"/>
    <s v="No"/>
    <s v="No"/>
    <n v="0"/>
    <s v="Yes"/>
    <s v="No"/>
    <s v="No"/>
    <n v="1"/>
    <x v="2"/>
  </r>
  <r>
    <d v="2023-09-23T10:55:07"/>
    <s v="New "/>
    <n v="1011"/>
    <n v="1011"/>
    <n v="1011"/>
    <n v="78744"/>
    <s v="weekly"/>
    <s v="Google search"/>
    <s v="For Site Visit"/>
    <m/>
    <m/>
    <m/>
    <x v="1"/>
    <n v="2022"/>
    <x v="8"/>
    <x v="35"/>
    <s v="Continuous"/>
    <s v="Yes"/>
    <s v="No"/>
    <s v="No"/>
    <n v="1"/>
    <s v="No"/>
    <s v="No"/>
    <s v="No"/>
    <n v="0"/>
    <x v="1"/>
  </r>
  <r>
    <d v="2023-09-26T09:53:39"/>
    <s v="New "/>
    <n v="1012"/>
    <n v="1012"/>
    <n v="1012"/>
    <n v="78621"/>
    <s v="One time service"/>
    <s v="Direct , Sign posted outside our newly constructed housing development, Harvest Ridge."/>
    <s v="Estimate sent "/>
    <s v="TG Closed and schedule Service"/>
    <m/>
    <m/>
    <x v="1"/>
    <n v="2022"/>
    <x v="8"/>
    <x v="36"/>
    <s v="One time service"/>
    <s v="No"/>
    <s v="No"/>
    <s v="No"/>
    <n v="0"/>
    <s v="No"/>
    <s v="Yes"/>
    <s v="No"/>
    <n v="1"/>
    <x v="4"/>
  </r>
  <r>
    <d v="2023-09-30T11:02:22"/>
    <s v="New "/>
    <n v="1013"/>
    <n v="1013"/>
    <n v="1013"/>
    <n v="78653"/>
    <s v="One time service"/>
    <s v="Manor people fb page"/>
    <s v="For Site Visit"/>
    <s v="Declined/ cancelled"/>
    <m/>
    <m/>
    <x v="1"/>
    <n v="2022"/>
    <x v="8"/>
    <x v="36"/>
    <s v="One time service"/>
    <s v="Yes"/>
    <s v="No"/>
    <s v="No"/>
    <n v="1"/>
    <s v="No"/>
    <s v="No"/>
    <s v="No"/>
    <n v="0"/>
    <x v="2"/>
  </r>
  <r>
    <d v="2023-10-02T09:16:47"/>
    <s v="New "/>
    <n v="1014"/>
    <n v="1014"/>
    <n v="1014"/>
    <n v="78746"/>
    <s v="One time service"/>
    <s v="Yelp"/>
    <s v="Site Visited "/>
    <s v="Unclear of what all it needs done."/>
    <m/>
    <m/>
    <x v="1"/>
    <n v="2022"/>
    <x v="9"/>
    <x v="37"/>
    <s v="One time service"/>
    <s v="Yes"/>
    <s v="No"/>
    <s v="No"/>
    <n v="1"/>
    <s v="No"/>
    <s v="No"/>
    <s v="No"/>
    <n v="0"/>
    <x v="0"/>
  </r>
  <r>
    <d v="2023-10-02T13:06:41"/>
    <s v="New "/>
    <n v="1015"/>
    <n v="1015"/>
    <n v="1015"/>
    <n v="78735"/>
    <s v="One time service"/>
    <s v="Google"/>
    <s v="Site Visited "/>
    <s v="To prepare proposal"/>
    <m/>
    <m/>
    <x v="1"/>
    <n v="2022"/>
    <x v="9"/>
    <x v="37"/>
    <s v="One time service"/>
    <s v="Yes"/>
    <s v="No"/>
    <s v="No"/>
    <n v="1"/>
    <s v="No"/>
    <s v="No"/>
    <s v="No"/>
    <n v="0"/>
    <x v="1"/>
  </r>
  <r>
    <d v="2023-10-02T15:14:36"/>
    <s v="New "/>
    <n v="1016"/>
    <n v="1016"/>
    <n v="1016"/>
    <n v="78702"/>
    <s v="Bi-weekly"/>
    <s v="Ms. Sula stated she found the company on Google and Yelp. "/>
    <s v="Referred a neighbor"/>
    <m/>
    <m/>
    <m/>
    <x v="1"/>
    <n v="2022"/>
    <x v="9"/>
    <x v="37"/>
    <s v="Continuous"/>
    <s v="No"/>
    <s v="No"/>
    <s v="No"/>
    <n v="0"/>
    <s v="No"/>
    <s v="No"/>
    <s v="No"/>
    <n v="0"/>
    <x v="1"/>
  </r>
  <r>
    <d v="2023-10-02T16:09:09"/>
    <s v="New "/>
    <n v="1017"/>
    <n v="1017"/>
    <n v="1017"/>
    <n v="78665"/>
    <s v="One time service"/>
    <s v="Ms. Anderson was referred from a friend. "/>
    <s v="Declined/ cancelled"/>
    <s v="Found someone else with lower price"/>
    <m/>
    <m/>
    <x v="1"/>
    <n v="2022"/>
    <x v="9"/>
    <x v="37"/>
    <s v="One time service"/>
    <s v="No"/>
    <s v="No"/>
    <s v="No"/>
    <n v="0"/>
    <s v="No"/>
    <s v="No"/>
    <s v="No"/>
    <n v="0"/>
    <x v="2"/>
  </r>
  <r>
    <d v="2023-10-03T09:03:23"/>
    <s v="New "/>
    <n v="1018"/>
    <n v="1018"/>
    <n v="1018"/>
    <n v="78702"/>
    <s v="Bi-weekly"/>
    <s v="Referral"/>
    <s v="For Site Visit"/>
    <m/>
    <s v="schedule site visit 10/17"/>
    <m/>
    <x v="1"/>
    <n v="2022"/>
    <x v="9"/>
    <x v="37"/>
    <s v="Continuous"/>
    <s v="Yes"/>
    <s v="No"/>
    <s v="Yes"/>
    <n v="1"/>
    <s v="No"/>
    <s v="No"/>
    <s v="No"/>
    <n v="0"/>
    <x v="7"/>
  </r>
  <r>
    <d v="2023-10-04T10:04:09"/>
    <s v="New "/>
    <n v="1019"/>
    <n v="1019"/>
    <n v="1019"/>
    <n v="78738"/>
    <s v="Bi-weekly"/>
    <s v="Direct"/>
    <s v="Estimate sent "/>
    <m/>
    <s v="no response yet"/>
    <m/>
    <x v="1"/>
    <n v="2022"/>
    <x v="9"/>
    <x v="37"/>
    <s v="Continuous"/>
    <s v="No"/>
    <s v="No"/>
    <s v="No"/>
    <n v="0"/>
    <s v="No"/>
    <s v="No"/>
    <s v="No"/>
    <n v="0"/>
    <x v="4"/>
  </r>
  <r>
    <d v="2023-10-05T09:08:27"/>
    <s v="New "/>
    <n v="1020"/>
    <n v="1020"/>
    <n v="1020"/>
    <n v="78756"/>
    <s v="Bi-weekly"/>
    <s v="Yelp"/>
    <s v="Estimate sent "/>
    <m/>
    <s v="Declined/ cancelled"/>
    <m/>
    <x v="1"/>
    <n v="2022"/>
    <x v="9"/>
    <x v="37"/>
    <s v="Continuous"/>
    <s v="No"/>
    <s v="No"/>
    <s v="No"/>
    <n v="0"/>
    <s v="No"/>
    <s v="No"/>
    <s v="No"/>
    <n v="0"/>
    <x v="0"/>
  </r>
  <r>
    <d v="2023-10-05T12:38:48"/>
    <s v="New "/>
    <n v="1021"/>
    <n v="1021"/>
    <n v="1021"/>
    <n v="78759"/>
    <s v="One time service"/>
    <s v="Google "/>
    <s v="Site Visit schedule 10/10 9:30am"/>
    <m/>
    <s v="To prepare proposal"/>
    <m/>
    <x v="1"/>
    <n v="2022"/>
    <x v="9"/>
    <x v="37"/>
    <s v="One time service"/>
    <s v="Yes"/>
    <s v="No"/>
    <s v="No"/>
    <n v="1"/>
    <s v="No"/>
    <s v="No"/>
    <s v="No"/>
    <n v="0"/>
    <x v="1"/>
  </r>
  <r>
    <d v="2023-10-09T09:20:46"/>
    <s v="New "/>
    <n v="1022"/>
    <n v="1022"/>
    <n v="1022"/>
    <n v="78634"/>
    <s v="One time service"/>
    <s v="NA"/>
    <s v="For Site Visit"/>
    <s v="Resent text for site visit"/>
    <m/>
    <m/>
    <x v="1"/>
    <n v="2022"/>
    <x v="9"/>
    <x v="38"/>
    <s v="One time service"/>
    <s v="Yes"/>
    <s v="Yes"/>
    <s v="No"/>
    <n v="1"/>
    <s v="No"/>
    <s v="No"/>
    <s v="No"/>
    <n v="0"/>
    <x v="2"/>
  </r>
  <r>
    <d v="2023-10-09T09:43:13"/>
    <s v="New "/>
    <n v="1023"/>
    <n v="1023"/>
    <n v="1023"/>
    <n v="78730"/>
    <s v="weekly"/>
    <s v="Neighbor of the Iman's"/>
    <s v="For Site Visit"/>
    <s v="Closed and Serviced"/>
    <m/>
    <m/>
    <x v="1"/>
    <n v="2022"/>
    <x v="9"/>
    <x v="38"/>
    <s v="Continuous"/>
    <s v="Yes"/>
    <s v="No"/>
    <s v="No"/>
    <n v="1"/>
    <s v="No"/>
    <s v="Yes"/>
    <s v="No"/>
    <n v="1"/>
    <x v="3"/>
  </r>
  <r>
    <d v="2023-10-10T09:59:23"/>
    <s v="New "/>
    <n v="1024"/>
    <n v="1024"/>
    <n v="1024"/>
    <n v="78653"/>
    <s v="One time service"/>
    <s v="Mr. Sanchez found us on Google"/>
    <s v="For Site Visit"/>
    <s v="Closed and Serviced"/>
    <m/>
    <m/>
    <x v="1"/>
    <n v="2022"/>
    <x v="9"/>
    <x v="38"/>
    <s v="One time service"/>
    <s v="Yes"/>
    <s v="No"/>
    <s v="No"/>
    <n v="1"/>
    <s v="No"/>
    <s v="Yes"/>
    <s v="No"/>
    <n v="1"/>
    <x v="1"/>
  </r>
  <r>
    <d v="2023-10-11T14:56:46"/>
    <s v="New "/>
    <n v="1025"/>
    <n v="1025"/>
    <n v="1025"/>
    <n v="78702"/>
    <s v="Bi-weekly"/>
    <s v="A service finder"/>
    <s v="schedule site visit 10/17"/>
    <s v="Estimate sent "/>
    <s v="FU with Mr. Warman"/>
    <m/>
    <x v="1"/>
    <n v="2022"/>
    <x v="9"/>
    <x v="38"/>
    <s v="Continuous"/>
    <s v="Yes"/>
    <s v="No"/>
    <s v="No"/>
    <n v="1"/>
    <s v="No"/>
    <s v="No"/>
    <s v="No"/>
    <n v="0"/>
    <x v="2"/>
  </r>
  <r>
    <d v="2023-10-12T10:23:12"/>
    <s v="New "/>
    <n v="1026"/>
    <n v="1026"/>
    <n v="1026"/>
    <n v="78613"/>
    <s v="One time service"/>
    <s v="Google"/>
    <s v="schedule site visit 10/17"/>
    <s v="Closed and Serviced"/>
    <m/>
    <m/>
    <x v="1"/>
    <n v="2022"/>
    <x v="9"/>
    <x v="38"/>
    <s v="One time service"/>
    <s v="Yes"/>
    <s v="No"/>
    <s v="No"/>
    <n v="1"/>
    <s v="No"/>
    <s v="Yes"/>
    <s v="No"/>
    <n v="1"/>
    <x v="1"/>
  </r>
  <r>
    <d v="2023-10-12T12:22:55"/>
    <s v="New "/>
    <n v="1027"/>
    <n v="1027"/>
    <n v="1027"/>
    <n v="78681"/>
    <s v="One time service"/>
    <s v="Yelp"/>
    <s v="For Site Visit"/>
    <s v="Canceled"/>
    <m/>
    <m/>
    <x v="1"/>
    <n v="2022"/>
    <x v="9"/>
    <x v="38"/>
    <s v="One time service"/>
    <s v="Yes"/>
    <s v="No"/>
    <s v="No"/>
    <n v="1"/>
    <s v="No"/>
    <s v="No"/>
    <s v="No"/>
    <n v="0"/>
    <x v="0"/>
  </r>
  <r>
    <d v="2023-10-12T12:42:55"/>
    <s v="New "/>
    <n v="1028"/>
    <n v="1028"/>
    <n v="1028"/>
    <n v="78704"/>
    <s v="One time service"/>
    <s v="Yelp"/>
    <s v="For Site Visit"/>
    <s v="Canceled"/>
    <m/>
    <m/>
    <x v="1"/>
    <n v="2022"/>
    <x v="9"/>
    <x v="38"/>
    <s v="One time service"/>
    <s v="Yes"/>
    <s v="No"/>
    <s v="No"/>
    <n v="1"/>
    <s v="No"/>
    <s v="No"/>
    <s v="No"/>
    <n v="0"/>
    <x v="0"/>
  </r>
  <r>
    <d v="2023-10-16T08:56:25"/>
    <s v="New "/>
    <n v="1029"/>
    <n v="1029"/>
    <n v="1029"/>
    <n v="78756"/>
    <s v="Bi-weekly"/>
    <s v="Google"/>
    <s v="Estimate for approval"/>
    <s v="Estimate sent "/>
    <s v="Followed up with the proposal"/>
    <m/>
    <x v="1"/>
    <n v="2022"/>
    <x v="9"/>
    <x v="39"/>
    <s v="Continuous"/>
    <s v="No"/>
    <s v="No"/>
    <s v="No"/>
    <n v="0"/>
    <s v="No"/>
    <s v="No"/>
    <s v="No"/>
    <n v="0"/>
    <x v="1"/>
  </r>
  <r>
    <d v="2023-10-16T13:32:49"/>
    <s v="New "/>
    <n v="1030"/>
    <n v="1030"/>
    <n v="1030"/>
    <n v="78704"/>
    <s v="Bi-weekly"/>
    <s v="Yelp"/>
    <s v="For Site Visit"/>
    <s v="Estimate sent "/>
    <m/>
    <m/>
    <x v="1"/>
    <n v="2022"/>
    <x v="9"/>
    <x v="39"/>
    <s v="Continuous"/>
    <s v="Yes"/>
    <s v="No"/>
    <s v="No"/>
    <n v="1"/>
    <s v="No"/>
    <s v="No"/>
    <s v="No"/>
    <n v="0"/>
    <x v="0"/>
  </r>
  <r>
    <d v="2023-10-17T14:52:51"/>
    <s v="New "/>
    <n v="1031"/>
    <n v="1031"/>
    <n v="1031"/>
    <n v="78751"/>
    <s v="One time service"/>
    <s v="Yelp"/>
    <s v="Schedued site visit 10/24"/>
    <m/>
    <s v="site visit 10/31"/>
    <m/>
    <x v="1"/>
    <n v="2022"/>
    <x v="9"/>
    <x v="39"/>
    <s v="One time service"/>
    <s v="Yes"/>
    <s v="No"/>
    <s v="Yes"/>
    <n v="1"/>
    <s v="No"/>
    <s v="No"/>
    <s v="No"/>
    <n v="0"/>
    <x v="0"/>
  </r>
  <r>
    <d v="2023-10-19T14:34:11"/>
    <s v="New "/>
    <n v="1032"/>
    <n v="1032"/>
    <n v="1032"/>
    <n v="78746"/>
    <s v="One time service"/>
    <s v="Yelp"/>
    <s v="Estimate for approval"/>
    <s v="Estimate sent "/>
    <s v="Declined/ cancelled"/>
    <m/>
    <x v="1"/>
    <n v="2022"/>
    <x v="9"/>
    <x v="39"/>
    <s v="One time service"/>
    <s v="No"/>
    <s v="No"/>
    <s v="No"/>
    <n v="0"/>
    <s v="No"/>
    <s v="No"/>
    <s v="No"/>
    <n v="0"/>
    <x v="0"/>
  </r>
  <r>
    <d v="2023-10-19T17:45:40"/>
    <s v="New "/>
    <n v="1033"/>
    <n v="1033"/>
    <n v="1033"/>
    <n v="78744"/>
    <s v="One time service"/>
    <s v="Family friend referral"/>
    <s v="Estimate for approval"/>
    <s v="Estimate sent "/>
    <s v="Followed up with the proposal"/>
    <m/>
    <x v="1"/>
    <n v="2022"/>
    <x v="9"/>
    <x v="39"/>
    <s v="One time service"/>
    <s v="No"/>
    <s v="No"/>
    <s v="No"/>
    <n v="0"/>
    <s v="No"/>
    <s v="No"/>
    <s v="No"/>
    <n v="0"/>
    <x v="7"/>
  </r>
  <r>
    <d v="2023-10-21T09:37:43"/>
    <s v="New "/>
    <n v="1034"/>
    <n v="1034"/>
    <n v="1034"/>
    <n v="76542"/>
    <s v="One time service"/>
    <s v="Google"/>
    <s v="Out of service area"/>
    <m/>
    <m/>
    <m/>
    <x v="1"/>
    <n v="2022"/>
    <x v="9"/>
    <x v="39"/>
    <s v="One time service"/>
    <s v="No"/>
    <s v="No"/>
    <s v="No"/>
    <n v="0"/>
    <s v="No"/>
    <s v="No"/>
    <s v="No"/>
    <n v="0"/>
    <x v="1"/>
  </r>
  <r>
    <d v="2023-10-22T22:14:05"/>
    <s v="New "/>
    <n v="1035"/>
    <n v="1035"/>
    <n v="1035"/>
    <n v="78749"/>
    <s v="One time service"/>
    <s v="Google"/>
    <s v="site visit 10/31"/>
    <m/>
    <m/>
    <m/>
    <x v="1"/>
    <n v="2022"/>
    <x v="9"/>
    <x v="40"/>
    <s v="One time service"/>
    <s v="Yes"/>
    <s v="No"/>
    <s v="No"/>
    <n v="1"/>
    <s v="No"/>
    <s v="No"/>
    <s v="No"/>
    <n v="0"/>
    <x v="1"/>
  </r>
  <r>
    <d v="2023-10-23T10:54:11"/>
    <s v="New "/>
    <n v="1036"/>
    <n v="1036"/>
    <n v="1036"/>
    <n v="78757"/>
    <s v="Bi-weekly"/>
    <s v="Yelp"/>
    <s v="For Site Visit"/>
    <m/>
    <m/>
    <m/>
    <x v="1"/>
    <n v="2022"/>
    <x v="9"/>
    <x v="40"/>
    <s v="Continuous"/>
    <s v="Yes"/>
    <s v="No"/>
    <s v="No"/>
    <n v="1"/>
    <s v="No"/>
    <s v="No"/>
    <s v="No"/>
    <n v="0"/>
    <x v="0"/>
  </r>
  <r>
    <d v="2023-10-23T15:35:23"/>
    <s v="New "/>
    <n v="1037"/>
    <n v="1037"/>
    <n v="1037"/>
    <n v="78613"/>
    <s v="One time service"/>
    <s v="Referral"/>
    <s v="Estimate sent "/>
    <m/>
    <m/>
    <m/>
    <x v="1"/>
    <n v="2022"/>
    <x v="9"/>
    <x v="40"/>
    <s v="One time service"/>
    <s v="No"/>
    <s v="No"/>
    <s v="No"/>
    <n v="0"/>
    <s v="No"/>
    <s v="No"/>
    <s v="No"/>
    <n v="0"/>
    <x v="7"/>
  </r>
  <r>
    <d v="2023-10-24T11:30:28"/>
    <s v="New "/>
    <n v="1038"/>
    <n v="1038"/>
    <n v="1038"/>
    <n v="78730"/>
    <s v="One time service"/>
    <s v="Referral"/>
    <s v="For Site Visit"/>
    <m/>
    <m/>
    <m/>
    <x v="1"/>
    <n v="2022"/>
    <x v="9"/>
    <x v="40"/>
    <s v="One time service"/>
    <s v="Yes"/>
    <s v="No"/>
    <s v="No"/>
    <n v="1"/>
    <s v="No"/>
    <s v="No"/>
    <s v="No"/>
    <n v="0"/>
    <x v="7"/>
  </r>
  <r>
    <d v="2023-10-24T16:39:29"/>
    <s v="New "/>
    <n v="1039"/>
    <n v="1039"/>
    <n v="1039"/>
    <s v="Not given"/>
    <s v="Bi-weekly"/>
    <s v="Direct"/>
    <s v="Looking for Ellectrician sub-contractor"/>
    <m/>
    <m/>
    <m/>
    <x v="1"/>
    <n v="2022"/>
    <x v="9"/>
    <x v="40"/>
    <s v="Continuous"/>
    <s v="No"/>
    <s v="No"/>
    <s v="No"/>
    <n v="0"/>
    <s v="No"/>
    <s v="No"/>
    <s v="No"/>
    <n v="0"/>
    <x v="4"/>
  </r>
  <r>
    <d v="2023-10-24T19:09:07"/>
    <s v="New "/>
    <n v="1040"/>
    <n v="1040"/>
    <n v="1040"/>
    <n v="78641"/>
    <s v="One time service"/>
    <s v="I own nw soccer field"/>
    <s v="Referred to Keeper goals"/>
    <m/>
    <m/>
    <m/>
    <x v="1"/>
    <n v="2022"/>
    <x v="9"/>
    <x v="40"/>
    <s v="One time service"/>
    <s v="No"/>
    <s v="No"/>
    <s v="No"/>
    <n v="0"/>
    <s v="No"/>
    <s v="No"/>
    <s v="No"/>
    <n v="0"/>
    <x v="2"/>
  </r>
  <r>
    <d v="2023-10-26T11:41:33"/>
    <s v="New "/>
    <n v="1041"/>
    <n v="1041"/>
    <n v="1041"/>
    <n v="78653"/>
    <s v="One time service"/>
    <s v="Direct"/>
    <s v="For Site Visit"/>
    <m/>
    <m/>
    <m/>
    <x v="1"/>
    <n v="2022"/>
    <x v="9"/>
    <x v="40"/>
    <s v="One time service"/>
    <s v="Yes"/>
    <s v="No"/>
    <s v="No"/>
    <n v="1"/>
    <s v="No"/>
    <s v="No"/>
    <s v="No"/>
    <n v="0"/>
    <x v="4"/>
  </r>
  <r>
    <d v="2023-10-27T12:02:01"/>
    <s v="New "/>
    <n v="1042"/>
    <n v="1042"/>
    <n v="1042"/>
    <n v="78681"/>
    <s v="One time service"/>
    <s v="Yelp"/>
    <s v="For Site Visit"/>
    <m/>
    <m/>
    <m/>
    <x v="1"/>
    <n v="2022"/>
    <x v="9"/>
    <x v="40"/>
    <s v="One time service"/>
    <s v="Yes"/>
    <s v="No"/>
    <s v="No"/>
    <n v="1"/>
    <s v="No"/>
    <s v="No"/>
    <s v="No"/>
    <n v="0"/>
    <x v="0"/>
  </r>
  <r>
    <d v="2022-06-02T16:39:38"/>
    <s v="New "/>
    <n v="1043"/>
    <n v="1043"/>
    <n v="1043"/>
    <n v="78744"/>
    <s v="Just once"/>
    <s v="Yelp"/>
    <s v="For Site visit"/>
    <m/>
    <m/>
    <m/>
    <x v="0"/>
    <n v="2021"/>
    <x v="5"/>
    <x v="20"/>
    <s v="One time service"/>
    <s v="Yes"/>
    <s v="No"/>
    <s v="No"/>
    <n v="1"/>
    <s v="No"/>
    <s v="No"/>
    <s v="No"/>
    <n v="0"/>
    <x v="0"/>
  </r>
  <r>
    <d v="2023-10-31T10:30:04"/>
    <s v="New "/>
    <n v="1044"/>
    <n v="1044"/>
    <n v="1044"/>
    <n v="78749"/>
    <s v="One time service"/>
    <s v="Google"/>
    <s v="Waiting for gutter vendor"/>
    <m/>
    <m/>
    <m/>
    <x v="1"/>
    <n v="2022"/>
    <x v="9"/>
    <x v="41"/>
    <s v="One time service"/>
    <s v="No"/>
    <s v="No"/>
    <s v="No"/>
    <n v="0"/>
    <s v="No"/>
    <s v="No"/>
    <s v="No"/>
    <n v="0"/>
    <x v="1"/>
  </r>
  <r>
    <d v="2023-10-31T12:28:42"/>
    <s v="New "/>
    <n v="1045"/>
    <n v="1045"/>
    <n v="1045"/>
    <n v="78753"/>
    <s v="One time service"/>
    <s v="Google"/>
    <s v="Survey sent"/>
    <m/>
    <m/>
    <m/>
    <x v="1"/>
    <n v="2022"/>
    <x v="9"/>
    <x v="41"/>
    <s v="One time service"/>
    <s v="No"/>
    <s v="No"/>
    <s v="No"/>
    <n v="0"/>
    <s v="No"/>
    <s v="No"/>
    <s v="No"/>
    <n v="0"/>
    <x v="1"/>
  </r>
  <r>
    <d v="2023-11-01T10:35:08"/>
    <s v="New "/>
    <n v="1046"/>
    <n v="1046"/>
    <n v="1046"/>
    <n v="78749"/>
    <s v="One time service"/>
    <s v="Google"/>
    <s v="Prepare proposal"/>
    <m/>
    <m/>
    <m/>
    <x v="1"/>
    <n v="2022"/>
    <x v="10"/>
    <x v="41"/>
    <s v="One time service"/>
    <s v="No"/>
    <s v="No"/>
    <s v="No"/>
    <n v="0"/>
    <s v="No"/>
    <s v="No"/>
    <s v="No"/>
    <n v="0"/>
    <x v="1"/>
  </r>
  <r>
    <d v="2023-11-03T14:26:25"/>
    <s v="New "/>
    <n v="1047"/>
    <n v="1047"/>
    <n v="1047"/>
    <n v="78717"/>
    <s v="One time service"/>
    <s v="Referral "/>
    <s v="Estimate sent "/>
    <m/>
    <m/>
    <m/>
    <x v="1"/>
    <n v="2022"/>
    <x v="10"/>
    <x v="41"/>
    <s v="One time service"/>
    <s v="No"/>
    <s v="No"/>
    <s v="No"/>
    <n v="0"/>
    <s v="No"/>
    <s v="No"/>
    <s v="No"/>
    <n v="0"/>
    <x v="7"/>
  </r>
  <r>
    <d v="2023-11-06T16:32:32"/>
    <s v="New "/>
    <n v="1048"/>
    <n v="1048"/>
    <n v="1048"/>
    <n v="78758"/>
    <s v="Bi-weekly"/>
    <s v="Yelp"/>
    <s v="Preparing estimate"/>
    <m/>
    <m/>
    <m/>
    <x v="1"/>
    <n v="2022"/>
    <x v="10"/>
    <x v="42"/>
    <s v="Continuous"/>
    <s v="No"/>
    <s v="No"/>
    <s v="No"/>
    <n v="0"/>
    <s v="No"/>
    <s v="No"/>
    <s v="No"/>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E3181D-E198-3E41-BE41-FE3783329AD3}" name="PivotTable8"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rowPageCount="1" colPageCount="1"/>
  <pivotFields count="26">
    <pivotField dataField="1" numFmtId="22"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items count="54">
        <item x="51"/>
        <item x="0"/>
        <item x="1"/>
        <item x="2"/>
        <item x="3"/>
        <item x="52"/>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pivotField showAll="0"/>
    <pivotField showAll="0"/>
    <pivotField showAll="0"/>
    <pivotField dataField="1" showAll="0"/>
    <pivotField showAll="0"/>
    <pivotField showAll="0"/>
    <pivotField showAll="0"/>
    <pivotField dataField="1" showAll="0"/>
    <pivotField showAll="0"/>
  </pivotFields>
  <rowItems count="1">
    <i/>
  </rowItems>
  <colFields count="1">
    <field x="-2"/>
  </colFields>
  <colItems count="3">
    <i>
      <x/>
    </i>
    <i i="1">
      <x v="1"/>
    </i>
    <i i="2">
      <x v="2"/>
    </i>
  </colItems>
  <pageFields count="1">
    <pageField fld="12" hier="-1"/>
  </pageFields>
  <dataFields count="3">
    <dataField name="Count of Time Stamp" fld="0" subtotal="count" baseField="0" baseItem="0"/>
    <dataField name="Sum of Got Site Visit" fld="20" baseField="0" baseItem="0"/>
    <dataField name="Sum of Closed Deal"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0FDECD-A25D-7646-98D1-B158CAFB28AC}"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B12" firstHeaderRow="1" firstDataRow="1" firstDataCol="1" rowPageCount="1" colPageCount="1"/>
  <pivotFields count="26">
    <pivotField numFmtId="22" showAll="0"/>
    <pivotField showAll="0"/>
    <pivotField dataField="1"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items count="54">
        <item x="51"/>
        <item x="0"/>
        <item x="1"/>
        <item x="2"/>
        <item x="3"/>
        <item x="52"/>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pivotField showAll="0"/>
    <pivotField showAll="0"/>
    <pivotField showAll="0"/>
    <pivotField showAll="0"/>
    <pivotField showAll="0"/>
    <pivotField showAll="0"/>
    <pivotField showAll="0"/>
    <pivotField showAll="0"/>
    <pivotField axis="axisRow" showAll="0" sortType="descending">
      <items count="9">
        <item x="5"/>
        <item x="4"/>
        <item x="6"/>
        <item x="1"/>
        <item x="3"/>
        <item x="2"/>
        <item x="7"/>
        <item x="0"/>
        <item t="default"/>
      </items>
      <autoSortScope>
        <pivotArea dataOnly="0" outline="0" fieldPosition="0">
          <references count="1">
            <reference field="4294967294" count="1" selected="0">
              <x v="0"/>
            </reference>
          </references>
        </pivotArea>
      </autoSortScope>
    </pivotField>
  </pivotFields>
  <rowFields count="1">
    <field x="25"/>
  </rowFields>
  <rowItems count="9">
    <i>
      <x v="7"/>
    </i>
    <i>
      <x v="3"/>
    </i>
    <i>
      <x v="1"/>
    </i>
    <i>
      <x v="5"/>
    </i>
    <i>
      <x v="6"/>
    </i>
    <i>
      <x/>
    </i>
    <i>
      <x v="2"/>
    </i>
    <i>
      <x v="4"/>
    </i>
    <i t="grand">
      <x/>
    </i>
  </rowItems>
  <colItems count="1">
    <i/>
  </colItems>
  <pageFields count="1">
    <pageField fld="12" hier="-1"/>
  </pageFields>
  <dataFields count="1">
    <dataField name="Count of First Name" fld="2" subtotal="count" baseField="0" baseItem="0"/>
  </dataFields>
  <chartFormats count="9">
    <chartFormat chart="27" format="18" series="1">
      <pivotArea type="data" outline="0" fieldPosition="0">
        <references count="1">
          <reference field="4294967294" count="1" selected="0">
            <x v="0"/>
          </reference>
        </references>
      </pivotArea>
    </chartFormat>
    <chartFormat chart="27" format="19">
      <pivotArea type="data" outline="0" fieldPosition="0">
        <references count="2">
          <reference field="4294967294" count="1" selected="0">
            <x v="0"/>
          </reference>
          <reference field="25" count="1" selected="0">
            <x v="7"/>
          </reference>
        </references>
      </pivotArea>
    </chartFormat>
    <chartFormat chart="27" format="20">
      <pivotArea type="data" outline="0" fieldPosition="0">
        <references count="2">
          <reference field="4294967294" count="1" selected="0">
            <x v="0"/>
          </reference>
          <reference field="25" count="1" selected="0">
            <x v="3"/>
          </reference>
        </references>
      </pivotArea>
    </chartFormat>
    <chartFormat chart="27" format="21">
      <pivotArea type="data" outline="0" fieldPosition="0">
        <references count="2">
          <reference field="4294967294" count="1" selected="0">
            <x v="0"/>
          </reference>
          <reference field="25" count="1" selected="0">
            <x v="5"/>
          </reference>
        </references>
      </pivotArea>
    </chartFormat>
    <chartFormat chart="27" format="22">
      <pivotArea type="data" outline="0" fieldPosition="0">
        <references count="2">
          <reference field="4294967294" count="1" selected="0">
            <x v="0"/>
          </reference>
          <reference field="25" count="1" selected="0">
            <x v="1"/>
          </reference>
        </references>
      </pivotArea>
    </chartFormat>
    <chartFormat chart="27" format="23">
      <pivotArea type="data" outline="0" fieldPosition="0">
        <references count="2">
          <reference field="4294967294" count="1" selected="0">
            <x v="0"/>
          </reference>
          <reference field="25" count="1" selected="0">
            <x v="6"/>
          </reference>
        </references>
      </pivotArea>
    </chartFormat>
    <chartFormat chart="27" format="24">
      <pivotArea type="data" outline="0" fieldPosition="0">
        <references count="2">
          <reference field="4294967294" count="1" selected="0">
            <x v="0"/>
          </reference>
          <reference field="25" count="1" selected="0">
            <x v="0"/>
          </reference>
        </references>
      </pivotArea>
    </chartFormat>
    <chartFormat chart="27" format="25">
      <pivotArea type="data" outline="0" fieldPosition="0">
        <references count="2">
          <reference field="4294967294" count="1" selected="0">
            <x v="0"/>
          </reference>
          <reference field="25" count="1" selected="0">
            <x v="4"/>
          </reference>
        </references>
      </pivotArea>
    </chartFormat>
    <chartFormat chart="27" format="26">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75D7AD-F4DD-5A49-9251-F2C16D3019EB}"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D17" firstHeaderRow="1" firstDataRow="2" firstDataCol="1"/>
  <pivotFields count="26">
    <pivotField numFmtId="22" showAll="0"/>
    <pivotField showAll="0"/>
    <pivotField dataField="1"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axis="axisRow" showAll="0">
      <items count="13">
        <item x="0"/>
        <item x="1"/>
        <item x="2"/>
        <item x="3"/>
        <item x="4"/>
        <item x="5"/>
        <item x="6"/>
        <item x="7"/>
        <item x="8"/>
        <item x="9"/>
        <item x="10"/>
        <item x="11"/>
        <item t="default"/>
      </items>
    </pivotField>
    <pivotField showAll="0">
      <items count="54">
        <item x="51"/>
        <item x="0"/>
        <item x="1"/>
        <item x="2"/>
        <item x="3"/>
        <item x="52"/>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pivotField showAll="0"/>
    <pivotField showAll="0"/>
    <pivotField showAll="0"/>
    <pivotField showAll="0"/>
    <pivotField showAll="0"/>
    <pivotField showAll="0"/>
    <pivotField showAll="0"/>
    <pivotField showAll="0"/>
    <pivotField showAll="0"/>
  </pivotFields>
  <rowFields count="1">
    <field x="14"/>
  </rowFields>
  <rowItems count="13">
    <i>
      <x/>
    </i>
    <i>
      <x v="1"/>
    </i>
    <i>
      <x v="2"/>
    </i>
    <i>
      <x v="3"/>
    </i>
    <i>
      <x v="4"/>
    </i>
    <i>
      <x v="5"/>
    </i>
    <i>
      <x v="6"/>
    </i>
    <i>
      <x v="7"/>
    </i>
    <i>
      <x v="8"/>
    </i>
    <i>
      <x v="9"/>
    </i>
    <i>
      <x v="10"/>
    </i>
    <i>
      <x v="11"/>
    </i>
    <i t="grand">
      <x/>
    </i>
  </rowItems>
  <colFields count="1">
    <field x="12"/>
  </colFields>
  <colItems count="3">
    <i>
      <x/>
    </i>
    <i>
      <x v="1"/>
    </i>
    <i t="grand">
      <x/>
    </i>
  </colItems>
  <dataFields count="1">
    <dataField name="Count of First Name" fld="2" subtotal="count" baseField="0" baseItem="0"/>
  </dataFields>
  <chartFormats count="4">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 chart="11" format="4" series="1">
      <pivotArea type="data" outline="0" fieldPosition="0">
        <references count="2">
          <reference field="4294967294" count="1" selected="0">
            <x v="0"/>
          </reference>
          <reference field="12" count="1" selected="0">
            <x v="0"/>
          </reference>
        </references>
      </pivotArea>
    </chartFormat>
    <chartFormat chart="11"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09CA64-8ADD-A849-BA27-F6D1FD4D81B1}"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58" firstHeaderRow="1" firstDataRow="2" firstDataCol="1"/>
  <pivotFields count="26">
    <pivotField numFmtId="22" showAll="0"/>
    <pivotField showAll="0"/>
    <pivotField dataField="1"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items count="13">
        <item x="0"/>
        <item x="1"/>
        <item x="2"/>
        <item x="3"/>
        <item x="4"/>
        <item x="5"/>
        <item x="6"/>
        <item x="7"/>
        <item x="8"/>
        <item x="9"/>
        <item x="10"/>
        <item x="11"/>
        <item t="default"/>
      </items>
    </pivotField>
    <pivotField axis="axisRow" showAll="0">
      <items count="54">
        <item x="51"/>
        <item x="0"/>
        <item x="1"/>
        <item x="2"/>
        <item x="3"/>
        <item x="52"/>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pivotField showAll="0"/>
    <pivotField showAll="0"/>
    <pivotField showAll="0"/>
    <pivotField showAll="0"/>
    <pivotField showAll="0"/>
    <pivotField showAll="0"/>
    <pivotField showAll="0"/>
    <pivotField showAll="0"/>
    <pivotField showAll="0"/>
  </pivotFields>
  <rowFields count="1">
    <field x="15"/>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2"/>
  </colFields>
  <colItems count="3">
    <i>
      <x/>
    </i>
    <i>
      <x v="1"/>
    </i>
    <i t="grand">
      <x/>
    </i>
  </colItems>
  <dataFields count="1">
    <dataField name="Count of First Name" fld="2" subtotal="count" baseField="0" baseItem="0"/>
  </dataFields>
  <chartFormats count="2">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352EB95-96FF-0841-894A-A7C55B1DB2A1}" sourceName="Year">
  <pivotTables>
    <pivotTable tabId="12" name="PivotTable4"/>
    <pivotTable tabId="11" name="PivotTable3"/>
    <pivotTable tabId="15" name="PivotTable8"/>
    <pivotTable tabId="13" name="PivotTable5"/>
  </pivotTables>
  <data>
    <tabular pivotCacheId="125223615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5ACF727-21F6-3149-AB4C-B7FF678E68EC}" sourceName="Month">
  <pivotTables>
    <pivotTable tabId="13" name="PivotTable5"/>
  </pivotTables>
  <data>
    <tabular pivotCacheId="1252236154">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66BA919E-D9AB-7940-8382-560DAD0DD169}" sourceName="Week">
  <pivotTables>
    <pivotTable tabId="12" name="PivotTable4"/>
    <pivotTable tabId="11" name="PivotTable3"/>
    <pivotTable tabId="13" name="PivotTable5"/>
    <pivotTable tabId="15" name="PivotTable8"/>
  </pivotTables>
  <data>
    <tabular pivotCacheId="1252236154">
      <items count="53">
        <i x="51" s="1"/>
        <i x="0" s="1"/>
        <i x="1" s="1"/>
        <i x="2" s="1"/>
        <i x="3" s="1"/>
        <i x="52"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8695F30-64BD-694D-9251-1BFF1831A8E7}" cache="Slicer_Year" caption="Year" style="SlicerStyleDark6" rowHeight="251883"/>
  <slicer name="Month" xr10:uid="{1B8286A6-ABBE-964C-8EBC-4617F220ABF5}" cache="Slicer_Month" caption="Month" style="SlicerStyleDark6" rowHeight="251883"/>
  <slicer name="Week" xr10:uid="{2EBA8438-32AF-1B4A-B890-2131A48B2A98}" cache="Slicer_Week" caption="Week" startItem="48" style="SlicerStyleDark6"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F750C9-A992-6D4F-869E-53ED0804E342}" name="Table1" displayName="Table1" ref="C4:AB1052" totalsRowShown="0" headerRowDxfId="18">
  <autoFilter ref="C4:AB1052" xr:uid="{24F750C9-A992-6D4F-869E-53ED0804E342}"/>
  <tableColumns count="26">
    <tableColumn id="1" xr3:uid="{584507A3-0063-A246-BF84-E90E6BCBECB8}" name="Time Stamp" dataDxfId="17"/>
    <tableColumn id="2" xr3:uid="{357B0C15-A5D9-1744-9C51-D6E2B4E42E25}" name="New or Existing" dataDxfId="16"/>
    <tableColumn id="3" xr3:uid="{4A264F6A-A35D-8547-A377-E0AA9701798E}" name="First Name" dataDxfId="15"/>
    <tableColumn id="4" xr3:uid="{29FE2804-3DAE-6744-9A10-F08E53FF3156}" name="Last Name" dataDxfId="14"/>
    <tableColumn id="5" xr3:uid="{A57E5449-E25F-5C4F-822A-BB8A2E672E60}" name="Contact" dataDxfId="13"/>
    <tableColumn id="6" xr3:uid="{4320C990-819A-2046-8E5B-F894D16BB9FB}" name="Zip" dataDxfId="12"/>
    <tableColumn id="7" xr3:uid="{19A9B88A-09B0-7E4D-9706-9D90DB5C7FC8}" name="Frequency of Service" dataDxfId="11"/>
    <tableColumn id="8" xr3:uid="{FCEDBC24-1E22-F94F-8E53-C778BF4577C2}" name="Source" dataDxfId="10"/>
    <tableColumn id="9" xr3:uid="{4A3A1E8A-72FB-5C45-AE55-C432EF091811}" name="Status" dataDxfId="9"/>
    <tableColumn id="10" xr3:uid="{27F65C51-E2C4-1841-B06B-B8E4360B1E3E}" name="Status Update 2" dataDxfId="8"/>
    <tableColumn id="11" xr3:uid="{CF3D2934-F6FE-7445-962E-A5A080DE7B49}" name="Status Update 3" dataDxfId="7"/>
    <tableColumn id="12" xr3:uid="{54E60AC5-4BDC-CC49-81FD-52B1DF40D91D}" name="Status Update 4" dataDxfId="6"/>
    <tableColumn id="13" xr3:uid="{2A8FCF34-4988-F349-80C6-09130F321F80}" name="Year" dataDxfId="5">
      <calculatedColumnFormula>YEAR(C5)</calculatedColumnFormula>
    </tableColumn>
    <tableColumn id="14" xr3:uid="{51091DC4-9275-2749-8CE6-9D43F1466A16}" name="Prior Year" dataDxfId="4">
      <calculatedColumnFormula>O5-1</calculatedColumnFormula>
    </tableColumn>
    <tableColumn id="15" xr3:uid="{0A4B4212-147E-6346-BDFE-E4540C4FB80A}" name="Month" dataDxfId="3">
      <calculatedColumnFormula>MONTH(C5)</calculatedColumnFormula>
    </tableColumn>
    <tableColumn id="16" xr3:uid="{37231607-ED4E-AE4D-A292-EDAAF89680B5}" name="Week" dataDxfId="2">
      <calculatedColumnFormula>WEEKNUM(C5,1)</calculatedColumnFormula>
    </tableColumn>
    <tableColumn id="17" xr3:uid="{2BFEA9BA-7018-124F-BAB2-DCE0D12C6FA1}" name="Frequency Clean" dataDxfId="1">
      <calculatedColumnFormula array="1">IFERROR(_xlfn.IFS(I5 = "Just once", "One time service", ISNUMBER(SEARCH("*week*",I5)), "Continuous"),I5)</calculatedColumnFormula>
    </tableColumn>
    <tableColumn id="18" xr3:uid="{E683D2B4-51BE-8B4C-88F8-97D3B9521E62}" name="Site Visit Status 1">
      <calculatedColumnFormula>IF(ISNUMBER(SEARCH("*visit*",K5)),"Yes", "No")</calculatedColumnFormula>
    </tableColumn>
    <tableColumn id="19" xr3:uid="{71B8F365-7E54-094A-BFB1-419967737E27}" name="Site Visit Status 2">
      <calculatedColumnFormula>IF(ISNUMBER(SEARCH("*visit*",L5)),"Yes", "No")</calculatedColumnFormula>
    </tableColumn>
    <tableColumn id="20" xr3:uid="{F555B6AD-5C3E-DB4A-9067-0963C2895CCF}" name="Site Visit Status 3">
      <calculatedColumnFormula>IF(ISNUMBER(SEARCH("*visit*",M5)),"Yes", "No")</calculatedColumnFormula>
    </tableColumn>
    <tableColumn id="21" xr3:uid="{FAB160E7-28E3-4448-8F7D-899FDA3F07D6}" name="Got Site Visit">
      <calculatedColumnFormula>IF(COUNTIF(T5:V5,"Yes"), 1, 0)</calculatedColumnFormula>
    </tableColumn>
    <tableColumn id="22" xr3:uid="{8DEBB945-45C1-AD49-975E-7EEE19557B9D}" name="Closed Deal Status 1">
      <calculatedColumnFormula>IF(ISNUMBER(SEARCH("*close*",K5)),"Yes", "No")</calculatedColumnFormula>
    </tableColumn>
    <tableColumn id="23" xr3:uid="{AEB2A1BD-CA0E-BA41-A422-6E879E41822A}" name="Closed Deal Status 2">
      <calculatedColumnFormula>IF(ISNUMBER(SEARCH("*close*",L5)),"Yes", "No")</calculatedColumnFormula>
    </tableColumn>
    <tableColumn id="24" xr3:uid="{3E204F0E-A40E-AA4E-80EB-5EAFC82FBD3C}" name="Closed Deal Status 3">
      <calculatedColumnFormula>IF(ISNUMBER(SEARCH("*close*",M5)),"Yes", "No")</calculatedColumnFormula>
    </tableColumn>
    <tableColumn id="25" xr3:uid="{EB5086F9-416E-FA40-A095-89EEA476ECC7}" name="Closed Deal">
      <calculatedColumnFormula>IF(COUNTIF(X5:Z5,"Yes"), 1, 0)</calculatedColumnFormula>
    </tableColumn>
    <tableColumn id="26" xr3:uid="{66D342BF-DA79-A94B-A429-E0981D8B6962}" name="Source Clean" dataDxfId="0">
      <calculatedColumnFormula array="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google.com/" TargetMode="External"/><Relationship Id="rId1" Type="http://schemas.openxmlformats.org/officeDocument/2006/relationships/hyperlink" Target="http://sptreeservice.com/"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70163-395C-CA4A-A753-213B6D5B313B}">
  <dimension ref="A1:AB238"/>
  <sheetViews>
    <sheetView showGridLines="0" tabSelected="1" zoomScale="89" zoomScaleNormal="100" workbookViewId="0">
      <selection activeCell="P12" sqref="P12"/>
    </sheetView>
  </sheetViews>
  <sheetFormatPr baseColWidth="10" defaultRowHeight="16"/>
  <cols>
    <col min="1" max="1" width="32.33203125" style="13" customWidth="1"/>
  </cols>
  <sheetData>
    <row r="1" spans="26:28">
      <c r="Z1" t="s">
        <v>468</v>
      </c>
    </row>
    <row r="2" spans="26:28">
      <c r="Z2">
        <f>GETPIVOTDATA("Count of Time Stamp",'Number of Leads'!$A$3)</f>
        <v>1048</v>
      </c>
      <c r="AA2">
        <f>GETPIVOTDATA("Sum of Got Site Visit",'Number of Leads'!$A$3)</f>
        <v>590</v>
      </c>
      <c r="AB2">
        <f>GETPIVOTDATA("Sum of Closed Deal",'Number of Leads'!$A$3)</f>
        <v>104</v>
      </c>
    </row>
    <row r="3" spans="26:28">
      <c r="AA3" s="12">
        <f>AA2/Z2</f>
        <v>0.56297709923664119</v>
      </c>
      <c r="AB3" s="12">
        <f>AB2/Z2</f>
        <v>9.9236641221374045E-2</v>
      </c>
    </row>
    <row r="238" spans="3:3">
      <c r="C238" t="s">
        <v>465</v>
      </c>
    </row>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AFE02-8ECC-4949-8AE4-FF44311CC6D7}">
  <dimension ref="A1:AF1983"/>
  <sheetViews>
    <sheetView topLeftCell="P1" workbookViewId="0">
      <selection activeCell="AC3" sqref="AC3"/>
    </sheetView>
  </sheetViews>
  <sheetFormatPr baseColWidth="10" defaultRowHeight="16"/>
  <cols>
    <col min="1" max="1" width="30.6640625" style="17" customWidth="1"/>
    <col min="3" max="3" width="13.1640625" bestFit="1" customWidth="1"/>
    <col min="4" max="4" width="16.33203125" customWidth="1"/>
    <col min="5" max="5" width="13.5" style="14" customWidth="1"/>
    <col min="6" max="6" width="14.6640625" style="14" customWidth="1"/>
    <col min="7" max="7" width="15.6640625" style="14" customWidth="1"/>
    <col min="8" max="8" width="8.5" bestFit="1" customWidth="1"/>
    <col min="9" max="9" width="21" customWidth="1"/>
    <col min="10" max="10" width="52.1640625" customWidth="1"/>
    <col min="11" max="11" width="44.1640625" customWidth="1"/>
    <col min="12" max="12" width="30.1640625" customWidth="1"/>
    <col min="13" max="13" width="24.5" customWidth="1"/>
    <col min="14" max="14" width="16.33203125" customWidth="1"/>
    <col min="15" max="16" width="14" customWidth="1"/>
    <col min="17" max="17" width="11.6640625" customWidth="1"/>
    <col min="19" max="19" width="17.33203125" customWidth="1"/>
    <col min="20" max="22" width="18" customWidth="1"/>
    <col min="23" max="23" width="14.1640625" customWidth="1"/>
    <col min="24" max="26" width="20.5" customWidth="1"/>
    <col min="27" max="27" width="13.33203125" customWidth="1"/>
    <col min="28" max="28" width="14.5" customWidth="1"/>
  </cols>
  <sheetData>
    <row r="1" spans="2:31">
      <c r="B1" t="s">
        <v>466</v>
      </c>
      <c r="C1" t="s">
        <v>467</v>
      </c>
    </row>
    <row r="2" spans="2:31">
      <c r="B2" s="10">
        <f ca="1">TODAY()</f>
        <v>45241</v>
      </c>
      <c r="C2" s="11">
        <f ca="1">WEEKNUM(B2,1)</f>
        <v>45</v>
      </c>
    </row>
    <row r="3" spans="2:31">
      <c r="C3" s="1"/>
      <c r="D3" s="3"/>
      <c r="E3" s="15"/>
      <c r="F3" s="15"/>
      <c r="G3" s="15"/>
      <c r="H3" s="3"/>
      <c r="I3" s="3"/>
      <c r="J3" s="3"/>
      <c r="K3" s="3"/>
      <c r="L3" s="3"/>
      <c r="M3" s="3"/>
      <c r="N3" s="3"/>
      <c r="O3" s="3"/>
      <c r="P3" s="3"/>
      <c r="Q3" s="3"/>
      <c r="R3" s="3"/>
      <c r="S3" s="3"/>
      <c r="T3" s="3"/>
      <c r="U3" s="3"/>
      <c r="V3" s="3"/>
      <c r="W3" s="3"/>
      <c r="X3" s="3"/>
      <c r="Y3" s="3"/>
      <c r="Z3" s="3"/>
      <c r="AA3" s="3"/>
      <c r="AB3" s="3"/>
    </row>
    <row r="4" spans="2:31">
      <c r="C4" s="1" t="s">
        <v>0</v>
      </c>
      <c r="D4" s="1" t="s">
        <v>1</v>
      </c>
      <c r="E4" s="16" t="s">
        <v>2</v>
      </c>
      <c r="F4" s="16" t="s">
        <v>3</v>
      </c>
      <c r="G4" s="16" t="s">
        <v>4</v>
      </c>
      <c r="H4" s="1" t="s">
        <v>5</v>
      </c>
      <c r="I4" s="1" t="s">
        <v>6</v>
      </c>
      <c r="J4" s="1" t="s">
        <v>7</v>
      </c>
      <c r="K4" s="1" t="s">
        <v>8</v>
      </c>
      <c r="L4" s="1" t="s">
        <v>29</v>
      </c>
      <c r="M4" s="1" t="s">
        <v>149</v>
      </c>
      <c r="N4" s="1" t="s">
        <v>452</v>
      </c>
      <c r="O4" s="1" t="s">
        <v>448</v>
      </c>
      <c r="P4" s="1" t="s">
        <v>457</v>
      </c>
      <c r="Q4" s="1" t="s">
        <v>42</v>
      </c>
      <c r="R4" s="1" t="s">
        <v>41</v>
      </c>
      <c r="S4" s="1" t="s">
        <v>153</v>
      </c>
      <c r="T4" s="1" t="s">
        <v>453</v>
      </c>
      <c r="U4" s="1" t="s">
        <v>454</v>
      </c>
      <c r="V4" s="1" t="s">
        <v>455</v>
      </c>
      <c r="W4" s="1" t="s">
        <v>456</v>
      </c>
      <c r="X4" s="1" t="s">
        <v>449</v>
      </c>
      <c r="Y4" s="1" t="s">
        <v>450</v>
      </c>
      <c r="Z4" s="1" t="s">
        <v>451</v>
      </c>
      <c r="AA4" s="1" t="s">
        <v>39</v>
      </c>
      <c r="AB4" s="1" t="s">
        <v>459</v>
      </c>
      <c r="AC4" s="3"/>
      <c r="AD4" s="3"/>
      <c r="AE4" s="3"/>
    </row>
    <row r="5" spans="2:31">
      <c r="C5" s="2">
        <v>44564.499525462961</v>
      </c>
      <c r="D5" s="3" t="s">
        <v>23</v>
      </c>
      <c r="E5" s="15">
        <v>1</v>
      </c>
      <c r="F5" s="15">
        <v>1</v>
      </c>
      <c r="G5" s="15">
        <v>1</v>
      </c>
      <c r="H5" s="3">
        <v>78728</v>
      </c>
      <c r="I5" s="3" t="s">
        <v>43</v>
      </c>
      <c r="J5" s="3" t="s">
        <v>14</v>
      </c>
      <c r="K5" s="3" t="s">
        <v>426</v>
      </c>
      <c r="L5" s="3"/>
      <c r="M5" s="3"/>
      <c r="N5" s="3"/>
      <c r="O5" s="3">
        <f>YEAR(C5)</f>
        <v>2022</v>
      </c>
      <c r="P5" s="3">
        <f>O5-1</f>
        <v>2021</v>
      </c>
      <c r="Q5" s="3">
        <f t="shared" ref="Q5:Q68" si="0">MONTH(C5)</f>
        <v>1</v>
      </c>
      <c r="R5" s="3">
        <f t="shared" ref="R5:R68" si="1">WEEKNUM(C5,1)</f>
        <v>2</v>
      </c>
      <c r="S5" s="3" t="str" cm="1">
        <f t="array" ref="S5">IFERROR(_xlfn.IFS(I5 = "Just once", "One time service", ISNUMBER(SEARCH("*week*",I5)), "Continuous"),I5)</f>
        <v>One time service</v>
      </c>
      <c r="T5" t="str">
        <f t="shared" ref="T5:T68" si="2">IF(ISNUMBER(SEARCH("*visit*",K5)),"Yes", "No")</f>
        <v>No</v>
      </c>
      <c r="U5" t="str">
        <f t="shared" ref="U5:U68" si="3">IF(ISNUMBER(SEARCH("*visit*",L5)),"Yes", "No")</f>
        <v>No</v>
      </c>
      <c r="V5" t="str">
        <f t="shared" ref="V5:V68" si="4">IF(ISNUMBER(SEARCH("*visit*",M5)),"Yes", "No")</f>
        <v>No</v>
      </c>
      <c r="W5">
        <f>IF(COUNTIF(T5:V5,"Yes"), 1, 0)</f>
        <v>0</v>
      </c>
      <c r="X5" t="str">
        <f>IF(ISNUMBER(SEARCH("*close*",K5)),"Yes", "No")</f>
        <v>No</v>
      </c>
      <c r="Y5" t="str">
        <f>IF(ISNUMBER(SEARCH("*close*",L5)),"Yes", "No")</f>
        <v>No</v>
      </c>
      <c r="Z5" t="str">
        <f>IF(ISNUMBER(SEARCH("*close*",M5)),"Yes", "No")</f>
        <v>No</v>
      </c>
      <c r="AA5">
        <f>IF(COUNTIF(X5:Z5,"Yes"), 1, 0)</f>
        <v>0</v>
      </c>
      <c r="AB5" s="3" t="str" cm="1">
        <f t="array" ref="AB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 s="3"/>
      <c r="AD5" s="3"/>
      <c r="AE5" s="3"/>
    </row>
    <row r="6" spans="2:31">
      <c r="C6" s="2">
        <v>44565.470254629632</v>
      </c>
      <c r="D6" s="3" t="s">
        <v>23</v>
      </c>
      <c r="E6" s="15">
        <v>2</v>
      </c>
      <c r="F6" s="15">
        <v>2</v>
      </c>
      <c r="G6" s="15">
        <v>2</v>
      </c>
      <c r="H6" s="3">
        <v>78744</v>
      </c>
      <c r="I6" s="3" t="s">
        <v>43</v>
      </c>
      <c r="J6" s="3" t="s">
        <v>14</v>
      </c>
      <c r="K6" s="3" t="s">
        <v>427</v>
      </c>
      <c r="L6" s="3"/>
      <c r="M6" s="3"/>
      <c r="N6" s="3"/>
      <c r="O6" s="3">
        <f t="shared" ref="O6:O69" si="5">YEAR(C6)</f>
        <v>2022</v>
      </c>
      <c r="P6" s="3">
        <f t="shared" ref="P6:P69" si="6">O6-1</f>
        <v>2021</v>
      </c>
      <c r="Q6" s="3">
        <f t="shared" si="0"/>
        <v>1</v>
      </c>
      <c r="R6" s="3">
        <f t="shared" si="1"/>
        <v>2</v>
      </c>
      <c r="S6" s="3" t="str" cm="1">
        <f t="array" ref="S6">IFERROR(_xlfn.IFS(I6 = "Just once", "One time service", ISNUMBER(SEARCH("*week*",I6)), "Continuous"),I6)</f>
        <v>One time service</v>
      </c>
      <c r="T6" t="str">
        <f t="shared" si="2"/>
        <v>Yes</v>
      </c>
      <c r="U6" t="str">
        <f t="shared" si="3"/>
        <v>No</v>
      </c>
      <c r="V6" t="str">
        <f t="shared" si="4"/>
        <v>No</v>
      </c>
      <c r="W6">
        <f t="shared" ref="W6:W69" si="7">IF(COUNTIF(T6:V6,"Yes"), 1, 0)</f>
        <v>1</v>
      </c>
      <c r="X6" t="str">
        <f t="shared" ref="X6:X69" si="8">IF(ISNUMBER(SEARCH("*close*",K6)),"Yes", "No")</f>
        <v>No</v>
      </c>
      <c r="Y6" t="str">
        <f t="shared" ref="Y6:Y69" si="9">IF(ISNUMBER(SEARCH("*close*",L6)),"Yes", "No")</f>
        <v>No</v>
      </c>
      <c r="Z6" t="str">
        <f t="shared" ref="Z6:Z69" si="10">IF(ISNUMBER(SEARCH("*close*",M6)),"Yes", "No")</f>
        <v>No</v>
      </c>
      <c r="AA6">
        <f t="shared" ref="AA6:AA69" si="11">IF(COUNTIF(X6:Z6,"Yes"), 1, 0)</f>
        <v>0</v>
      </c>
      <c r="AB6" s="3" t="str" cm="1">
        <f t="array" ref="AB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 s="3"/>
      <c r="AD6" s="3"/>
      <c r="AE6" s="3"/>
    </row>
    <row r="7" spans="2:31">
      <c r="C7" s="2">
        <v>44565.472928240742</v>
      </c>
      <c r="D7" s="3" t="s">
        <v>23</v>
      </c>
      <c r="E7" s="15">
        <v>3</v>
      </c>
      <c r="F7" s="15">
        <v>3</v>
      </c>
      <c r="G7" s="15">
        <v>3</v>
      </c>
      <c r="H7" s="3">
        <v>78729</v>
      </c>
      <c r="I7" s="3" t="s">
        <v>46</v>
      </c>
      <c r="J7" s="3" t="s">
        <v>14</v>
      </c>
      <c r="K7" s="3" t="s">
        <v>426</v>
      </c>
      <c r="L7" s="3"/>
      <c r="M7" s="3"/>
      <c r="N7" s="3"/>
      <c r="O7" s="3">
        <f t="shared" si="5"/>
        <v>2022</v>
      </c>
      <c r="P7" s="3">
        <f t="shared" si="6"/>
        <v>2021</v>
      </c>
      <c r="Q7" s="3">
        <f t="shared" si="0"/>
        <v>1</v>
      </c>
      <c r="R7" s="3">
        <f t="shared" si="1"/>
        <v>2</v>
      </c>
      <c r="S7" s="3" t="str" cm="1">
        <f t="array" ref="S7">IFERROR(_xlfn.IFS(I7 = "Just once", "One time service", ISNUMBER(SEARCH("*week*",I7)), "Continuous"),I7)</f>
        <v>Continuous</v>
      </c>
      <c r="T7" t="str">
        <f t="shared" si="2"/>
        <v>No</v>
      </c>
      <c r="U7" t="str">
        <f t="shared" si="3"/>
        <v>No</v>
      </c>
      <c r="V7" t="str">
        <f t="shared" si="4"/>
        <v>No</v>
      </c>
      <c r="W7">
        <f t="shared" si="7"/>
        <v>0</v>
      </c>
      <c r="X7" t="str">
        <f t="shared" si="8"/>
        <v>No</v>
      </c>
      <c r="Y7" t="str">
        <f t="shared" si="9"/>
        <v>No</v>
      </c>
      <c r="Z7" t="str">
        <f t="shared" si="10"/>
        <v>No</v>
      </c>
      <c r="AA7">
        <f t="shared" si="11"/>
        <v>0</v>
      </c>
      <c r="AB7" s="3" t="str" cm="1">
        <f t="array" ref="AB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 s="3"/>
      <c r="AD7" s="3"/>
      <c r="AE7" s="3"/>
    </row>
    <row r="8" spans="2:31">
      <c r="C8" s="2">
        <v>44565.532002314816</v>
      </c>
      <c r="D8" s="3" t="s">
        <v>23</v>
      </c>
      <c r="E8" s="15">
        <v>4</v>
      </c>
      <c r="F8" s="15">
        <v>4</v>
      </c>
      <c r="G8" s="15">
        <v>4</v>
      </c>
      <c r="H8" s="3">
        <v>78751</v>
      </c>
      <c r="I8" s="3" t="s">
        <v>46</v>
      </c>
      <c r="J8" s="3" t="s">
        <v>14</v>
      </c>
      <c r="K8" s="3" t="s">
        <v>426</v>
      </c>
      <c r="L8" s="3"/>
      <c r="M8" s="3"/>
      <c r="N8" s="3"/>
      <c r="O8" s="3">
        <f t="shared" si="5"/>
        <v>2022</v>
      </c>
      <c r="P8" s="3">
        <f t="shared" si="6"/>
        <v>2021</v>
      </c>
      <c r="Q8" s="3">
        <f t="shared" si="0"/>
        <v>1</v>
      </c>
      <c r="R8" s="3">
        <f t="shared" si="1"/>
        <v>2</v>
      </c>
      <c r="S8" s="3" t="str" cm="1">
        <f t="array" ref="S8">IFERROR(_xlfn.IFS(I8 = "Just once", "One time service", ISNUMBER(SEARCH("*week*",I8)), "Continuous"),I8)</f>
        <v>Continuous</v>
      </c>
      <c r="T8" t="str">
        <f t="shared" si="2"/>
        <v>No</v>
      </c>
      <c r="U8" t="str">
        <f t="shared" si="3"/>
        <v>No</v>
      </c>
      <c r="V8" t="str">
        <f t="shared" si="4"/>
        <v>No</v>
      </c>
      <c r="W8">
        <f t="shared" si="7"/>
        <v>0</v>
      </c>
      <c r="X8" t="str">
        <f t="shared" si="8"/>
        <v>No</v>
      </c>
      <c r="Y8" t="str">
        <f t="shared" si="9"/>
        <v>No</v>
      </c>
      <c r="Z8" t="str">
        <f t="shared" si="10"/>
        <v>No</v>
      </c>
      <c r="AA8">
        <f t="shared" si="11"/>
        <v>0</v>
      </c>
      <c r="AB8" s="3" t="str" cm="1">
        <f t="array" ref="AB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 s="3"/>
      <c r="AD8" s="3"/>
      <c r="AE8" s="3"/>
    </row>
    <row r="9" spans="2:31">
      <c r="C9" s="2">
        <v>44565.654282407406</v>
      </c>
      <c r="D9" s="3" t="s">
        <v>23</v>
      </c>
      <c r="E9" s="15">
        <v>5</v>
      </c>
      <c r="F9" s="15">
        <v>5</v>
      </c>
      <c r="G9" s="15">
        <v>5</v>
      </c>
      <c r="H9" s="3">
        <v>78702</v>
      </c>
      <c r="I9" s="3" t="s">
        <v>43</v>
      </c>
      <c r="J9" s="3" t="s">
        <v>14</v>
      </c>
      <c r="K9" s="3" t="s">
        <v>428</v>
      </c>
      <c r="L9" s="3"/>
      <c r="M9" s="3"/>
      <c r="N9" s="3"/>
      <c r="O9" s="3">
        <f t="shared" si="5"/>
        <v>2022</v>
      </c>
      <c r="P9" s="3">
        <f t="shared" si="6"/>
        <v>2021</v>
      </c>
      <c r="Q9" s="3">
        <f t="shared" si="0"/>
        <v>1</v>
      </c>
      <c r="R9" s="3">
        <f t="shared" si="1"/>
        <v>2</v>
      </c>
      <c r="S9" s="3" t="str" cm="1">
        <f t="array" ref="S9">IFERROR(_xlfn.IFS(I9 = "Just once", "One time service", ISNUMBER(SEARCH("*week*",I9)), "Continuous"),I9)</f>
        <v>One time service</v>
      </c>
      <c r="T9" t="str">
        <f t="shared" si="2"/>
        <v>No</v>
      </c>
      <c r="U9" t="str">
        <f t="shared" si="3"/>
        <v>No</v>
      </c>
      <c r="V9" t="str">
        <f t="shared" si="4"/>
        <v>No</v>
      </c>
      <c r="W9">
        <f t="shared" si="7"/>
        <v>0</v>
      </c>
      <c r="X9" t="str">
        <f t="shared" si="8"/>
        <v>Yes</v>
      </c>
      <c r="Y9" t="str">
        <f t="shared" si="9"/>
        <v>No</v>
      </c>
      <c r="Z9" t="str">
        <f t="shared" si="10"/>
        <v>No</v>
      </c>
      <c r="AA9">
        <f t="shared" si="11"/>
        <v>1</v>
      </c>
      <c r="AB9" s="3" t="str" cm="1">
        <f t="array" ref="AB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 s="3"/>
      <c r="AD9" s="3"/>
      <c r="AE9" s="3"/>
    </row>
    <row r="10" spans="2:31">
      <c r="C10" s="2">
        <v>44566.402604166666</v>
      </c>
      <c r="D10" s="3" t="s">
        <v>23</v>
      </c>
      <c r="E10" s="15">
        <v>6</v>
      </c>
      <c r="F10" s="15">
        <v>6</v>
      </c>
      <c r="G10" s="15">
        <v>6</v>
      </c>
      <c r="H10" s="3">
        <v>78610</v>
      </c>
      <c r="I10" s="3" t="s">
        <v>46</v>
      </c>
      <c r="J10" s="3" t="s">
        <v>14</v>
      </c>
      <c r="K10" s="3" t="s">
        <v>53</v>
      </c>
      <c r="L10" s="3"/>
      <c r="M10" s="3"/>
      <c r="N10" s="3"/>
      <c r="O10" s="3">
        <f t="shared" si="5"/>
        <v>2022</v>
      </c>
      <c r="P10" s="3">
        <f t="shared" si="6"/>
        <v>2021</v>
      </c>
      <c r="Q10" s="3">
        <f t="shared" si="0"/>
        <v>1</v>
      </c>
      <c r="R10" s="3">
        <f t="shared" si="1"/>
        <v>2</v>
      </c>
      <c r="S10" s="3" t="str" cm="1">
        <f t="array" ref="S10">IFERROR(_xlfn.IFS(I10 = "Just once", "One time service", ISNUMBER(SEARCH("*week*",I10)), "Continuous"),I10)</f>
        <v>Continuous</v>
      </c>
      <c r="T10" t="str">
        <f t="shared" si="2"/>
        <v>No</v>
      </c>
      <c r="U10" t="str">
        <f t="shared" si="3"/>
        <v>No</v>
      </c>
      <c r="V10" t="str">
        <f t="shared" si="4"/>
        <v>No</v>
      </c>
      <c r="W10">
        <f t="shared" si="7"/>
        <v>0</v>
      </c>
      <c r="X10" t="str">
        <f t="shared" si="8"/>
        <v>Yes</v>
      </c>
      <c r="Y10" t="str">
        <f t="shared" si="9"/>
        <v>No</v>
      </c>
      <c r="Z10" t="str">
        <f t="shared" si="10"/>
        <v>No</v>
      </c>
      <c r="AA10">
        <f t="shared" si="11"/>
        <v>1</v>
      </c>
      <c r="AB10" s="3" t="str" cm="1">
        <f t="array" ref="AB1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 s="3"/>
      <c r="AD10" s="3"/>
      <c r="AE10" s="3"/>
    </row>
    <row r="11" spans="2:31">
      <c r="C11" s="2">
        <v>44566.402604166666</v>
      </c>
      <c r="D11" s="3" t="s">
        <v>23</v>
      </c>
      <c r="E11" s="15">
        <v>7</v>
      </c>
      <c r="F11" s="15">
        <v>7</v>
      </c>
      <c r="G11" s="15">
        <v>7</v>
      </c>
      <c r="H11" s="3">
        <v>78613</v>
      </c>
      <c r="I11" s="3" t="s">
        <v>43</v>
      </c>
      <c r="J11" s="3" t="s">
        <v>14</v>
      </c>
      <c r="K11" s="3" t="s">
        <v>426</v>
      </c>
      <c r="L11" s="3"/>
      <c r="M11" s="3"/>
      <c r="N11" s="3"/>
      <c r="O11" s="3">
        <f t="shared" si="5"/>
        <v>2022</v>
      </c>
      <c r="P11" s="3">
        <f t="shared" si="6"/>
        <v>2021</v>
      </c>
      <c r="Q11" s="3">
        <f t="shared" si="0"/>
        <v>1</v>
      </c>
      <c r="R11" s="3">
        <f t="shared" si="1"/>
        <v>2</v>
      </c>
      <c r="S11" s="3" t="str" cm="1">
        <f t="array" ref="S11">IFERROR(_xlfn.IFS(I11 = "Just once", "One time service", ISNUMBER(SEARCH("*week*",I11)), "Continuous"),I11)</f>
        <v>One time service</v>
      </c>
      <c r="T11" t="str">
        <f t="shared" si="2"/>
        <v>No</v>
      </c>
      <c r="U11" t="str">
        <f t="shared" si="3"/>
        <v>No</v>
      </c>
      <c r="V11" t="str">
        <f t="shared" si="4"/>
        <v>No</v>
      </c>
      <c r="W11">
        <f t="shared" si="7"/>
        <v>0</v>
      </c>
      <c r="X11" t="str">
        <f t="shared" si="8"/>
        <v>No</v>
      </c>
      <c r="Y11" t="str">
        <f t="shared" si="9"/>
        <v>No</v>
      </c>
      <c r="Z11" t="str">
        <f t="shared" si="10"/>
        <v>No</v>
      </c>
      <c r="AA11">
        <f t="shared" si="11"/>
        <v>0</v>
      </c>
      <c r="AB11" s="3" t="str" cm="1">
        <f t="array" ref="AB1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1" s="3"/>
      <c r="AD11" s="3"/>
      <c r="AE11" s="3"/>
    </row>
    <row r="12" spans="2:31">
      <c r="C12" s="2">
        <v>44566.412835648145</v>
      </c>
      <c r="D12" s="3" t="s">
        <v>23</v>
      </c>
      <c r="E12" s="15">
        <v>8</v>
      </c>
      <c r="F12" s="15">
        <v>8</v>
      </c>
      <c r="G12" s="15">
        <v>8</v>
      </c>
      <c r="H12" s="3">
        <v>78734</v>
      </c>
      <c r="I12" s="3" t="s">
        <v>46</v>
      </c>
      <c r="J12" s="3" t="s">
        <v>10</v>
      </c>
      <c r="K12" s="3" t="s">
        <v>426</v>
      </c>
      <c r="L12" s="3"/>
      <c r="M12" s="3"/>
      <c r="N12" s="3"/>
      <c r="O12" s="3">
        <f t="shared" si="5"/>
        <v>2022</v>
      </c>
      <c r="P12" s="3">
        <f t="shared" si="6"/>
        <v>2021</v>
      </c>
      <c r="Q12" s="3">
        <f t="shared" si="0"/>
        <v>1</v>
      </c>
      <c r="R12" s="3">
        <f t="shared" si="1"/>
        <v>2</v>
      </c>
      <c r="S12" s="3" t="str" cm="1">
        <f t="array" ref="S12">IFERROR(_xlfn.IFS(I12 = "Just once", "One time service", ISNUMBER(SEARCH("*week*",I12)), "Continuous"),I12)</f>
        <v>Continuous</v>
      </c>
      <c r="T12" t="str">
        <f t="shared" si="2"/>
        <v>No</v>
      </c>
      <c r="U12" t="str">
        <f t="shared" si="3"/>
        <v>No</v>
      </c>
      <c r="V12" t="str">
        <f t="shared" si="4"/>
        <v>No</v>
      </c>
      <c r="W12">
        <f t="shared" si="7"/>
        <v>0</v>
      </c>
      <c r="X12" t="str">
        <f t="shared" si="8"/>
        <v>No</v>
      </c>
      <c r="Y12" t="str">
        <f t="shared" si="9"/>
        <v>No</v>
      </c>
      <c r="Z12" t="str">
        <f t="shared" si="10"/>
        <v>No</v>
      </c>
      <c r="AA12">
        <f t="shared" si="11"/>
        <v>0</v>
      </c>
      <c r="AB12" s="3" t="str" cm="1">
        <f t="array" ref="AB1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2" s="3"/>
      <c r="AD12" s="3"/>
      <c r="AE12" s="3"/>
    </row>
    <row r="13" spans="2:31">
      <c r="C13" s="2">
        <v>44566.808981481481</v>
      </c>
      <c r="D13" s="3" t="s">
        <v>23</v>
      </c>
      <c r="E13" s="15">
        <v>9</v>
      </c>
      <c r="F13" s="15">
        <v>9</v>
      </c>
      <c r="G13" s="15">
        <v>9</v>
      </c>
      <c r="H13" s="3">
        <v>78724</v>
      </c>
      <c r="I13" s="3" t="s">
        <v>43</v>
      </c>
      <c r="J13" s="3" t="s">
        <v>133</v>
      </c>
      <c r="K13" s="3" t="s">
        <v>429</v>
      </c>
      <c r="L13" s="3"/>
      <c r="M13" s="3"/>
      <c r="N13" s="3"/>
      <c r="O13" s="3">
        <f t="shared" si="5"/>
        <v>2022</v>
      </c>
      <c r="P13" s="3">
        <f t="shared" si="6"/>
        <v>2021</v>
      </c>
      <c r="Q13" s="3">
        <f t="shared" si="0"/>
        <v>1</v>
      </c>
      <c r="R13" s="3">
        <f t="shared" si="1"/>
        <v>2</v>
      </c>
      <c r="S13" s="3" t="str" cm="1">
        <f t="array" ref="S13">IFERROR(_xlfn.IFS(I13 = "Just once", "One time service", ISNUMBER(SEARCH("*week*",I13)), "Continuous"),I13)</f>
        <v>One time service</v>
      </c>
      <c r="T13" t="str">
        <f t="shared" si="2"/>
        <v>No</v>
      </c>
      <c r="U13" t="str">
        <f t="shared" si="3"/>
        <v>No</v>
      </c>
      <c r="V13" t="str">
        <f t="shared" si="4"/>
        <v>No</v>
      </c>
      <c r="W13">
        <f t="shared" si="7"/>
        <v>0</v>
      </c>
      <c r="X13" t="str">
        <f t="shared" si="8"/>
        <v>No</v>
      </c>
      <c r="Y13" t="str">
        <f t="shared" si="9"/>
        <v>No</v>
      </c>
      <c r="Z13" t="str">
        <f t="shared" si="10"/>
        <v>No</v>
      </c>
      <c r="AA13">
        <f t="shared" si="11"/>
        <v>0</v>
      </c>
      <c r="AB13" s="3" t="str" cm="1">
        <f t="array" ref="AB1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3" s="3"/>
      <c r="AD13" s="3"/>
      <c r="AE13" s="3"/>
    </row>
    <row r="14" spans="2:31">
      <c r="C14" s="2">
        <v>44567.543425925927</v>
      </c>
      <c r="D14" s="3" t="s">
        <v>23</v>
      </c>
      <c r="E14" s="15">
        <v>10</v>
      </c>
      <c r="F14" s="15">
        <v>10</v>
      </c>
      <c r="G14" s="15">
        <v>10</v>
      </c>
      <c r="H14" s="3">
        <v>78640</v>
      </c>
      <c r="I14" s="3" t="s">
        <v>46</v>
      </c>
      <c r="J14" s="3" t="s">
        <v>14</v>
      </c>
      <c r="K14" s="3" t="s">
        <v>430</v>
      </c>
      <c r="L14" s="3"/>
      <c r="M14" s="3"/>
      <c r="N14" s="3"/>
      <c r="O14" s="3">
        <f t="shared" si="5"/>
        <v>2022</v>
      </c>
      <c r="P14" s="3">
        <f t="shared" si="6"/>
        <v>2021</v>
      </c>
      <c r="Q14" s="3">
        <f t="shared" si="0"/>
        <v>1</v>
      </c>
      <c r="R14" s="3">
        <f t="shared" si="1"/>
        <v>2</v>
      </c>
      <c r="S14" s="3" t="str" cm="1">
        <f t="array" ref="S14">IFERROR(_xlfn.IFS(I14 = "Just once", "One time service", ISNUMBER(SEARCH("*week*",I14)), "Continuous"),I14)</f>
        <v>Continuous</v>
      </c>
      <c r="T14" t="str">
        <f t="shared" si="2"/>
        <v>No</v>
      </c>
      <c r="U14" t="str">
        <f t="shared" si="3"/>
        <v>No</v>
      </c>
      <c r="V14" t="str">
        <f t="shared" si="4"/>
        <v>No</v>
      </c>
      <c r="W14">
        <f t="shared" si="7"/>
        <v>0</v>
      </c>
      <c r="X14" t="str">
        <f t="shared" si="8"/>
        <v>No</v>
      </c>
      <c r="Y14" t="str">
        <f t="shared" si="9"/>
        <v>No</v>
      </c>
      <c r="Z14" t="str">
        <f t="shared" si="10"/>
        <v>No</v>
      </c>
      <c r="AA14">
        <f t="shared" si="11"/>
        <v>0</v>
      </c>
      <c r="AB14" s="3" t="str" cm="1">
        <f t="array" ref="AB1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4" s="3"/>
      <c r="AD14" s="3"/>
      <c r="AE14" s="3"/>
    </row>
    <row r="15" spans="2:31">
      <c r="C15" s="2">
        <v>44567.662291666667</v>
      </c>
      <c r="D15" s="3" t="s">
        <v>23</v>
      </c>
      <c r="E15" s="15">
        <v>11</v>
      </c>
      <c r="F15" s="15">
        <v>11</v>
      </c>
      <c r="G15" s="15">
        <v>11</v>
      </c>
      <c r="H15" s="3">
        <v>78721</v>
      </c>
      <c r="I15" s="3" t="s">
        <v>43</v>
      </c>
      <c r="J15" s="3" t="s">
        <v>14</v>
      </c>
      <c r="K15" s="3" t="s">
        <v>155</v>
      </c>
      <c r="L15" s="3"/>
      <c r="M15" s="3"/>
      <c r="N15" s="3"/>
      <c r="O15" s="3">
        <f t="shared" si="5"/>
        <v>2022</v>
      </c>
      <c r="P15" s="3">
        <f t="shared" si="6"/>
        <v>2021</v>
      </c>
      <c r="Q15" s="3">
        <f t="shared" si="0"/>
        <v>1</v>
      </c>
      <c r="R15" s="3">
        <f t="shared" si="1"/>
        <v>2</v>
      </c>
      <c r="S15" s="3" t="str" cm="1">
        <f t="array" ref="S15">IFERROR(_xlfn.IFS(I15 = "Just once", "One time service", ISNUMBER(SEARCH("*week*",I15)), "Continuous"),I15)</f>
        <v>One time service</v>
      </c>
      <c r="T15" t="str">
        <f t="shared" si="2"/>
        <v>No</v>
      </c>
      <c r="U15" t="str">
        <f t="shared" si="3"/>
        <v>No</v>
      </c>
      <c r="V15" t="str">
        <f t="shared" si="4"/>
        <v>No</v>
      </c>
      <c r="W15">
        <f t="shared" si="7"/>
        <v>0</v>
      </c>
      <c r="X15" t="str">
        <f t="shared" si="8"/>
        <v>Yes</v>
      </c>
      <c r="Y15" t="str">
        <f t="shared" si="9"/>
        <v>No</v>
      </c>
      <c r="Z15" t="str">
        <f t="shared" si="10"/>
        <v>No</v>
      </c>
      <c r="AA15">
        <f t="shared" si="11"/>
        <v>1</v>
      </c>
      <c r="AB15" s="3" t="str" cm="1">
        <f t="array" ref="AB1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5" s="3"/>
      <c r="AD15" s="3"/>
      <c r="AE15" s="3"/>
    </row>
    <row r="16" spans="2:31">
      <c r="C16" s="2">
        <v>44568.057384259257</v>
      </c>
      <c r="D16" s="3" t="s">
        <v>431</v>
      </c>
      <c r="E16" s="15">
        <v>12</v>
      </c>
      <c r="F16" s="15">
        <v>12</v>
      </c>
      <c r="G16" s="15">
        <v>12</v>
      </c>
      <c r="H16" s="3">
        <v>78621</v>
      </c>
      <c r="I16" s="3" t="s">
        <v>43</v>
      </c>
      <c r="J16" s="3" t="s">
        <v>14</v>
      </c>
      <c r="K16" s="3" t="s">
        <v>53</v>
      </c>
      <c r="L16" s="3"/>
      <c r="M16" s="3"/>
      <c r="N16" s="3"/>
      <c r="O16" s="3">
        <f t="shared" si="5"/>
        <v>2022</v>
      </c>
      <c r="P16" s="3">
        <f t="shared" si="6"/>
        <v>2021</v>
      </c>
      <c r="Q16" s="3">
        <f t="shared" si="0"/>
        <v>1</v>
      </c>
      <c r="R16" s="3">
        <f t="shared" si="1"/>
        <v>2</v>
      </c>
      <c r="S16" s="3" t="str" cm="1">
        <f t="array" ref="S16">IFERROR(_xlfn.IFS(I16 = "Just once", "One time service", ISNUMBER(SEARCH("*week*",I16)), "Continuous"),I16)</f>
        <v>One time service</v>
      </c>
      <c r="T16" t="str">
        <f t="shared" si="2"/>
        <v>No</v>
      </c>
      <c r="U16" t="str">
        <f t="shared" si="3"/>
        <v>No</v>
      </c>
      <c r="V16" t="str">
        <f t="shared" si="4"/>
        <v>No</v>
      </c>
      <c r="W16">
        <f t="shared" si="7"/>
        <v>0</v>
      </c>
      <c r="X16" t="str">
        <f t="shared" si="8"/>
        <v>Yes</v>
      </c>
      <c r="Y16" t="str">
        <f t="shared" si="9"/>
        <v>No</v>
      </c>
      <c r="Z16" t="str">
        <f t="shared" si="10"/>
        <v>No</v>
      </c>
      <c r="AA16">
        <f t="shared" si="11"/>
        <v>1</v>
      </c>
      <c r="AB16" s="3" t="str" cm="1">
        <f t="array" ref="AB1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6" s="3"/>
      <c r="AD16" s="3"/>
      <c r="AE16" s="3"/>
    </row>
    <row r="17" spans="3:31">
      <c r="C17" s="2">
        <v>44568.515289351853</v>
      </c>
      <c r="D17" s="3" t="s">
        <v>23</v>
      </c>
      <c r="E17" s="15">
        <v>13</v>
      </c>
      <c r="F17" s="15">
        <v>13</v>
      </c>
      <c r="G17" s="15">
        <v>13</v>
      </c>
      <c r="H17" s="3">
        <v>78759</v>
      </c>
      <c r="I17" s="3" t="s">
        <v>46</v>
      </c>
      <c r="J17" s="3" t="s">
        <v>10</v>
      </c>
      <c r="K17" s="3" t="s">
        <v>432</v>
      </c>
      <c r="L17" s="3"/>
      <c r="M17" s="3"/>
      <c r="N17" s="3"/>
      <c r="O17" s="3">
        <f t="shared" si="5"/>
        <v>2022</v>
      </c>
      <c r="P17" s="3">
        <f t="shared" si="6"/>
        <v>2021</v>
      </c>
      <c r="Q17" s="3">
        <f t="shared" si="0"/>
        <v>1</v>
      </c>
      <c r="R17" s="3">
        <f t="shared" si="1"/>
        <v>2</v>
      </c>
      <c r="S17" s="3" t="str" cm="1">
        <f t="array" ref="S17">IFERROR(_xlfn.IFS(I17 = "Just once", "One time service", ISNUMBER(SEARCH("*week*",I17)), "Continuous"),I17)</f>
        <v>Continuous</v>
      </c>
      <c r="T17" t="str">
        <f t="shared" si="2"/>
        <v>Yes</v>
      </c>
      <c r="U17" t="str">
        <f t="shared" si="3"/>
        <v>No</v>
      </c>
      <c r="V17" t="str">
        <f t="shared" si="4"/>
        <v>No</v>
      </c>
      <c r="W17">
        <f t="shared" si="7"/>
        <v>1</v>
      </c>
      <c r="X17" t="str">
        <f t="shared" si="8"/>
        <v>No</v>
      </c>
      <c r="Y17" t="str">
        <f t="shared" si="9"/>
        <v>No</v>
      </c>
      <c r="Z17" t="str">
        <f t="shared" si="10"/>
        <v>No</v>
      </c>
      <c r="AA17">
        <f t="shared" si="11"/>
        <v>0</v>
      </c>
      <c r="AB17" s="3" t="str" cm="1">
        <f t="array" ref="AB1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7" s="3"/>
      <c r="AD17" s="3"/>
      <c r="AE17" s="3"/>
    </row>
    <row r="18" spans="3:31">
      <c r="C18" s="2">
        <v>44569.562534722223</v>
      </c>
      <c r="D18" s="3" t="s">
        <v>23</v>
      </c>
      <c r="E18" s="15">
        <v>14</v>
      </c>
      <c r="F18" s="15">
        <v>14</v>
      </c>
      <c r="G18" s="15">
        <v>14</v>
      </c>
      <c r="H18" s="3">
        <v>76527</v>
      </c>
      <c r="I18" s="3" t="s">
        <v>43</v>
      </c>
      <c r="J18" s="3" t="s">
        <v>14</v>
      </c>
      <c r="K18" s="3" t="s">
        <v>11</v>
      </c>
      <c r="L18" s="3"/>
      <c r="M18" s="3"/>
      <c r="N18" s="3"/>
      <c r="O18" s="3">
        <f t="shared" si="5"/>
        <v>2022</v>
      </c>
      <c r="P18" s="3">
        <f t="shared" si="6"/>
        <v>2021</v>
      </c>
      <c r="Q18" s="3">
        <f t="shared" si="0"/>
        <v>1</v>
      </c>
      <c r="R18" s="3">
        <f t="shared" si="1"/>
        <v>2</v>
      </c>
      <c r="S18" s="3" t="str" cm="1">
        <f t="array" ref="S18">IFERROR(_xlfn.IFS(I18 = "Just once", "One time service", ISNUMBER(SEARCH("*week*",I18)), "Continuous"),I18)</f>
        <v>One time service</v>
      </c>
      <c r="T18" t="str">
        <f t="shared" si="2"/>
        <v>No</v>
      </c>
      <c r="U18" t="str">
        <f t="shared" si="3"/>
        <v>No</v>
      </c>
      <c r="V18" t="str">
        <f t="shared" si="4"/>
        <v>No</v>
      </c>
      <c r="W18">
        <f t="shared" si="7"/>
        <v>0</v>
      </c>
      <c r="X18" t="str">
        <f t="shared" si="8"/>
        <v>No</v>
      </c>
      <c r="Y18" t="str">
        <f t="shared" si="9"/>
        <v>No</v>
      </c>
      <c r="Z18" t="str">
        <f t="shared" si="10"/>
        <v>No</v>
      </c>
      <c r="AA18">
        <f t="shared" si="11"/>
        <v>0</v>
      </c>
      <c r="AB18" s="3" t="str" cm="1">
        <f t="array" ref="AB1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8" s="3"/>
      <c r="AD18" s="3"/>
      <c r="AE18" s="3"/>
    </row>
    <row r="19" spans="3:31">
      <c r="C19" s="2">
        <v>44569.60864583333</v>
      </c>
      <c r="D19" s="3" t="s">
        <v>23</v>
      </c>
      <c r="E19" s="15">
        <v>15</v>
      </c>
      <c r="F19" s="15">
        <v>15</v>
      </c>
      <c r="G19" s="15">
        <v>15</v>
      </c>
      <c r="H19" s="3">
        <v>78745</v>
      </c>
      <c r="I19" s="3" t="s">
        <v>43</v>
      </c>
      <c r="J19" s="3" t="s">
        <v>10</v>
      </c>
      <c r="K19" s="3" t="s">
        <v>427</v>
      </c>
      <c r="L19" s="3"/>
      <c r="M19" s="3"/>
      <c r="N19" s="3"/>
      <c r="O19" s="3">
        <f t="shared" si="5"/>
        <v>2022</v>
      </c>
      <c r="P19" s="3">
        <f t="shared" si="6"/>
        <v>2021</v>
      </c>
      <c r="Q19" s="3">
        <f t="shared" si="0"/>
        <v>1</v>
      </c>
      <c r="R19" s="3">
        <f t="shared" si="1"/>
        <v>2</v>
      </c>
      <c r="S19" s="3" t="str" cm="1">
        <f t="array" ref="S19">IFERROR(_xlfn.IFS(I19 = "Just once", "One time service", ISNUMBER(SEARCH("*week*",I19)), "Continuous"),I19)</f>
        <v>One time service</v>
      </c>
      <c r="T19" t="str">
        <f t="shared" si="2"/>
        <v>Yes</v>
      </c>
      <c r="U19" t="str">
        <f t="shared" si="3"/>
        <v>No</v>
      </c>
      <c r="V19" t="str">
        <f t="shared" si="4"/>
        <v>No</v>
      </c>
      <c r="W19">
        <f t="shared" si="7"/>
        <v>1</v>
      </c>
      <c r="X19" t="str">
        <f t="shared" si="8"/>
        <v>No</v>
      </c>
      <c r="Y19" t="str">
        <f t="shared" si="9"/>
        <v>No</v>
      </c>
      <c r="Z19" t="str">
        <f t="shared" si="10"/>
        <v>No</v>
      </c>
      <c r="AA19">
        <f t="shared" si="11"/>
        <v>0</v>
      </c>
      <c r="AB19" s="3" t="str" cm="1">
        <f t="array" ref="AB1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9" s="3"/>
      <c r="AD19" s="3"/>
      <c r="AE19" s="3"/>
    </row>
    <row r="20" spans="3:31">
      <c r="C20" s="2">
        <v>44570.707685185182</v>
      </c>
      <c r="D20" s="3" t="s">
        <v>23</v>
      </c>
      <c r="E20" s="15">
        <v>16</v>
      </c>
      <c r="F20" s="15">
        <v>16</v>
      </c>
      <c r="G20" s="15">
        <v>16</v>
      </c>
      <c r="H20" s="3">
        <v>78745</v>
      </c>
      <c r="I20" s="3" t="s">
        <v>43</v>
      </c>
      <c r="J20" s="3" t="s">
        <v>14</v>
      </c>
      <c r="K20" s="3" t="s">
        <v>427</v>
      </c>
      <c r="L20" s="3"/>
      <c r="M20" s="3"/>
      <c r="N20" s="3"/>
      <c r="O20" s="3">
        <f t="shared" si="5"/>
        <v>2022</v>
      </c>
      <c r="P20" s="3">
        <f t="shared" si="6"/>
        <v>2021</v>
      </c>
      <c r="Q20" s="3">
        <f t="shared" si="0"/>
        <v>1</v>
      </c>
      <c r="R20" s="3">
        <f t="shared" si="1"/>
        <v>3</v>
      </c>
      <c r="S20" s="3" t="str" cm="1">
        <f t="array" ref="S20">IFERROR(_xlfn.IFS(I20 = "Just once", "One time service", ISNUMBER(SEARCH("*week*",I20)), "Continuous"),I20)</f>
        <v>One time service</v>
      </c>
      <c r="T20" t="str">
        <f t="shared" si="2"/>
        <v>Yes</v>
      </c>
      <c r="U20" t="str">
        <f t="shared" si="3"/>
        <v>No</v>
      </c>
      <c r="V20" t="str">
        <f t="shared" si="4"/>
        <v>No</v>
      </c>
      <c r="W20">
        <f t="shared" si="7"/>
        <v>1</v>
      </c>
      <c r="X20" t="str">
        <f t="shared" si="8"/>
        <v>No</v>
      </c>
      <c r="Y20" t="str">
        <f t="shared" si="9"/>
        <v>No</v>
      </c>
      <c r="Z20" t="str">
        <f t="shared" si="10"/>
        <v>No</v>
      </c>
      <c r="AA20">
        <f t="shared" si="11"/>
        <v>0</v>
      </c>
      <c r="AB20" s="3" t="str" cm="1">
        <f t="array" ref="AB2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0" s="3"/>
      <c r="AD20" s="3"/>
      <c r="AE20" s="3"/>
    </row>
    <row r="21" spans="3:31">
      <c r="C21" s="2">
        <v>44572.114988425928</v>
      </c>
      <c r="D21" s="3" t="s">
        <v>239</v>
      </c>
      <c r="E21" s="15">
        <v>17</v>
      </c>
      <c r="F21" s="15">
        <v>17</v>
      </c>
      <c r="G21" s="15">
        <v>17</v>
      </c>
      <c r="H21" s="3">
        <v>78739</v>
      </c>
      <c r="I21" s="3" t="s">
        <v>43</v>
      </c>
      <c r="J21" s="3" t="s">
        <v>14</v>
      </c>
      <c r="K21" s="3" t="s">
        <v>426</v>
      </c>
      <c r="L21" s="3"/>
      <c r="M21" s="3"/>
      <c r="N21" s="3"/>
      <c r="O21" s="3">
        <f t="shared" si="5"/>
        <v>2022</v>
      </c>
      <c r="P21" s="3">
        <f t="shared" si="6"/>
        <v>2021</v>
      </c>
      <c r="Q21" s="3">
        <f t="shared" si="0"/>
        <v>1</v>
      </c>
      <c r="R21" s="3">
        <f t="shared" si="1"/>
        <v>3</v>
      </c>
      <c r="S21" s="3" t="str" cm="1">
        <f t="array" ref="S21">IFERROR(_xlfn.IFS(I21 = "Just once", "One time service", ISNUMBER(SEARCH("*week*",I21)), "Continuous"),I21)</f>
        <v>One time service</v>
      </c>
      <c r="T21" t="str">
        <f t="shared" si="2"/>
        <v>No</v>
      </c>
      <c r="U21" t="str">
        <f t="shared" si="3"/>
        <v>No</v>
      </c>
      <c r="V21" t="str">
        <f t="shared" si="4"/>
        <v>No</v>
      </c>
      <c r="W21">
        <f t="shared" si="7"/>
        <v>0</v>
      </c>
      <c r="X21" t="str">
        <f t="shared" si="8"/>
        <v>No</v>
      </c>
      <c r="Y21" t="str">
        <f t="shared" si="9"/>
        <v>No</v>
      </c>
      <c r="Z21" t="str">
        <f t="shared" si="10"/>
        <v>No</v>
      </c>
      <c r="AA21">
        <f t="shared" si="11"/>
        <v>0</v>
      </c>
      <c r="AB21" s="3" t="str" cm="1">
        <f t="array" ref="AB2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1" s="3"/>
      <c r="AD21" s="3"/>
      <c r="AE21" s="3"/>
    </row>
    <row r="22" spans="3:31">
      <c r="C22" s="2">
        <v>44572.597685185188</v>
      </c>
      <c r="D22" s="3" t="s">
        <v>23</v>
      </c>
      <c r="E22" s="15">
        <v>18</v>
      </c>
      <c r="F22" s="15">
        <v>18</v>
      </c>
      <c r="G22" s="15">
        <v>18</v>
      </c>
      <c r="H22" s="3">
        <v>78751</v>
      </c>
      <c r="I22" s="3" t="s">
        <v>46</v>
      </c>
      <c r="J22" s="3" t="s">
        <v>14</v>
      </c>
      <c r="K22" s="3" t="s">
        <v>53</v>
      </c>
      <c r="L22" s="3"/>
      <c r="M22" s="3"/>
      <c r="N22" s="3"/>
      <c r="O22" s="3">
        <f t="shared" si="5"/>
        <v>2022</v>
      </c>
      <c r="P22" s="3">
        <f t="shared" si="6"/>
        <v>2021</v>
      </c>
      <c r="Q22" s="3">
        <f t="shared" si="0"/>
        <v>1</v>
      </c>
      <c r="R22" s="3">
        <f t="shared" si="1"/>
        <v>3</v>
      </c>
      <c r="S22" s="3" t="str" cm="1">
        <f t="array" ref="S22">IFERROR(_xlfn.IFS(I22 = "Just once", "One time service", ISNUMBER(SEARCH("*week*",I22)), "Continuous"),I22)</f>
        <v>Continuous</v>
      </c>
      <c r="T22" t="str">
        <f t="shared" si="2"/>
        <v>No</v>
      </c>
      <c r="U22" t="str">
        <f t="shared" si="3"/>
        <v>No</v>
      </c>
      <c r="V22" t="str">
        <f t="shared" si="4"/>
        <v>No</v>
      </c>
      <c r="W22">
        <f t="shared" si="7"/>
        <v>0</v>
      </c>
      <c r="X22" t="str">
        <f t="shared" si="8"/>
        <v>Yes</v>
      </c>
      <c r="Y22" t="str">
        <f t="shared" si="9"/>
        <v>No</v>
      </c>
      <c r="Z22" t="str">
        <f t="shared" si="10"/>
        <v>No</v>
      </c>
      <c r="AA22">
        <f t="shared" si="11"/>
        <v>1</v>
      </c>
      <c r="AB22" s="3" t="str" cm="1">
        <f t="array" ref="AB2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2" s="3"/>
      <c r="AD22" s="3"/>
      <c r="AE22" s="3"/>
    </row>
    <row r="23" spans="3:31">
      <c r="C23" s="2">
        <v>44572.627766203703</v>
      </c>
      <c r="D23" s="3" t="s">
        <v>23</v>
      </c>
      <c r="E23" s="15">
        <v>19</v>
      </c>
      <c r="F23" s="15">
        <v>19</v>
      </c>
      <c r="G23" s="15">
        <v>19</v>
      </c>
      <c r="H23" s="3">
        <v>78758</v>
      </c>
      <c r="I23" s="3" t="s">
        <v>46</v>
      </c>
      <c r="J23" s="3" t="s">
        <v>14</v>
      </c>
      <c r="K23" s="3" t="s">
        <v>53</v>
      </c>
      <c r="L23" s="3"/>
      <c r="M23" s="3"/>
      <c r="N23" s="3"/>
      <c r="O23" s="3">
        <f t="shared" si="5"/>
        <v>2022</v>
      </c>
      <c r="P23" s="3">
        <f t="shared" si="6"/>
        <v>2021</v>
      </c>
      <c r="Q23" s="3">
        <f t="shared" si="0"/>
        <v>1</v>
      </c>
      <c r="R23" s="3">
        <f t="shared" si="1"/>
        <v>3</v>
      </c>
      <c r="S23" s="3" t="str" cm="1">
        <f t="array" ref="S23">IFERROR(_xlfn.IFS(I23 = "Just once", "One time service", ISNUMBER(SEARCH("*week*",I23)), "Continuous"),I23)</f>
        <v>Continuous</v>
      </c>
      <c r="T23" t="str">
        <f t="shared" si="2"/>
        <v>No</v>
      </c>
      <c r="U23" t="str">
        <f t="shared" si="3"/>
        <v>No</v>
      </c>
      <c r="V23" t="str">
        <f t="shared" si="4"/>
        <v>No</v>
      </c>
      <c r="W23">
        <f t="shared" si="7"/>
        <v>0</v>
      </c>
      <c r="X23" t="str">
        <f t="shared" si="8"/>
        <v>Yes</v>
      </c>
      <c r="Y23" t="str">
        <f t="shared" si="9"/>
        <v>No</v>
      </c>
      <c r="Z23" t="str">
        <f t="shared" si="10"/>
        <v>No</v>
      </c>
      <c r="AA23">
        <f t="shared" si="11"/>
        <v>1</v>
      </c>
      <c r="AB23" s="3" t="str" cm="1">
        <f t="array" ref="AB2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3" s="3"/>
      <c r="AD23" s="3"/>
      <c r="AE23" s="3"/>
    </row>
    <row r="24" spans="3:31">
      <c r="C24" s="2">
        <v>44572.913368055553</v>
      </c>
      <c r="D24" s="3" t="s">
        <v>23</v>
      </c>
      <c r="E24" s="15">
        <v>20</v>
      </c>
      <c r="F24" s="15">
        <v>20</v>
      </c>
      <c r="G24" s="15">
        <v>20</v>
      </c>
      <c r="H24" s="3">
        <v>78747</v>
      </c>
      <c r="I24" s="3" t="s">
        <v>43</v>
      </c>
      <c r="J24" s="3" t="s">
        <v>14</v>
      </c>
      <c r="K24" s="3" t="s">
        <v>433</v>
      </c>
      <c r="L24" s="3"/>
      <c r="M24" s="3"/>
      <c r="N24" s="3"/>
      <c r="O24" s="3">
        <f t="shared" si="5"/>
        <v>2022</v>
      </c>
      <c r="P24" s="3">
        <f t="shared" si="6"/>
        <v>2021</v>
      </c>
      <c r="Q24" s="3">
        <f t="shared" si="0"/>
        <v>1</v>
      </c>
      <c r="R24" s="3">
        <f t="shared" si="1"/>
        <v>3</v>
      </c>
      <c r="S24" s="3" t="str" cm="1">
        <f t="array" ref="S24">IFERROR(_xlfn.IFS(I24 = "Just once", "One time service", ISNUMBER(SEARCH("*week*",I24)), "Continuous"),I24)</f>
        <v>One time service</v>
      </c>
      <c r="T24" t="str">
        <f t="shared" si="2"/>
        <v>No</v>
      </c>
      <c r="U24" t="str">
        <f t="shared" si="3"/>
        <v>No</v>
      </c>
      <c r="V24" t="str">
        <f t="shared" si="4"/>
        <v>No</v>
      </c>
      <c r="W24">
        <f t="shared" si="7"/>
        <v>0</v>
      </c>
      <c r="X24" t="str">
        <f t="shared" si="8"/>
        <v>Yes</v>
      </c>
      <c r="Y24" t="str">
        <f t="shared" si="9"/>
        <v>No</v>
      </c>
      <c r="Z24" t="str">
        <f t="shared" si="10"/>
        <v>No</v>
      </c>
      <c r="AA24">
        <f t="shared" si="11"/>
        <v>1</v>
      </c>
      <c r="AB24" s="3" t="str" cm="1">
        <f t="array" ref="AB2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4" s="3"/>
      <c r="AD24" s="3"/>
      <c r="AE24" s="3"/>
    </row>
    <row r="25" spans="3:31">
      <c r="C25" s="2">
        <v>44573.469039351854</v>
      </c>
      <c r="D25" s="3" t="s">
        <v>23</v>
      </c>
      <c r="E25" s="15">
        <v>21</v>
      </c>
      <c r="F25" s="15">
        <v>21</v>
      </c>
      <c r="G25" s="15">
        <v>21</v>
      </c>
      <c r="H25" s="3">
        <v>78702</v>
      </c>
      <c r="I25" s="3" t="s">
        <v>46</v>
      </c>
      <c r="J25" s="3" t="s">
        <v>14</v>
      </c>
      <c r="K25" s="3" t="s">
        <v>426</v>
      </c>
      <c r="L25" s="3"/>
      <c r="M25" s="3"/>
      <c r="N25" s="3"/>
      <c r="O25" s="3">
        <f t="shared" si="5"/>
        <v>2022</v>
      </c>
      <c r="P25" s="3">
        <f t="shared" si="6"/>
        <v>2021</v>
      </c>
      <c r="Q25" s="3">
        <f t="shared" si="0"/>
        <v>1</v>
      </c>
      <c r="R25" s="3">
        <f t="shared" si="1"/>
        <v>3</v>
      </c>
      <c r="S25" s="3" t="str" cm="1">
        <f t="array" ref="S25">IFERROR(_xlfn.IFS(I25 = "Just once", "One time service", ISNUMBER(SEARCH("*week*",I25)), "Continuous"),I25)</f>
        <v>Continuous</v>
      </c>
      <c r="T25" t="str">
        <f t="shared" si="2"/>
        <v>No</v>
      </c>
      <c r="U25" t="str">
        <f t="shared" si="3"/>
        <v>No</v>
      </c>
      <c r="V25" t="str">
        <f t="shared" si="4"/>
        <v>No</v>
      </c>
      <c r="W25">
        <f t="shared" si="7"/>
        <v>0</v>
      </c>
      <c r="X25" t="str">
        <f t="shared" si="8"/>
        <v>No</v>
      </c>
      <c r="Y25" t="str">
        <f t="shared" si="9"/>
        <v>No</v>
      </c>
      <c r="Z25" t="str">
        <f t="shared" si="10"/>
        <v>No</v>
      </c>
      <c r="AA25">
        <f t="shared" si="11"/>
        <v>0</v>
      </c>
      <c r="AB25" s="3" t="str" cm="1">
        <f t="array" ref="AB2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5" s="3"/>
      <c r="AD25" s="3"/>
      <c r="AE25" s="3"/>
    </row>
    <row r="26" spans="3:31">
      <c r="C26" s="2">
        <v>44573.751631944448</v>
      </c>
      <c r="D26" s="3" t="s">
        <v>23</v>
      </c>
      <c r="E26" s="15">
        <v>22</v>
      </c>
      <c r="F26" s="15">
        <v>22</v>
      </c>
      <c r="G26" s="15">
        <v>22</v>
      </c>
      <c r="H26" s="3">
        <v>78722</v>
      </c>
      <c r="I26" s="3" t="s">
        <v>43</v>
      </c>
      <c r="J26" s="3" t="s">
        <v>14</v>
      </c>
      <c r="K26" s="3" t="s">
        <v>434</v>
      </c>
      <c r="L26" s="3"/>
      <c r="M26" s="3"/>
      <c r="N26" s="3"/>
      <c r="O26" s="3">
        <f t="shared" si="5"/>
        <v>2022</v>
      </c>
      <c r="P26" s="3">
        <f t="shared" si="6"/>
        <v>2021</v>
      </c>
      <c r="Q26" s="3">
        <f t="shared" si="0"/>
        <v>1</v>
      </c>
      <c r="R26" s="3">
        <f t="shared" si="1"/>
        <v>3</v>
      </c>
      <c r="S26" s="3" t="str" cm="1">
        <f t="array" ref="S26">IFERROR(_xlfn.IFS(I26 = "Just once", "One time service", ISNUMBER(SEARCH("*week*",I26)), "Continuous"),I26)</f>
        <v>One time service</v>
      </c>
      <c r="T26" t="str">
        <f t="shared" si="2"/>
        <v>Yes</v>
      </c>
      <c r="U26" t="str">
        <f t="shared" si="3"/>
        <v>No</v>
      </c>
      <c r="V26" t="str">
        <f t="shared" si="4"/>
        <v>No</v>
      </c>
      <c r="W26">
        <f t="shared" si="7"/>
        <v>1</v>
      </c>
      <c r="X26" t="str">
        <f t="shared" si="8"/>
        <v>No</v>
      </c>
      <c r="Y26" t="str">
        <f t="shared" si="9"/>
        <v>No</v>
      </c>
      <c r="Z26" t="str">
        <f t="shared" si="10"/>
        <v>No</v>
      </c>
      <c r="AA26">
        <f t="shared" si="11"/>
        <v>0</v>
      </c>
      <c r="AB26" s="3" t="str" cm="1">
        <f t="array" ref="AB2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6" s="3"/>
      <c r="AD26" s="3"/>
      <c r="AE26" s="3"/>
    </row>
    <row r="27" spans="3:31">
      <c r="C27" s="2">
        <v>44574.052129629628</v>
      </c>
      <c r="D27" s="3" t="s">
        <v>23</v>
      </c>
      <c r="E27" s="15">
        <v>23</v>
      </c>
      <c r="F27" s="15">
        <v>23</v>
      </c>
      <c r="G27" s="15">
        <v>23</v>
      </c>
      <c r="H27" s="3">
        <v>78704</v>
      </c>
      <c r="I27" s="3" t="s">
        <v>43</v>
      </c>
      <c r="J27" s="3" t="s">
        <v>14</v>
      </c>
      <c r="K27" s="3" t="s">
        <v>435</v>
      </c>
      <c r="L27" s="3"/>
      <c r="M27" s="3"/>
      <c r="N27" s="3"/>
      <c r="O27" s="3">
        <f t="shared" si="5"/>
        <v>2022</v>
      </c>
      <c r="P27" s="3">
        <f t="shared" si="6"/>
        <v>2021</v>
      </c>
      <c r="Q27" s="3">
        <f t="shared" si="0"/>
        <v>1</v>
      </c>
      <c r="R27" s="3">
        <f t="shared" si="1"/>
        <v>3</v>
      </c>
      <c r="S27" s="3" t="str" cm="1">
        <f t="array" ref="S27">IFERROR(_xlfn.IFS(I27 = "Just once", "One time service", ISNUMBER(SEARCH("*week*",I27)), "Continuous"),I27)</f>
        <v>One time service</v>
      </c>
      <c r="T27" t="str">
        <f t="shared" si="2"/>
        <v>No</v>
      </c>
      <c r="U27" t="str">
        <f t="shared" si="3"/>
        <v>No</v>
      </c>
      <c r="V27" t="str">
        <f t="shared" si="4"/>
        <v>No</v>
      </c>
      <c r="W27">
        <f t="shared" si="7"/>
        <v>0</v>
      </c>
      <c r="X27" t="str">
        <f t="shared" si="8"/>
        <v>No</v>
      </c>
      <c r="Y27" t="str">
        <f t="shared" si="9"/>
        <v>No</v>
      </c>
      <c r="Z27" t="str">
        <f t="shared" si="10"/>
        <v>No</v>
      </c>
      <c r="AA27">
        <f t="shared" si="11"/>
        <v>0</v>
      </c>
      <c r="AB27" s="3" t="str" cm="1">
        <f t="array" ref="AB2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7" s="3"/>
      <c r="AD27" s="3"/>
      <c r="AE27" s="3"/>
    </row>
    <row r="28" spans="3:31">
      <c r="C28" s="2">
        <v>44574.779074074075</v>
      </c>
      <c r="D28" s="3" t="s">
        <v>23</v>
      </c>
      <c r="E28" s="15">
        <v>24</v>
      </c>
      <c r="F28" s="15">
        <v>24</v>
      </c>
      <c r="G28" s="15">
        <v>24</v>
      </c>
      <c r="H28" s="3">
        <v>78744</v>
      </c>
      <c r="I28" s="3" t="s">
        <v>43</v>
      </c>
      <c r="J28" s="3" t="s">
        <v>14</v>
      </c>
      <c r="K28" s="3" t="s">
        <v>426</v>
      </c>
      <c r="L28" s="3"/>
      <c r="M28" s="3"/>
      <c r="N28" s="3"/>
      <c r="O28" s="3">
        <f t="shared" si="5"/>
        <v>2022</v>
      </c>
      <c r="P28" s="3">
        <f t="shared" si="6"/>
        <v>2021</v>
      </c>
      <c r="Q28" s="3">
        <f t="shared" si="0"/>
        <v>1</v>
      </c>
      <c r="R28" s="3">
        <f t="shared" si="1"/>
        <v>3</v>
      </c>
      <c r="S28" s="3" t="str" cm="1">
        <f t="array" ref="S28">IFERROR(_xlfn.IFS(I28 = "Just once", "One time service", ISNUMBER(SEARCH("*week*",I28)), "Continuous"),I28)</f>
        <v>One time service</v>
      </c>
      <c r="T28" t="str">
        <f t="shared" si="2"/>
        <v>No</v>
      </c>
      <c r="U28" t="str">
        <f t="shared" si="3"/>
        <v>No</v>
      </c>
      <c r="V28" t="str">
        <f t="shared" si="4"/>
        <v>No</v>
      </c>
      <c r="W28">
        <f t="shared" si="7"/>
        <v>0</v>
      </c>
      <c r="X28" t="str">
        <f t="shared" si="8"/>
        <v>No</v>
      </c>
      <c r="Y28" t="str">
        <f t="shared" si="9"/>
        <v>No</v>
      </c>
      <c r="Z28" t="str">
        <f t="shared" si="10"/>
        <v>No</v>
      </c>
      <c r="AA28">
        <f t="shared" si="11"/>
        <v>0</v>
      </c>
      <c r="AB28" s="3" t="str" cm="1">
        <f t="array" ref="AB2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8" s="3"/>
      <c r="AD28" s="3"/>
      <c r="AE28" s="3"/>
    </row>
    <row r="29" spans="3:31">
      <c r="C29" s="2">
        <v>44575.613935185182</v>
      </c>
      <c r="D29" s="3" t="s">
        <v>23</v>
      </c>
      <c r="E29" s="15">
        <v>25</v>
      </c>
      <c r="F29" s="15">
        <v>25</v>
      </c>
      <c r="G29" s="15">
        <v>25</v>
      </c>
      <c r="H29" s="3">
        <v>78612</v>
      </c>
      <c r="I29" s="3" t="s">
        <v>43</v>
      </c>
      <c r="J29" s="3" t="s">
        <v>14</v>
      </c>
      <c r="K29" s="3" t="s">
        <v>436</v>
      </c>
      <c r="L29" s="3"/>
      <c r="M29" s="3"/>
      <c r="N29" s="3"/>
      <c r="O29" s="3">
        <f t="shared" si="5"/>
        <v>2022</v>
      </c>
      <c r="P29" s="3">
        <f t="shared" si="6"/>
        <v>2021</v>
      </c>
      <c r="Q29" s="3">
        <f t="shared" si="0"/>
        <v>1</v>
      </c>
      <c r="R29" s="3">
        <f t="shared" si="1"/>
        <v>3</v>
      </c>
      <c r="S29" s="3" t="str" cm="1">
        <f t="array" ref="S29">IFERROR(_xlfn.IFS(I29 = "Just once", "One time service", ISNUMBER(SEARCH("*week*",I29)), "Continuous"),I29)</f>
        <v>One time service</v>
      </c>
      <c r="T29" t="str">
        <f t="shared" si="2"/>
        <v>Yes</v>
      </c>
      <c r="U29" t="str">
        <f t="shared" si="3"/>
        <v>No</v>
      </c>
      <c r="V29" t="str">
        <f t="shared" si="4"/>
        <v>No</v>
      </c>
      <c r="W29">
        <f t="shared" si="7"/>
        <v>1</v>
      </c>
      <c r="X29" t="str">
        <f t="shared" si="8"/>
        <v>No</v>
      </c>
      <c r="Y29" t="str">
        <f t="shared" si="9"/>
        <v>No</v>
      </c>
      <c r="Z29" t="str">
        <f t="shared" si="10"/>
        <v>No</v>
      </c>
      <c r="AA29">
        <f t="shared" si="11"/>
        <v>0</v>
      </c>
      <c r="AB29" s="3" t="str" cm="1">
        <f t="array" ref="AB2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9" s="3"/>
      <c r="AD29" s="3"/>
      <c r="AE29" s="3"/>
    </row>
    <row r="30" spans="3:31">
      <c r="C30" s="2">
        <v>44579.333402777775</v>
      </c>
      <c r="D30" s="3" t="s">
        <v>23</v>
      </c>
      <c r="E30" s="15">
        <v>26</v>
      </c>
      <c r="F30" s="15">
        <v>26</v>
      </c>
      <c r="G30" s="15">
        <v>26</v>
      </c>
      <c r="H30" s="3">
        <v>0</v>
      </c>
      <c r="I30" s="3" t="s">
        <v>405</v>
      </c>
      <c r="J30" s="3" t="s">
        <v>14</v>
      </c>
      <c r="K30" s="3" t="s">
        <v>437</v>
      </c>
      <c r="L30" s="3"/>
      <c r="M30" s="3"/>
      <c r="N30" s="3"/>
      <c r="O30" s="3">
        <f t="shared" si="5"/>
        <v>2022</v>
      </c>
      <c r="P30" s="3">
        <f t="shared" si="6"/>
        <v>2021</v>
      </c>
      <c r="Q30" s="3">
        <f t="shared" si="0"/>
        <v>1</v>
      </c>
      <c r="R30" s="3">
        <f t="shared" si="1"/>
        <v>4</v>
      </c>
      <c r="S30" s="3" t="str" cm="1">
        <f t="array" ref="S30">IFERROR(_xlfn.IFS(I30 = "Just once", "One time service", ISNUMBER(SEARCH("*week*",I30)), "Continuous"),I30)</f>
        <v>One time service</v>
      </c>
      <c r="T30" t="str">
        <f t="shared" si="2"/>
        <v>No</v>
      </c>
      <c r="U30" t="str">
        <f t="shared" si="3"/>
        <v>No</v>
      </c>
      <c r="V30" t="str">
        <f t="shared" si="4"/>
        <v>No</v>
      </c>
      <c r="W30">
        <f t="shared" si="7"/>
        <v>0</v>
      </c>
      <c r="X30" t="str">
        <f t="shared" si="8"/>
        <v>No</v>
      </c>
      <c r="Y30" t="str">
        <f t="shared" si="9"/>
        <v>No</v>
      </c>
      <c r="Z30" t="str">
        <f t="shared" si="10"/>
        <v>No</v>
      </c>
      <c r="AA30">
        <f t="shared" si="11"/>
        <v>0</v>
      </c>
      <c r="AB30" s="3" t="str" cm="1">
        <f t="array" ref="AB3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0" s="3"/>
      <c r="AD30" s="3"/>
      <c r="AE30" s="3"/>
    </row>
    <row r="31" spans="3:31">
      <c r="C31" s="2">
        <v>44579.378055555557</v>
      </c>
      <c r="D31" s="3" t="s">
        <v>23</v>
      </c>
      <c r="E31" s="15">
        <v>27</v>
      </c>
      <c r="F31" s="15">
        <v>27</v>
      </c>
      <c r="G31" s="15">
        <v>27</v>
      </c>
      <c r="H31" s="3">
        <v>78660</v>
      </c>
      <c r="I31" s="3" t="s">
        <v>405</v>
      </c>
      <c r="J31" s="3" t="s">
        <v>14</v>
      </c>
      <c r="K31" s="3" t="s">
        <v>437</v>
      </c>
      <c r="L31" s="3"/>
      <c r="M31" s="3"/>
      <c r="N31" s="3"/>
      <c r="O31" s="3">
        <f t="shared" si="5"/>
        <v>2022</v>
      </c>
      <c r="P31" s="3">
        <f t="shared" si="6"/>
        <v>2021</v>
      </c>
      <c r="Q31" s="3">
        <f t="shared" si="0"/>
        <v>1</v>
      </c>
      <c r="R31" s="3">
        <f t="shared" si="1"/>
        <v>4</v>
      </c>
      <c r="S31" s="3" t="str" cm="1">
        <f t="array" ref="S31">IFERROR(_xlfn.IFS(I31 = "Just once", "One time service", ISNUMBER(SEARCH("*week*",I31)), "Continuous"),I31)</f>
        <v>One time service</v>
      </c>
      <c r="T31" t="str">
        <f t="shared" si="2"/>
        <v>No</v>
      </c>
      <c r="U31" t="str">
        <f t="shared" si="3"/>
        <v>No</v>
      </c>
      <c r="V31" t="str">
        <f t="shared" si="4"/>
        <v>No</v>
      </c>
      <c r="W31">
        <f t="shared" si="7"/>
        <v>0</v>
      </c>
      <c r="X31" t="str">
        <f t="shared" si="8"/>
        <v>No</v>
      </c>
      <c r="Y31" t="str">
        <f t="shared" si="9"/>
        <v>No</v>
      </c>
      <c r="Z31" t="str">
        <f t="shared" si="10"/>
        <v>No</v>
      </c>
      <c r="AA31">
        <f t="shared" si="11"/>
        <v>0</v>
      </c>
      <c r="AB31" s="3" t="str" cm="1">
        <f t="array" ref="AB3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1" s="3"/>
      <c r="AD31" s="3"/>
      <c r="AE31" s="3"/>
    </row>
    <row r="32" spans="3:31">
      <c r="C32" s="2">
        <v>44579.381620370368</v>
      </c>
      <c r="D32" s="3" t="s">
        <v>23</v>
      </c>
      <c r="E32" s="15">
        <v>28</v>
      </c>
      <c r="F32" s="15">
        <v>28</v>
      </c>
      <c r="G32" s="15">
        <v>28</v>
      </c>
      <c r="H32" s="3">
        <v>78756</v>
      </c>
      <c r="I32" s="3" t="s">
        <v>405</v>
      </c>
      <c r="J32" s="3" t="s">
        <v>14</v>
      </c>
      <c r="K32" s="3" t="s">
        <v>438</v>
      </c>
      <c r="L32" s="3"/>
      <c r="M32" s="3"/>
      <c r="N32" s="3"/>
      <c r="O32" s="3">
        <f t="shared" si="5"/>
        <v>2022</v>
      </c>
      <c r="P32" s="3">
        <f t="shared" si="6"/>
        <v>2021</v>
      </c>
      <c r="Q32" s="3">
        <f t="shared" si="0"/>
        <v>1</v>
      </c>
      <c r="R32" s="3">
        <f t="shared" si="1"/>
        <v>4</v>
      </c>
      <c r="S32" s="3" t="str" cm="1">
        <f t="array" ref="S32">IFERROR(_xlfn.IFS(I32 = "Just once", "One time service", ISNUMBER(SEARCH("*week*",I32)), "Continuous"),I32)</f>
        <v>One time service</v>
      </c>
      <c r="T32" t="str">
        <f t="shared" si="2"/>
        <v>No</v>
      </c>
      <c r="U32" t="str">
        <f t="shared" si="3"/>
        <v>No</v>
      </c>
      <c r="V32" t="str">
        <f t="shared" si="4"/>
        <v>No</v>
      </c>
      <c r="W32">
        <f t="shared" si="7"/>
        <v>0</v>
      </c>
      <c r="X32" t="str">
        <f t="shared" si="8"/>
        <v>No</v>
      </c>
      <c r="Y32" t="str">
        <f t="shared" si="9"/>
        <v>No</v>
      </c>
      <c r="Z32" t="str">
        <f t="shared" si="10"/>
        <v>No</v>
      </c>
      <c r="AA32">
        <f t="shared" si="11"/>
        <v>0</v>
      </c>
      <c r="AB32" s="3" t="str" cm="1">
        <f t="array" ref="AB3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2" s="3"/>
      <c r="AD32" s="3"/>
      <c r="AE32" s="3"/>
    </row>
    <row r="33" spans="3:31">
      <c r="C33" s="2">
        <v>44579.532916666663</v>
      </c>
      <c r="D33" s="3" t="s">
        <v>23</v>
      </c>
      <c r="E33" s="15">
        <v>29</v>
      </c>
      <c r="F33" s="15">
        <v>29</v>
      </c>
      <c r="G33" s="15">
        <v>29</v>
      </c>
      <c r="H33" s="3">
        <v>78756</v>
      </c>
      <c r="I33" s="3" t="s">
        <v>405</v>
      </c>
      <c r="J33" s="3" t="s">
        <v>439</v>
      </c>
      <c r="K33" s="3" t="s">
        <v>440</v>
      </c>
      <c r="L33" s="3"/>
      <c r="M33" s="3"/>
      <c r="N33" s="3"/>
      <c r="O33" s="3">
        <f t="shared" si="5"/>
        <v>2022</v>
      </c>
      <c r="P33" s="3">
        <f t="shared" si="6"/>
        <v>2021</v>
      </c>
      <c r="Q33" s="3">
        <f t="shared" si="0"/>
        <v>1</v>
      </c>
      <c r="R33" s="3">
        <f t="shared" si="1"/>
        <v>4</v>
      </c>
      <c r="S33" s="3" t="str" cm="1">
        <f t="array" ref="S33">IFERROR(_xlfn.IFS(I33 = "Just once", "One time service", ISNUMBER(SEARCH("*week*",I33)), "Continuous"),I33)</f>
        <v>One time service</v>
      </c>
      <c r="T33" t="str">
        <f t="shared" si="2"/>
        <v>No</v>
      </c>
      <c r="U33" t="str">
        <f t="shared" si="3"/>
        <v>No</v>
      </c>
      <c r="V33" t="str">
        <f t="shared" si="4"/>
        <v>No</v>
      </c>
      <c r="W33">
        <f t="shared" si="7"/>
        <v>0</v>
      </c>
      <c r="X33" t="str">
        <f t="shared" si="8"/>
        <v>No</v>
      </c>
      <c r="Y33" t="str">
        <f t="shared" si="9"/>
        <v>No</v>
      </c>
      <c r="Z33" t="str">
        <f t="shared" si="10"/>
        <v>No</v>
      </c>
      <c r="AA33">
        <f t="shared" si="11"/>
        <v>0</v>
      </c>
      <c r="AB33" s="3" t="str" cm="1">
        <f t="array" ref="AB3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33" s="3"/>
      <c r="AD33" s="3"/>
      <c r="AE33" s="3"/>
    </row>
    <row r="34" spans="3:31">
      <c r="C34" s="2">
        <v>44579.594942129632</v>
      </c>
      <c r="D34" s="3" t="s">
        <v>23</v>
      </c>
      <c r="E34" s="15">
        <v>30</v>
      </c>
      <c r="F34" s="15">
        <v>30</v>
      </c>
      <c r="G34" s="15">
        <v>30</v>
      </c>
      <c r="H34" s="3">
        <v>78757</v>
      </c>
      <c r="I34" s="3" t="s">
        <v>405</v>
      </c>
      <c r="J34" s="3" t="s">
        <v>305</v>
      </c>
      <c r="K34" s="3" t="s">
        <v>426</v>
      </c>
      <c r="L34" s="3"/>
      <c r="M34" s="3"/>
      <c r="N34" s="3"/>
      <c r="O34" s="3">
        <f t="shared" si="5"/>
        <v>2022</v>
      </c>
      <c r="P34" s="3">
        <f t="shared" si="6"/>
        <v>2021</v>
      </c>
      <c r="Q34" s="3">
        <f t="shared" si="0"/>
        <v>1</v>
      </c>
      <c r="R34" s="3">
        <f t="shared" si="1"/>
        <v>4</v>
      </c>
      <c r="S34" s="3" t="str" cm="1">
        <f t="array" ref="S34">IFERROR(_xlfn.IFS(I34 = "Just once", "One time service", ISNUMBER(SEARCH("*week*",I34)), "Continuous"),I34)</f>
        <v>One time service</v>
      </c>
      <c r="T34" t="str">
        <f t="shared" si="2"/>
        <v>No</v>
      </c>
      <c r="U34" t="str">
        <f t="shared" si="3"/>
        <v>No</v>
      </c>
      <c r="V34" t="str">
        <f t="shared" si="4"/>
        <v>No</v>
      </c>
      <c r="W34">
        <f t="shared" si="7"/>
        <v>0</v>
      </c>
      <c r="X34" t="str">
        <f t="shared" si="8"/>
        <v>No</v>
      </c>
      <c r="Y34" t="str">
        <f t="shared" si="9"/>
        <v>No</v>
      </c>
      <c r="Z34" t="str">
        <f t="shared" si="10"/>
        <v>No</v>
      </c>
      <c r="AA34">
        <f t="shared" si="11"/>
        <v>0</v>
      </c>
      <c r="AB34" s="3" t="str" cm="1">
        <f t="array" ref="AB3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34" s="3"/>
      <c r="AD34" s="3"/>
      <c r="AE34" s="3"/>
    </row>
    <row r="35" spans="3:31">
      <c r="C35" s="2">
        <v>44580.52747685185</v>
      </c>
      <c r="D35" s="3" t="s">
        <v>23</v>
      </c>
      <c r="E35" s="15">
        <v>31</v>
      </c>
      <c r="F35" s="15">
        <v>31</v>
      </c>
      <c r="G35" s="15">
        <v>31</v>
      </c>
      <c r="H35" s="3">
        <v>78702</v>
      </c>
      <c r="I35" s="3" t="s">
        <v>405</v>
      </c>
      <c r="J35" s="3" t="s">
        <v>14</v>
      </c>
      <c r="K35" s="3" t="s">
        <v>441</v>
      </c>
      <c r="L35" s="3"/>
      <c r="M35" s="3"/>
      <c r="N35" s="3"/>
      <c r="O35" s="3">
        <f t="shared" si="5"/>
        <v>2022</v>
      </c>
      <c r="P35" s="3">
        <f t="shared" si="6"/>
        <v>2021</v>
      </c>
      <c r="Q35" s="3">
        <f t="shared" si="0"/>
        <v>1</v>
      </c>
      <c r="R35" s="3">
        <f t="shared" si="1"/>
        <v>4</v>
      </c>
      <c r="S35" s="3" t="str" cm="1">
        <f t="array" ref="S35">IFERROR(_xlfn.IFS(I35 = "Just once", "One time service", ISNUMBER(SEARCH("*week*",I35)), "Continuous"),I35)</f>
        <v>One time service</v>
      </c>
      <c r="T35" t="str">
        <f t="shared" si="2"/>
        <v>Yes</v>
      </c>
      <c r="U35" t="str">
        <f t="shared" si="3"/>
        <v>No</v>
      </c>
      <c r="V35" t="str">
        <f t="shared" si="4"/>
        <v>No</v>
      </c>
      <c r="W35">
        <f t="shared" si="7"/>
        <v>1</v>
      </c>
      <c r="X35" t="str">
        <f t="shared" si="8"/>
        <v>No</v>
      </c>
      <c r="Y35" t="str">
        <f t="shared" si="9"/>
        <v>No</v>
      </c>
      <c r="Z35" t="str">
        <f t="shared" si="10"/>
        <v>No</v>
      </c>
      <c r="AA35">
        <f t="shared" si="11"/>
        <v>0</v>
      </c>
      <c r="AB35" s="3" t="str" cm="1">
        <f t="array" ref="AB3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5" s="3"/>
      <c r="AD35" s="3"/>
      <c r="AE35" s="3"/>
    </row>
    <row r="36" spans="3:31">
      <c r="C36" s="2">
        <v>44580.710115740738</v>
      </c>
      <c r="D36" s="3" t="s">
        <v>23</v>
      </c>
      <c r="E36" s="15">
        <v>32</v>
      </c>
      <c r="F36" s="15">
        <v>32</v>
      </c>
      <c r="G36" s="15">
        <v>32</v>
      </c>
      <c r="H36" s="3">
        <v>78749</v>
      </c>
      <c r="I36" s="3" t="s">
        <v>405</v>
      </c>
      <c r="J36" s="3" t="s">
        <v>19</v>
      </c>
      <c r="K36" s="3" t="s">
        <v>426</v>
      </c>
      <c r="L36" s="3"/>
      <c r="M36" s="3"/>
      <c r="N36" s="3"/>
      <c r="O36" s="3">
        <f t="shared" si="5"/>
        <v>2022</v>
      </c>
      <c r="P36" s="3">
        <f t="shared" si="6"/>
        <v>2021</v>
      </c>
      <c r="Q36" s="3">
        <f t="shared" si="0"/>
        <v>1</v>
      </c>
      <c r="R36" s="3">
        <f t="shared" si="1"/>
        <v>4</v>
      </c>
      <c r="S36" s="3" t="str" cm="1">
        <f t="array" ref="S36">IFERROR(_xlfn.IFS(I36 = "Just once", "One time service", ISNUMBER(SEARCH("*week*",I36)), "Continuous"),I36)</f>
        <v>One time service</v>
      </c>
      <c r="T36" t="str">
        <f t="shared" si="2"/>
        <v>No</v>
      </c>
      <c r="U36" t="str">
        <f t="shared" si="3"/>
        <v>No</v>
      </c>
      <c r="V36" t="str">
        <f t="shared" si="4"/>
        <v>No</v>
      </c>
      <c r="W36">
        <f t="shared" si="7"/>
        <v>0</v>
      </c>
      <c r="X36" t="str">
        <f t="shared" si="8"/>
        <v>No</v>
      </c>
      <c r="Y36" t="str">
        <f t="shared" si="9"/>
        <v>No</v>
      </c>
      <c r="Z36" t="str">
        <f t="shared" si="10"/>
        <v>No</v>
      </c>
      <c r="AA36">
        <f t="shared" si="11"/>
        <v>0</v>
      </c>
      <c r="AB36" s="3" t="str" cm="1">
        <f t="array" ref="AB3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36" s="3"/>
      <c r="AD36" s="3"/>
      <c r="AE36" s="3"/>
    </row>
    <row r="37" spans="3:31">
      <c r="C37" s="2">
        <v>44580.718784722223</v>
      </c>
      <c r="D37" s="3" t="s">
        <v>23</v>
      </c>
      <c r="E37" s="15">
        <v>33</v>
      </c>
      <c r="F37" s="15">
        <v>33</v>
      </c>
      <c r="G37" s="15">
        <v>33</v>
      </c>
      <c r="H37" s="3">
        <v>78736</v>
      </c>
      <c r="I37" s="3" t="s">
        <v>405</v>
      </c>
      <c r="J37" s="3" t="s">
        <v>19</v>
      </c>
      <c r="K37" s="3" t="s">
        <v>318</v>
      </c>
      <c r="L37" s="3"/>
      <c r="M37" s="3"/>
      <c r="N37" s="3"/>
      <c r="O37" s="3">
        <f t="shared" si="5"/>
        <v>2022</v>
      </c>
      <c r="P37" s="3">
        <f t="shared" si="6"/>
        <v>2021</v>
      </c>
      <c r="Q37" s="3">
        <f t="shared" si="0"/>
        <v>1</v>
      </c>
      <c r="R37" s="3">
        <f t="shared" si="1"/>
        <v>4</v>
      </c>
      <c r="S37" s="3" t="str" cm="1">
        <f t="array" ref="S37">IFERROR(_xlfn.IFS(I37 = "Just once", "One time service", ISNUMBER(SEARCH("*week*",I37)), "Continuous"),I37)</f>
        <v>One time service</v>
      </c>
      <c r="T37" t="str">
        <f t="shared" si="2"/>
        <v>Yes</v>
      </c>
      <c r="U37" t="str">
        <f t="shared" si="3"/>
        <v>No</v>
      </c>
      <c r="V37" t="str">
        <f t="shared" si="4"/>
        <v>No</v>
      </c>
      <c r="W37">
        <f t="shared" si="7"/>
        <v>1</v>
      </c>
      <c r="X37" t="str">
        <f t="shared" si="8"/>
        <v>No</v>
      </c>
      <c r="Y37" t="str">
        <f t="shared" si="9"/>
        <v>No</v>
      </c>
      <c r="Z37" t="str">
        <f t="shared" si="10"/>
        <v>No</v>
      </c>
      <c r="AA37">
        <f t="shared" si="11"/>
        <v>0</v>
      </c>
      <c r="AB37" s="3" t="str" cm="1">
        <f t="array" ref="AB3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37" s="3"/>
      <c r="AD37" s="3"/>
      <c r="AE37" s="3"/>
    </row>
    <row r="38" spans="3:31">
      <c r="C38" s="2">
        <v>44580.942106481481</v>
      </c>
      <c r="D38" s="3" t="s">
        <v>23</v>
      </c>
      <c r="E38" s="15">
        <v>34</v>
      </c>
      <c r="F38" s="15">
        <v>34</v>
      </c>
      <c r="G38" s="15">
        <v>34</v>
      </c>
      <c r="H38" s="3">
        <v>78731</v>
      </c>
      <c r="I38" s="3" t="s">
        <v>405</v>
      </c>
      <c r="J38" s="3" t="s">
        <v>19</v>
      </c>
      <c r="K38" s="3" t="s">
        <v>318</v>
      </c>
      <c r="L38" s="3"/>
      <c r="M38" s="3"/>
      <c r="N38" s="3"/>
      <c r="O38" s="3">
        <f t="shared" si="5"/>
        <v>2022</v>
      </c>
      <c r="P38" s="3">
        <f t="shared" si="6"/>
        <v>2021</v>
      </c>
      <c r="Q38" s="3">
        <f t="shared" si="0"/>
        <v>1</v>
      </c>
      <c r="R38" s="3">
        <f t="shared" si="1"/>
        <v>4</v>
      </c>
      <c r="S38" s="3" t="str" cm="1">
        <f t="array" ref="S38">IFERROR(_xlfn.IFS(I38 = "Just once", "One time service", ISNUMBER(SEARCH("*week*",I38)), "Continuous"),I38)</f>
        <v>One time service</v>
      </c>
      <c r="T38" t="str">
        <f t="shared" si="2"/>
        <v>Yes</v>
      </c>
      <c r="U38" t="str">
        <f t="shared" si="3"/>
        <v>No</v>
      </c>
      <c r="V38" t="str">
        <f t="shared" si="4"/>
        <v>No</v>
      </c>
      <c r="W38">
        <f t="shared" si="7"/>
        <v>1</v>
      </c>
      <c r="X38" t="str">
        <f t="shared" si="8"/>
        <v>No</v>
      </c>
      <c r="Y38" t="str">
        <f t="shared" si="9"/>
        <v>No</v>
      </c>
      <c r="Z38" t="str">
        <f t="shared" si="10"/>
        <v>No</v>
      </c>
      <c r="AA38">
        <f t="shared" si="11"/>
        <v>0</v>
      </c>
      <c r="AB38" s="3" t="str" cm="1">
        <f t="array" ref="AB3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38" s="3"/>
      <c r="AD38" s="3"/>
      <c r="AE38" s="3"/>
    </row>
    <row r="39" spans="3:31">
      <c r="C39" s="2">
        <v>44581.575810185182</v>
      </c>
      <c r="D39" s="3" t="s">
        <v>23</v>
      </c>
      <c r="E39" s="15">
        <v>35</v>
      </c>
      <c r="F39" s="15">
        <v>35</v>
      </c>
      <c r="G39" s="15">
        <v>35</v>
      </c>
      <c r="H39" s="3">
        <v>78744</v>
      </c>
      <c r="I39" s="3" t="s">
        <v>405</v>
      </c>
      <c r="J39" s="3" t="s">
        <v>14</v>
      </c>
      <c r="K39" s="3" t="s">
        <v>318</v>
      </c>
      <c r="L39" s="3"/>
      <c r="M39" s="3"/>
      <c r="N39" s="3"/>
      <c r="O39" s="3">
        <f t="shared" si="5"/>
        <v>2022</v>
      </c>
      <c r="P39" s="3">
        <f t="shared" si="6"/>
        <v>2021</v>
      </c>
      <c r="Q39" s="3">
        <f t="shared" si="0"/>
        <v>1</v>
      </c>
      <c r="R39" s="3">
        <f t="shared" si="1"/>
        <v>4</v>
      </c>
      <c r="S39" s="3" t="str" cm="1">
        <f t="array" ref="S39">IFERROR(_xlfn.IFS(I39 = "Just once", "One time service", ISNUMBER(SEARCH("*week*",I39)), "Continuous"),I39)</f>
        <v>One time service</v>
      </c>
      <c r="T39" t="str">
        <f t="shared" si="2"/>
        <v>Yes</v>
      </c>
      <c r="U39" t="str">
        <f t="shared" si="3"/>
        <v>No</v>
      </c>
      <c r="V39" t="str">
        <f t="shared" si="4"/>
        <v>No</v>
      </c>
      <c r="W39">
        <f t="shared" si="7"/>
        <v>1</v>
      </c>
      <c r="X39" t="str">
        <f t="shared" si="8"/>
        <v>No</v>
      </c>
      <c r="Y39" t="str">
        <f t="shared" si="9"/>
        <v>No</v>
      </c>
      <c r="Z39" t="str">
        <f t="shared" si="10"/>
        <v>No</v>
      </c>
      <c r="AA39">
        <f t="shared" si="11"/>
        <v>0</v>
      </c>
      <c r="AB39" s="3" t="str" cm="1">
        <f t="array" ref="AB3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9" s="3"/>
      <c r="AD39" s="3"/>
      <c r="AE39" s="3"/>
    </row>
    <row r="40" spans="3:31">
      <c r="C40" s="2">
        <v>44581.876203703701</v>
      </c>
      <c r="D40" s="3" t="s">
        <v>23</v>
      </c>
      <c r="E40" s="15">
        <v>36</v>
      </c>
      <c r="F40" s="15">
        <v>36</v>
      </c>
      <c r="G40" s="15">
        <v>36</v>
      </c>
      <c r="H40" s="3">
        <v>78634</v>
      </c>
      <c r="I40" s="3" t="s">
        <v>405</v>
      </c>
      <c r="J40" s="3" t="s">
        <v>19</v>
      </c>
      <c r="K40" s="3" t="s">
        <v>318</v>
      </c>
      <c r="L40" s="3"/>
      <c r="M40" s="3"/>
      <c r="N40" s="3"/>
      <c r="O40" s="3">
        <f t="shared" si="5"/>
        <v>2022</v>
      </c>
      <c r="P40" s="3">
        <f t="shared" si="6"/>
        <v>2021</v>
      </c>
      <c r="Q40" s="3">
        <f t="shared" si="0"/>
        <v>1</v>
      </c>
      <c r="R40" s="3">
        <f t="shared" si="1"/>
        <v>4</v>
      </c>
      <c r="S40" s="3" t="str" cm="1">
        <f t="array" ref="S40">IFERROR(_xlfn.IFS(I40 = "Just once", "One time service", ISNUMBER(SEARCH("*week*",I40)), "Continuous"),I40)</f>
        <v>One time service</v>
      </c>
      <c r="T40" t="str">
        <f t="shared" si="2"/>
        <v>Yes</v>
      </c>
      <c r="U40" t="str">
        <f t="shared" si="3"/>
        <v>No</v>
      </c>
      <c r="V40" t="str">
        <f t="shared" si="4"/>
        <v>No</v>
      </c>
      <c r="W40">
        <f t="shared" si="7"/>
        <v>1</v>
      </c>
      <c r="X40" t="str">
        <f t="shared" si="8"/>
        <v>No</v>
      </c>
      <c r="Y40" t="str">
        <f t="shared" si="9"/>
        <v>No</v>
      </c>
      <c r="Z40" t="str">
        <f t="shared" si="10"/>
        <v>No</v>
      </c>
      <c r="AA40">
        <f t="shared" si="11"/>
        <v>0</v>
      </c>
      <c r="AB40" s="3" t="str" cm="1">
        <f t="array" ref="AB4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40" s="3"/>
      <c r="AD40" s="3"/>
      <c r="AE40" s="3"/>
    </row>
    <row r="41" spans="3:31">
      <c r="C41" s="2">
        <v>44582.541458333333</v>
      </c>
      <c r="D41" s="3" t="s">
        <v>23</v>
      </c>
      <c r="E41" s="15">
        <v>37</v>
      </c>
      <c r="F41" s="15">
        <v>37</v>
      </c>
      <c r="G41" s="15">
        <v>37</v>
      </c>
      <c r="H41" s="3">
        <v>0</v>
      </c>
      <c r="I41" s="3" t="s">
        <v>405</v>
      </c>
      <c r="J41" s="3" t="s">
        <v>14</v>
      </c>
      <c r="K41" s="3" t="s">
        <v>426</v>
      </c>
      <c r="L41" s="3"/>
      <c r="M41" s="3"/>
      <c r="N41" s="3"/>
      <c r="O41" s="3">
        <f t="shared" si="5"/>
        <v>2022</v>
      </c>
      <c r="P41" s="3">
        <f t="shared" si="6"/>
        <v>2021</v>
      </c>
      <c r="Q41" s="3">
        <f t="shared" si="0"/>
        <v>1</v>
      </c>
      <c r="R41" s="3">
        <f t="shared" si="1"/>
        <v>4</v>
      </c>
      <c r="S41" s="3" t="str" cm="1">
        <f t="array" ref="S41">IFERROR(_xlfn.IFS(I41 = "Just once", "One time service", ISNUMBER(SEARCH("*week*",I41)), "Continuous"),I41)</f>
        <v>One time service</v>
      </c>
      <c r="T41" t="str">
        <f t="shared" si="2"/>
        <v>No</v>
      </c>
      <c r="U41" t="str">
        <f t="shared" si="3"/>
        <v>No</v>
      </c>
      <c r="V41" t="str">
        <f t="shared" si="4"/>
        <v>No</v>
      </c>
      <c r="W41">
        <f t="shared" si="7"/>
        <v>0</v>
      </c>
      <c r="X41" t="str">
        <f t="shared" si="8"/>
        <v>No</v>
      </c>
      <c r="Y41" t="str">
        <f t="shared" si="9"/>
        <v>No</v>
      </c>
      <c r="Z41" t="str">
        <f t="shared" si="10"/>
        <v>No</v>
      </c>
      <c r="AA41">
        <f t="shared" si="11"/>
        <v>0</v>
      </c>
      <c r="AB41" s="3" t="str" cm="1">
        <f t="array" ref="AB4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1" s="3"/>
      <c r="AD41" s="3"/>
      <c r="AE41" s="3"/>
    </row>
    <row r="42" spans="3:31">
      <c r="C42" s="2">
        <v>44582.682824074072</v>
      </c>
      <c r="D42" s="3" t="s">
        <v>23</v>
      </c>
      <c r="E42" s="15">
        <v>38</v>
      </c>
      <c r="F42" s="15">
        <v>38</v>
      </c>
      <c r="G42" s="15">
        <v>38</v>
      </c>
      <c r="H42" s="3">
        <v>78748</v>
      </c>
      <c r="I42" s="3" t="s">
        <v>46</v>
      </c>
      <c r="J42" s="3" t="s">
        <v>14</v>
      </c>
      <c r="K42" s="3" t="s">
        <v>426</v>
      </c>
      <c r="L42" s="3"/>
      <c r="M42" s="3"/>
      <c r="N42" s="3"/>
      <c r="O42" s="3">
        <f t="shared" si="5"/>
        <v>2022</v>
      </c>
      <c r="P42" s="3">
        <f t="shared" si="6"/>
        <v>2021</v>
      </c>
      <c r="Q42" s="3">
        <f t="shared" si="0"/>
        <v>1</v>
      </c>
      <c r="R42" s="3">
        <f t="shared" si="1"/>
        <v>4</v>
      </c>
      <c r="S42" s="3" t="str" cm="1">
        <f t="array" ref="S42">IFERROR(_xlfn.IFS(I42 = "Just once", "One time service", ISNUMBER(SEARCH("*week*",I42)), "Continuous"),I42)</f>
        <v>Continuous</v>
      </c>
      <c r="T42" t="str">
        <f t="shared" si="2"/>
        <v>No</v>
      </c>
      <c r="U42" t="str">
        <f t="shared" si="3"/>
        <v>No</v>
      </c>
      <c r="V42" t="str">
        <f t="shared" si="4"/>
        <v>No</v>
      </c>
      <c r="W42">
        <f t="shared" si="7"/>
        <v>0</v>
      </c>
      <c r="X42" t="str">
        <f t="shared" si="8"/>
        <v>No</v>
      </c>
      <c r="Y42" t="str">
        <f t="shared" si="9"/>
        <v>No</v>
      </c>
      <c r="Z42" t="str">
        <f t="shared" si="10"/>
        <v>No</v>
      </c>
      <c r="AA42">
        <f t="shared" si="11"/>
        <v>0</v>
      </c>
      <c r="AB42" s="3" t="str" cm="1">
        <f t="array" ref="AB4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2" s="3"/>
      <c r="AD42" s="3"/>
      <c r="AE42" s="3"/>
    </row>
    <row r="43" spans="3:31">
      <c r="C43" s="2">
        <v>44582.713101851848</v>
      </c>
      <c r="D43" s="3" t="s">
        <v>23</v>
      </c>
      <c r="E43" s="15">
        <v>39</v>
      </c>
      <c r="F43" s="15">
        <v>39</v>
      </c>
      <c r="G43" s="15">
        <v>39</v>
      </c>
      <c r="H43" s="3">
        <v>78640</v>
      </c>
      <c r="I43" s="3" t="s">
        <v>405</v>
      </c>
      <c r="J43" s="3" t="s">
        <v>14</v>
      </c>
      <c r="K43" s="3" t="s">
        <v>318</v>
      </c>
      <c r="L43" s="3"/>
      <c r="M43" s="3"/>
      <c r="N43" s="3"/>
      <c r="O43" s="3">
        <f t="shared" si="5"/>
        <v>2022</v>
      </c>
      <c r="P43" s="3">
        <f t="shared" si="6"/>
        <v>2021</v>
      </c>
      <c r="Q43" s="3">
        <f t="shared" si="0"/>
        <v>1</v>
      </c>
      <c r="R43" s="3">
        <f t="shared" si="1"/>
        <v>4</v>
      </c>
      <c r="S43" s="3" t="str" cm="1">
        <f t="array" ref="S43">IFERROR(_xlfn.IFS(I43 = "Just once", "One time service", ISNUMBER(SEARCH("*week*",I43)), "Continuous"),I43)</f>
        <v>One time service</v>
      </c>
      <c r="T43" t="str">
        <f t="shared" si="2"/>
        <v>Yes</v>
      </c>
      <c r="U43" t="str">
        <f t="shared" si="3"/>
        <v>No</v>
      </c>
      <c r="V43" t="str">
        <f t="shared" si="4"/>
        <v>No</v>
      </c>
      <c r="W43">
        <f t="shared" si="7"/>
        <v>1</v>
      </c>
      <c r="X43" t="str">
        <f t="shared" si="8"/>
        <v>No</v>
      </c>
      <c r="Y43" t="str">
        <f t="shared" si="9"/>
        <v>No</v>
      </c>
      <c r="Z43" t="str">
        <f t="shared" si="10"/>
        <v>No</v>
      </c>
      <c r="AA43">
        <f t="shared" si="11"/>
        <v>0</v>
      </c>
      <c r="AB43" s="3" t="str" cm="1">
        <f t="array" ref="AB4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3" s="3"/>
      <c r="AD43" s="3"/>
      <c r="AE43" s="3"/>
    </row>
    <row r="44" spans="3:31">
      <c r="C44" s="2">
        <v>44584.83488425926</v>
      </c>
      <c r="D44" s="3" t="s">
        <v>23</v>
      </c>
      <c r="E44" s="15">
        <v>40</v>
      </c>
      <c r="F44" s="15">
        <v>40</v>
      </c>
      <c r="G44" s="15">
        <v>40</v>
      </c>
      <c r="H44" s="3">
        <v>78732</v>
      </c>
      <c r="I44" s="3" t="s">
        <v>405</v>
      </c>
      <c r="J44" s="3" t="s">
        <v>14</v>
      </c>
      <c r="K44" s="3" t="s">
        <v>318</v>
      </c>
      <c r="L44" s="3"/>
      <c r="M44" s="3"/>
      <c r="N44" s="3"/>
      <c r="O44" s="3">
        <f t="shared" si="5"/>
        <v>2022</v>
      </c>
      <c r="P44" s="3">
        <f t="shared" si="6"/>
        <v>2021</v>
      </c>
      <c r="Q44" s="3">
        <f t="shared" si="0"/>
        <v>1</v>
      </c>
      <c r="R44" s="3">
        <f t="shared" si="1"/>
        <v>5</v>
      </c>
      <c r="S44" s="3" t="str" cm="1">
        <f t="array" ref="S44">IFERROR(_xlfn.IFS(I44 = "Just once", "One time service", ISNUMBER(SEARCH("*week*",I44)), "Continuous"),I44)</f>
        <v>One time service</v>
      </c>
      <c r="T44" t="str">
        <f t="shared" si="2"/>
        <v>Yes</v>
      </c>
      <c r="U44" t="str">
        <f t="shared" si="3"/>
        <v>No</v>
      </c>
      <c r="V44" t="str">
        <f t="shared" si="4"/>
        <v>No</v>
      </c>
      <c r="W44">
        <f t="shared" si="7"/>
        <v>1</v>
      </c>
      <c r="X44" t="str">
        <f t="shared" si="8"/>
        <v>No</v>
      </c>
      <c r="Y44" t="str">
        <f t="shared" si="9"/>
        <v>No</v>
      </c>
      <c r="Z44" t="str">
        <f t="shared" si="10"/>
        <v>No</v>
      </c>
      <c r="AA44">
        <f t="shared" si="11"/>
        <v>0</v>
      </c>
      <c r="AB44" s="3" t="str" cm="1">
        <f t="array" ref="AB4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4" s="3"/>
      <c r="AD44" s="3"/>
      <c r="AE44" s="3"/>
    </row>
    <row r="45" spans="3:31">
      <c r="C45" s="2">
        <v>44585.40415509259</v>
      </c>
      <c r="D45" s="3" t="s">
        <v>23</v>
      </c>
      <c r="E45" s="15">
        <v>41</v>
      </c>
      <c r="F45" s="15">
        <v>41</v>
      </c>
      <c r="G45" s="15">
        <v>41</v>
      </c>
      <c r="H45" s="3">
        <v>78745</v>
      </c>
      <c r="I45" s="3" t="s">
        <v>405</v>
      </c>
      <c r="J45" s="3" t="s">
        <v>14</v>
      </c>
      <c r="K45" s="3" t="s">
        <v>318</v>
      </c>
      <c r="L45" s="3"/>
      <c r="M45" s="3"/>
      <c r="N45" s="3"/>
      <c r="O45" s="3">
        <f t="shared" si="5"/>
        <v>2022</v>
      </c>
      <c r="P45" s="3">
        <f t="shared" si="6"/>
        <v>2021</v>
      </c>
      <c r="Q45" s="3">
        <f t="shared" si="0"/>
        <v>1</v>
      </c>
      <c r="R45" s="3">
        <f t="shared" si="1"/>
        <v>5</v>
      </c>
      <c r="S45" s="3" t="str" cm="1">
        <f t="array" ref="S45">IFERROR(_xlfn.IFS(I45 = "Just once", "One time service", ISNUMBER(SEARCH("*week*",I45)), "Continuous"),I45)</f>
        <v>One time service</v>
      </c>
      <c r="T45" t="str">
        <f t="shared" si="2"/>
        <v>Yes</v>
      </c>
      <c r="U45" t="str">
        <f t="shared" si="3"/>
        <v>No</v>
      </c>
      <c r="V45" t="str">
        <f t="shared" si="4"/>
        <v>No</v>
      </c>
      <c r="W45">
        <f t="shared" si="7"/>
        <v>1</v>
      </c>
      <c r="X45" t="str">
        <f t="shared" si="8"/>
        <v>No</v>
      </c>
      <c r="Y45" t="str">
        <f t="shared" si="9"/>
        <v>No</v>
      </c>
      <c r="Z45" t="str">
        <f t="shared" si="10"/>
        <v>No</v>
      </c>
      <c r="AA45">
        <f t="shared" si="11"/>
        <v>0</v>
      </c>
      <c r="AB45" s="3" t="str" cm="1">
        <f t="array" ref="AB4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5" s="3"/>
      <c r="AD45" s="3"/>
      <c r="AE45" s="3"/>
    </row>
    <row r="46" spans="3:31">
      <c r="C46" s="2">
        <v>44586.566446759258</v>
      </c>
      <c r="D46" s="3" t="s">
        <v>23</v>
      </c>
      <c r="E46" s="15">
        <v>42</v>
      </c>
      <c r="F46" s="15">
        <v>42</v>
      </c>
      <c r="G46" s="15">
        <v>42</v>
      </c>
      <c r="H46" s="3">
        <v>78727</v>
      </c>
      <c r="I46" s="3" t="s">
        <v>405</v>
      </c>
      <c r="J46" s="3" t="s">
        <v>14</v>
      </c>
      <c r="K46" s="3" t="s">
        <v>442</v>
      </c>
      <c r="L46" s="3"/>
      <c r="M46" s="3"/>
      <c r="N46" s="3"/>
      <c r="O46" s="3">
        <f t="shared" si="5"/>
        <v>2022</v>
      </c>
      <c r="P46" s="3">
        <f t="shared" si="6"/>
        <v>2021</v>
      </c>
      <c r="Q46" s="3">
        <f t="shared" si="0"/>
        <v>1</v>
      </c>
      <c r="R46" s="3">
        <f t="shared" si="1"/>
        <v>5</v>
      </c>
      <c r="S46" s="3" t="str" cm="1">
        <f t="array" ref="S46">IFERROR(_xlfn.IFS(I46 = "Just once", "One time service", ISNUMBER(SEARCH("*week*",I46)), "Continuous"),I46)</f>
        <v>One time service</v>
      </c>
      <c r="T46" t="str">
        <f t="shared" si="2"/>
        <v>No</v>
      </c>
      <c r="U46" t="str">
        <f t="shared" si="3"/>
        <v>No</v>
      </c>
      <c r="V46" t="str">
        <f t="shared" si="4"/>
        <v>No</v>
      </c>
      <c r="W46">
        <f t="shared" si="7"/>
        <v>0</v>
      </c>
      <c r="X46" t="str">
        <f t="shared" si="8"/>
        <v>No</v>
      </c>
      <c r="Y46" t="str">
        <f t="shared" si="9"/>
        <v>No</v>
      </c>
      <c r="Z46" t="str">
        <f t="shared" si="10"/>
        <v>No</v>
      </c>
      <c r="AA46">
        <f t="shared" si="11"/>
        <v>0</v>
      </c>
      <c r="AB46" s="3" t="str" cm="1">
        <f t="array" ref="AB4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6" s="3"/>
      <c r="AD46" s="3"/>
      <c r="AE46" s="3"/>
    </row>
    <row r="47" spans="3:31">
      <c r="C47" s="2">
        <v>44586.590416666666</v>
      </c>
      <c r="D47" s="3" t="s">
        <v>23</v>
      </c>
      <c r="E47" s="15">
        <v>43</v>
      </c>
      <c r="F47" s="15">
        <v>43</v>
      </c>
      <c r="G47" s="15">
        <v>43</v>
      </c>
      <c r="H47" s="3">
        <v>78705</v>
      </c>
      <c r="I47" s="3" t="s">
        <v>405</v>
      </c>
      <c r="J47" s="3" t="s">
        <v>14</v>
      </c>
      <c r="K47" s="3" t="s">
        <v>443</v>
      </c>
      <c r="L47" s="3"/>
      <c r="M47" s="3"/>
      <c r="N47" s="3"/>
      <c r="O47" s="3">
        <f t="shared" si="5"/>
        <v>2022</v>
      </c>
      <c r="P47" s="3">
        <f t="shared" si="6"/>
        <v>2021</v>
      </c>
      <c r="Q47" s="3">
        <f t="shared" si="0"/>
        <v>1</v>
      </c>
      <c r="R47" s="3">
        <f t="shared" si="1"/>
        <v>5</v>
      </c>
      <c r="S47" s="3" t="str" cm="1">
        <f t="array" ref="S47">IFERROR(_xlfn.IFS(I47 = "Just once", "One time service", ISNUMBER(SEARCH("*week*",I47)), "Continuous"),I47)</f>
        <v>One time service</v>
      </c>
      <c r="T47" t="str">
        <f t="shared" si="2"/>
        <v>Yes</v>
      </c>
      <c r="U47" t="str">
        <f t="shared" si="3"/>
        <v>No</v>
      </c>
      <c r="V47" t="str">
        <f t="shared" si="4"/>
        <v>No</v>
      </c>
      <c r="W47">
        <f t="shared" si="7"/>
        <v>1</v>
      </c>
      <c r="X47" t="str">
        <f t="shared" si="8"/>
        <v>No</v>
      </c>
      <c r="Y47" t="str">
        <f t="shared" si="9"/>
        <v>No</v>
      </c>
      <c r="Z47" t="str">
        <f t="shared" si="10"/>
        <v>No</v>
      </c>
      <c r="AA47">
        <f t="shared" si="11"/>
        <v>0</v>
      </c>
      <c r="AB47" s="3" t="str" cm="1">
        <f t="array" ref="AB4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7" s="3"/>
      <c r="AD47" s="3"/>
      <c r="AE47" s="3"/>
    </row>
    <row r="48" spans="3:31">
      <c r="C48" s="2">
        <v>44586.595509259256</v>
      </c>
      <c r="D48" s="3" t="s">
        <v>23</v>
      </c>
      <c r="E48" s="15">
        <v>44</v>
      </c>
      <c r="F48" s="15">
        <v>44</v>
      </c>
      <c r="G48" s="15">
        <v>44</v>
      </c>
      <c r="H48" s="3">
        <v>78757</v>
      </c>
      <c r="I48" s="3" t="s">
        <v>405</v>
      </c>
      <c r="J48" s="3" t="s">
        <v>14</v>
      </c>
      <c r="K48" s="3" t="s">
        <v>443</v>
      </c>
      <c r="L48" s="3"/>
      <c r="M48" s="3"/>
      <c r="N48" s="3"/>
      <c r="O48" s="3">
        <f t="shared" si="5"/>
        <v>2022</v>
      </c>
      <c r="P48" s="3">
        <f t="shared" si="6"/>
        <v>2021</v>
      </c>
      <c r="Q48" s="3">
        <f t="shared" si="0"/>
        <v>1</v>
      </c>
      <c r="R48" s="3">
        <f t="shared" si="1"/>
        <v>5</v>
      </c>
      <c r="S48" s="3" t="str" cm="1">
        <f t="array" ref="S48">IFERROR(_xlfn.IFS(I48 = "Just once", "One time service", ISNUMBER(SEARCH("*week*",I48)), "Continuous"),I48)</f>
        <v>One time service</v>
      </c>
      <c r="T48" t="str">
        <f t="shared" si="2"/>
        <v>Yes</v>
      </c>
      <c r="U48" t="str">
        <f t="shared" si="3"/>
        <v>No</v>
      </c>
      <c r="V48" t="str">
        <f t="shared" si="4"/>
        <v>No</v>
      </c>
      <c r="W48">
        <f t="shared" si="7"/>
        <v>1</v>
      </c>
      <c r="X48" t="str">
        <f t="shared" si="8"/>
        <v>No</v>
      </c>
      <c r="Y48" t="str">
        <f t="shared" si="9"/>
        <v>No</v>
      </c>
      <c r="Z48" t="str">
        <f t="shared" si="10"/>
        <v>No</v>
      </c>
      <c r="AA48">
        <f t="shared" si="11"/>
        <v>0</v>
      </c>
      <c r="AB48" s="3" t="str" cm="1">
        <f t="array" ref="AB4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8" s="3"/>
      <c r="AD48" s="3"/>
      <c r="AE48" s="3"/>
    </row>
    <row r="49" spans="3:31">
      <c r="C49" s="2">
        <v>44587.489814814813</v>
      </c>
      <c r="D49" s="3" t="s">
        <v>23</v>
      </c>
      <c r="E49" s="15">
        <v>45</v>
      </c>
      <c r="F49" s="15">
        <v>45</v>
      </c>
      <c r="G49" s="15">
        <v>45</v>
      </c>
      <c r="H49" s="3">
        <v>78723</v>
      </c>
      <c r="I49" s="3" t="s">
        <v>405</v>
      </c>
      <c r="J49" s="3" t="s">
        <v>10</v>
      </c>
      <c r="K49" s="3" t="s">
        <v>100</v>
      </c>
      <c r="L49" s="3"/>
      <c r="M49" s="3"/>
      <c r="N49" s="3"/>
      <c r="O49" s="3">
        <f t="shared" si="5"/>
        <v>2022</v>
      </c>
      <c r="P49" s="3">
        <f t="shared" si="6"/>
        <v>2021</v>
      </c>
      <c r="Q49" s="3">
        <f t="shared" si="0"/>
        <v>1</v>
      </c>
      <c r="R49" s="3">
        <f t="shared" si="1"/>
        <v>5</v>
      </c>
      <c r="S49" s="3" t="str" cm="1">
        <f t="array" ref="S49">IFERROR(_xlfn.IFS(I49 = "Just once", "One time service", ISNUMBER(SEARCH("*week*",I49)), "Continuous"),I49)</f>
        <v>One time service</v>
      </c>
      <c r="T49" t="str">
        <f t="shared" si="2"/>
        <v>No</v>
      </c>
      <c r="U49" t="str">
        <f t="shared" si="3"/>
        <v>No</v>
      </c>
      <c r="V49" t="str">
        <f t="shared" si="4"/>
        <v>No</v>
      </c>
      <c r="W49">
        <f t="shared" si="7"/>
        <v>0</v>
      </c>
      <c r="X49" t="str">
        <f t="shared" si="8"/>
        <v>No</v>
      </c>
      <c r="Y49" t="str">
        <f t="shared" si="9"/>
        <v>No</v>
      </c>
      <c r="Z49" t="str">
        <f t="shared" si="10"/>
        <v>No</v>
      </c>
      <c r="AA49">
        <f t="shared" si="11"/>
        <v>0</v>
      </c>
      <c r="AB49" s="3" t="str" cm="1">
        <f t="array" ref="AB4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49" s="3"/>
      <c r="AD49" s="3"/>
      <c r="AE49" s="3"/>
    </row>
    <row r="50" spans="3:31">
      <c r="C50" s="2">
        <v>44587.660567129627</v>
      </c>
      <c r="D50" s="3" t="s">
        <v>23</v>
      </c>
      <c r="E50" s="15">
        <v>46</v>
      </c>
      <c r="F50" s="15">
        <v>46</v>
      </c>
      <c r="G50" s="15">
        <v>46</v>
      </c>
      <c r="H50" s="3">
        <v>78702</v>
      </c>
      <c r="I50" s="3" t="s">
        <v>405</v>
      </c>
      <c r="J50" s="3" t="s">
        <v>14</v>
      </c>
      <c r="K50" s="3" t="s">
        <v>444</v>
      </c>
      <c r="L50" s="3"/>
      <c r="M50" s="3"/>
      <c r="N50" s="3"/>
      <c r="O50" s="3">
        <f t="shared" si="5"/>
        <v>2022</v>
      </c>
      <c r="P50" s="3">
        <f t="shared" si="6"/>
        <v>2021</v>
      </c>
      <c r="Q50" s="3">
        <f t="shared" si="0"/>
        <v>1</v>
      </c>
      <c r="R50" s="3">
        <f t="shared" si="1"/>
        <v>5</v>
      </c>
      <c r="S50" s="3" t="str" cm="1">
        <f t="array" ref="S50">IFERROR(_xlfn.IFS(I50 = "Just once", "One time service", ISNUMBER(SEARCH("*week*",I50)), "Continuous"),I50)</f>
        <v>One time service</v>
      </c>
      <c r="T50" t="str">
        <f t="shared" si="2"/>
        <v>No</v>
      </c>
      <c r="U50" t="str">
        <f t="shared" si="3"/>
        <v>No</v>
      </c>
      <c r="V50" t="str">
        <f t="shared" si="4"/>
        <v>No</v>
      </c>
      <c r="W50">
        <f t="shared" si="7"/>
        <v>0</v>
      </c>
      <c r="X50" t="str">
        <f t="shared" si="8"/>
        <v>Yes</v>
      </c>
      <c r="Y50" t="str">
        <f t="shared" si="9"/>
        <v>No</v>
      </c>
      <c r="Z50" t="str">
        <f t="shared" si="10"/>
        <v>No</v>
      </c>
      <c r="AA50">
        <f t="shared" si="11"/>
        <v>1</v>
      </c>
      <c r="AB50" s="3" t="str" cm="1">
        <f t="array" ref="AB5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0" s="3"/>
      <c r="AD50" s="3"/>
      <c r="AE50" s="3"/>
    </row>
    <row r="51" spans="3:31">
      <c r="C51" s="2">
        <v>44587.662627314814</v>
      </c>
      <c r="D51" s="3" t="s">
        <v>23</v>
      </c>
      <c r="E51" s="15">
        <v>47</v>
      </c>
      <c r="F51" s="15">
        <v>47</v>
      </c>
      <c r="G51" s="15">
        <v>47</v>
      </c>
      <c r="H51" s="3">
        <v>78664</v>
      </c>
      <c r="I51" s="3" t="s">
        <v>46</v>
      </c>
      <c r="J51" s="3" t="s">
        <v>14</v>
      </c>
      <c r="K51" s="3" t="s">
        <v>416</v>
      </c>
      <c r="L51" s="3"/>
      <c r="M51" s="3"/>
      <c r="N51" s="3"/>
      <c r="O51" s="3">
        <f t="shared" si="5"/>
        <v>2022</v>
      </c>
      <c r="P51" s="3">
        <f t="shared" si="6"/>
        <v>2021</v>
      </c>
      <c r="Q51" s="3">
        <f t="shared" si="0"/>
        <v>1</v>
      </c>
      <c r="R51" s="3">
        <f t="shared" si="1"/>
        <v>5</v>
      </c>
      <c r="S51" s="3" t="str" cm="1">
        <f t="array" ref="S51">IFERROR(_xlfn.IFS(I51 = "Just once", "One time service", ISNUMBER(SEARCH("*week*",I51)), "Continuous"),I51)</f>
        <v>Continuous</v>
      </c>
      <c r="T51" t="str">
        <f t="shared" si="2"/>
        <v>No</v>
      </c>
      <c r="U51" t="str">
        <f t="shared" si="3"/>
        <v>No</v>
      </c>
      <c r="V51" t="str">
        <f t="shared" si="4"/>
        <v>No</v>
      </c>
      <c r="W51">
        <f t="shared" si="7"/>
        <v>0</v>
      </c>
      <c r="X51" t="str">
        <f t="shared" si="8"/>
        <v>No</v>
      </c>
      <c r="Y51" t="str">
        <f t="shared" si="9"/>
        <v>No</v>
      </c>
      <c r="Z51" t="str">
        <f t="shared" si="10"/>
        <v>No</v>
      </c>
      <c r="AA51">
        <f t="shared" si="11"/>
        <v>0</v>
      </c>
      <c r="AB51" s="3" t="str" cm="1">
        <f t="array" ref="AB5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1" s="3"/>
      <c r="AD51" s="3"/>
      <c r="AE51" s="3"/>
    </row>
    <row r="52" spans="3:31">
      <c r="C52" s="2">
        <v>44587.846585648149</v>
      </c>
      <c r="D52" s="3" t="s">
        <v>23</v>
      </c>
      <c r="E52" s="15">
        <v>48</v>
      </c>
      <c r="F52" s="15">
        <v>48</v>
      </c>
      <c r="G52" s="15">
        <v>48</v>
      </c>
      <c r="H52" s="3">
        <v>78681</v>
      </c>
      <c r="I52" s="3" t="s">
        <v>405</v>
      </c>
      <c r="J52" s="3" t="s">
        <v>14</v>
      </c>
      <c r="K52" s="3" t="s">
        <v>445</v>
      </c>
      <c r="L52" s="3"/>
      <c r="M52" s="3"/>
      <c r="N52" s="3"/>
      <c r="O52" s="3">
        <f t="shared" si="5"/>
        <v>2022</v>
      </c>
      <c r="P52" s="3">
        <f t="shared" si="6"/>
        <v>2021</v>
      </c>
      <c r="Q52" s="3">
        <f t="shared" si="0"/>
        <v>1</v>
      </c>
      <c r="R52" s="3">
        <f t="shared" si="1"/>
        <v>5</v>
      </c>
      <c r="S52" s="3" t="str" cm="1">
        <f t="array" ref="S52">IFERROR(_xlfn.IFS(I52 = "Just once", "One time service", ISNUMBER(SEARCH("*week*",I52)), "Continuous"),I52)</f>
        <v>One time service</v>
      </c>
      <c r="T52" t="str">
        <f t="shared" si="2"/>
        <v>Yes</v>
      </c>
      <c r="U52" t="str">
        <f t="shared" si="3"/>
        <v>No</v>
      </c>
      <c r="V52" t="str">
        <f t="shared" si="4"/>
        <v>No</v>
      </c>
      <c r="W52">
        <f t="shared" si="7"/>
        <v>1</v>
      </c>
      <c r="X52" t="str">
        <f t="shared" si="8"/>
        <v>No</v>
      </c>
      <c r="Y52" t="str">
        <f t="shared" si="9"/>
        <v>No</v>
      </c>
      <c r="Z52" t="str">
        <f t="shared" si="10"/>
        <v>No</v>
      </c>
      <c r="AA52">
        <f t="shared" si="11"/>
        <v>0</v>
      </c>
      <c r="AB52" s="3" t="str" cm="1">
        <f t="array" ref="AB5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2" s="3"/>
      <c r="AD52" s="3"/>
      <c r="AE52" s="3"/>
    </row>
    <row r="53" spans="3:31">
      <c r="C53" s="2">
        <v>44588.398136574076</v>
      </c>
      <c r="D53" s="3" t="s">
        <v>23</v>
      </c>
      <c r="E53" s="15">
        <v>49</v>
      </c>
      <c r="F53" s="15">
        <v>49</v>
      </c>
      <c r="G53" s="15">
        <v>49</v>
      </c>
      <c r="H53" s="3">
        <v>78704</v>
      </c>
      <c r="I53" s="3" t="s">
        <v>405</v>
      </c>
      <c r="J53" s="3" t="s">
        <v>14</v>
      </c>
      <c r="K53" s="3" t="s">
        <v>446</v>
      </c>
      <c r="L53" s="3" t="s">
        <v>446</v>
      </c>
      <c r="M53" s="3"/>
      <c r="N53" s="3"/>
      <c r="O53" s="3">
        <f t="shared" si="5"/>
        <v>2022</v>
      </c>
      <c r="P53" s="3">
        <f t="shared" si="6"/>
        <v>2021</v>
      </c>
      <c r="Q53" s="3">
        <f t="shared" si="0"/>
        <v>1</v>
      </c>
      <c r="R53" s="3">
        <f t="shared" si="1"/>
        <v>5</v>
      </c>
      <c r="S53" s="3" t="str" cm="1">
        <f t="array" ref="S53">IFERROR(_xlfn.IFS(I53 = "Just once", "One time service", ISNUMBER(SEARCH("*week*",I53)), "Continuous"),I53)</f>
        <v>One time service</v>
      </c>
      <c r="T53" t="str">
        <f t="shared" si="2"/>
        <v>No</v>
      </c>
      <c r="U53" t="str">
        <f t="shared" si="3"/>
        <v>No</v>
      </c>
      <c r="V53" t="str">
        <f t="shared" si="4"/>
        <v>No</v>
      </c>
      <c r="W53">
        <f t="shared" si="7"/>
        <v>0</v>
      </c>
      <c r="X53" t="str">
        <f t="shared" si="8"/>
        <v>No</v>
      </c>
      <c r="Y53" t="str">
        <f t="shared" si="9"/>
        <v>No</v>
      </c>
      <c r="Z53" t="str">
        <f t="shared" si="10"/>
        <v>No</v>
      </c>
      <c r="AA53">
        <f t="shared" si="11"/>
        <v>0</v>
      </c>
      <c r="AB53" s="3" t="str" cm="1">
        <f t="array" ref="AB5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3" s="3"/>
      <c r="AD53" s="3"/>
      <c r="AE53" s="3"/>
    </row>
    <row r="54" spans="3:31">
      <c r="C54" s="2">
        <v>44588.619421296295</v>
      </c>
      <c r="D54" s="3" t="s">
        <v>23</v>
      </c>
      <c r="E54" s="15">
        <v>50</v>
      </c>
      <c r="F54" s="15">
        <v>50</v>
      </c>
      <c r="G54" s="15">
        <v>50</v>
      </c>
      <c r="H54" s="3">
        <v>78721</v>
      </c>
      <c r="I54" s="3" t="s">
        <v>405</v>
      </c>
      <c r="J54" s="3" t="s">
        <v>14</v>
      </c>
      <c r="K54" s="3" t="s">
        <v>426</v>
      </c>
      <c r="L54" s="3" t="s">
        <v>447</v>
      </c>
      <c r="M54" s="3"/>
      <c r="N54" s="3"/>
      <c r="O54" s="3">
        <f t="shared" si="5"/>
        <v>2022</v>
      </c>
      <c r="P54" s="3">
        <f t="shared" si="6"/>
        <v>2021</v>
      </c>
      <c r="Q54" s="3">
        <f t="shared" si="0"/>
        <v>1</v>
      </c>
      <c r="R54" s="3">
        <f t="shared" si="1"/>
        <v>5</v>
      </c>
      <c r="S54" s="3" t="str" cm="1">
        <f t="array" ref="S54">IFERROR(_xlfn.IFS(I54 = "Just once", "One time service", ISNUMBER(SEARCH("*week*",I54)), "Continuous"),I54)</f>
        <v>One time service</v>
      </c>
      <c r="T54" t="str">
        <f t="shared" si="2"/>
        <v>No</v>
      </c>
      <c r="U54" t="str">
        <f t="shared" si="3"/>
        <v>No</v>
      </c>
      <c r="V54" t="str">
        <f t="shared" si="4"/>
        <v>No</v>
      </c>
      <c r="W54">
        <f t="shared" si="7"/>
        <v>0</v>
      </c>
      <c r="X54" t="str">
        <f t="shared" si="8"/>
        <v>No</v>
      </c>
      <c r="Y54" t="str">
        <f t="shared" si="9"/>
        <v>No</v>
      </c>
      <c r="Z54" t="str">
        <f t="shared" si="10"/>
        <v>No</v>
      </c>
      <c r="AA54">
        <f t="shared" si="11"/>
        <v>0</v>
      </c>
      <c r="AB54" s="3" t="str" cm="1">
        <f t="array" ref="AB5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4" s="3"/>
      <c r="AD54" s="3"/>
      <c r="AE54" s="3"/>
    </row>
    <row r="55" spans="3:31">
      <c r="C55" s="2">
        <v>44598.494839999999</v>
      </c>
      <c r="D55" s="3" t="s">
        <v>23</v>
      </c>
      <c r="E55" s="15">
        <v>51</v>
      </c>
      <c r="F55" s="15">
        <v>51</v>
      </c>
      <c r="G55" s="15">
        <v>51</v>
      </c>
      <c r="H55" s="3">
        <v>78610</v>
      </c>
      <c r="I55" s="3" t="s">
        <v>405</v>
      </c>
      <c r="J55" s="3" t="s">
        <v>14</v>
      </c>
      <c r="K55" s="3" t="s">
        <v>245</v>
      </c>
      <c r="L55" s="3"/>
      <c r="M55" s="3"/>
      <c r="N55" s="3"/>
      <c r="O55" s="3">
        <f t="shared" si="5"/>
        <v>2022</v>
      </c>
      <c r="P55" s="3">
        <f t="shared" si="6"/>
        <v>2021</v>
      </c>
      <c r="Q55" s="3">
        <f t="shared" si="0"/>
        <v>2</v>
      </c>
      <c r="R55" s="3">
        <f t="shared" si="1"/>
        <v>7</v>
      </c>
      <c r="S55" s="3" t="str" cm="1">
        <f t="array" ref="S55">IFERROR(_xlfn.IFS(I55 = "Just once", "One time service", ISNUMBER(SEARCH("*week*",I55)), "Continuous"),I55)</f>
        <v>One time service</v>
      </c>
      <c r="T55" t="str">
        <f t="shared" si="2"/>
        <v>No</v>
      </c>
      <c r="U55" t="str">
        <f t="shared" si="3"/>
        <v>No</v>
      </c>
      <c r="V55" t="str">
        <f t="shared" si="4"/>
        <v>No</v>
      </c>
      <c r="W55">
        <f t="shared" si="7"/>
        <v>0</v>
      </c>
      <c r="X55" t="str">
        <f t="shared" si="8"/>
        <v>No</v>
      </c>
      <c r="Y55" t="str">
        <f t="shared" si="9"/>
        <v>No</v>
      </c>
      <c r="Z55" t="str">
        <f t="shared" si="10"/>
        <v>No</v>
      </c>
      <c r="AA55">
        <f t="shared" si="11"/>
        <v>0</v>
      </c>
      <c r="AB55" s="3" t="str" cm="1">
        <f t="array" ref="AB5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5" s="3"/>
      <c r="AD55" s="3"/>
      <c r="AE55" s="3"/>
    </row>
    <row r="56" spans="3:31">
      <c r="C56" s="2">
        <v>44599.5314</v>
      </c>
      <c r="D56" s="3" t="s">
        <v>23</v>
      </c>
      <c r="E56" s="15">
        <v>52</v>
      </c>
      <c r="F56" s="15">
        <v>52</v>
      </c>
      <c r="G56" s="15">
        <v>52</v>
      </c>
      <c r="H56" s="3">
        <v>78653</v>
      </c>
      <c r="I56" s="3" t="s">
        <v>405</v>
      </c>
      <c r="J56" s="3" t="s">
        <v>14</v>
      </c>
      <c r="K56" s="3" t="s">
        <v>406</v>
      </c>
      <c r="L56" s="3"/>
      <c r="M56" s="3"/>
      <c r="N56" s="3"/>
      <c r="O56" s="3">
        <f t="shared" si="5"/>
        <v>2022</v>
      </c>
      <c r="P56" s="3">
        <f t="shared" si="6"/>
        <v>2021</v>
      </c>
      <c r="Q56" s="3">
        <f t="shared" si="0"/>
        <v>2</v>
      </c>
      <c r="R56" s="3">
        <f t="shared" si="1"/>
        <v>7</v>
      </c>
      <c r="S56" s="3" t="str" cm="1">
        <f t="array" ref="S56">IFERROR(_xlfn.IFS(I56 = "Just once", "One time service", ISNUMBER(SEARCH("*week*",I56)), "Continuous"),I56)</f>
        <v>One time service</v>
      </c>
      <c r="T56" t="str">
        <f t="shared" si="2"/>
        <v>No</v>
      </c>
      <c r="U56" t="str">
        <f t="shared" si="3"/>
        <v>No</v>
      </c>
      <c r="V56" t="str">
        <f t="shared" si="4"/>
        <v>No</v>
      </c>
      <c r="W56">
        <f t="shared" si="7"/>
        <v>0</v>
      </c>
      <c r="X56" t="str">
        <f t="shared" si="8"/>
        <v>No</v>
      </c>
      <c r="Y56" t="str">
        <f t="shared" si="9"/>
        <v>No</v>
      </c>
      <c r="Z56" t="str">
        <f t="shared" si="10"/>
        <v>No</v>
      </c>
      <c r="AA56">
        <f t="shared" si="11"/>
        <v>0</v>
      </c>
      <c r="AB56" s="3" t="str" cm="1">
        <f t="array" ref="AB5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6" s="3"/>
      <c r="AD56" s="3"/>
      <c r="AE56" s="3"/>
    </row>
    <row r="57" spans="3:31">
      <c r="C57" s="2">
        <v>44599.599829999999</v>
      </c>
      <c r="D57" s="3" t="s">
        <v>23</v>
      </c>
      <c r="E57" s="15">
        <v>53</v>
      </c>
      <c r="F57" s="15">
        <v>53</v>
      </c>
      <c r="G57" s="15">
        <v>53</v>
      </c>
      <c r="H57" s="3">
        <v>78653</v>
      </c>
      <c r="I57" s="3" t="s">
        <v>46</v>
      </c>
      <c r="J57" s="3" t="s">
        <v>14</v>
      </c>
      <c r="K57" s="3" t="s">
        <v>407</v>
      </c>
      <c r="L57" s="3"/>
      <c r="M57" s="3"/>
      <c r="N57" s="3"/>
      <c r="O57" s="3">
        <f t="shared" si="5"/>
        <v>2022</v>
      </c>
      <c r="P57" s="3">
        <f t="shared" si="6"/>
        <v>2021</v>
      </c>
      <c r="Q57" s="3">
        <f t="shared" si="0"/>
        <v>2</v>
      </c>
      <c r="R57" s="3">
        <f t="shared" si="1"/>
        <v>7</v>
      </c>
      <c r="S57" s="3" t="str" cm="1">
        <f t="array" ref="S57">IFERROR(_xlfn.IFS(I57 = "Just once", "One time service", ISNUMBER(SEARCH("*week*",I57)), "Continuous"),I57)</f>
        <v>Continuous</v>
      </c>
      <c r="T57" t="str">
        <f t="shared" si="2"/>
        <v>No</v>
      </c>
      <c r="U57" t="str">
        <f t="shared" si="3"/>
        <v>No</v>
      </c>
      <c r="V57" t="str">
        <f t="shared" si="4"/>
        <v>No</v>
      </c>
      <c r="W57">
        <f t="shared" si="7"/>
        <v>0</v>
      </c>
      <c r="X57" t="str">
        <f t="shared" si="8"/>
        <v>Yes</v>
      </c>
      <c r="Y57" t="str">
        <f t="shared" si="9"/>
        <v>No</v>
      </c>
      <c r="Z57" t="str">
        <f t="shared" si="10"/>
        <v>No</v>
      </c>
      <c r="AA57">
        <f t="shared" si="11"/>
        <v>1</v>
      </c>
      <c r="AB57" s="3" t="str" cm="1">
        <f t="array" ref="AB5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7" s="3"/>
      <c r="AD57" s="3"/>
      <c r="AE57" s="3"/>
    </row>
    <row r="58" spans="3:31">
      <c r="C58" s="2">
        <v>44599.86838</v>
      </c>
      <c r="D58" s="3" t="s">
        <v>23</v>
      </c>
      <c r="E58" s="15">
        <v>54</v>
      </c>
      <c r="F58" s="15">
        <v>54</v>
      </c>
      <c r="G58" s="15">
        <v>54</v>
      </c>
      <c r="H58" s="3">
        <v>78660</v>
      </c>
      <c r="I58" s="3" t="s">
        <v>46</v>
      </c>
      <c r="J58" s="3" t="s">
        <v>14</v>
      </c>
      <c r="K58" s="3" t="s">
        <v>166</v>
      </c>
      <c r="L58" s="3"/>
      <c r="M58" s="3"/>
      <c r="N58" s="3"/>
      <c r="O58" s="3">
        <f t="shared" si="5"/>
        <v>2022</v>
      </c>
      <c r="P58" s="3">
        <f t="shared" si="6"/>
        <v>2021</v>
      </c>
      <c r="Q58" s="3">
        <f t="shared" si="0"/>
        <v>2</v>
      </c>
      <c r="R58" s="3">
        <f t="shared" si="1"/>
        <v>7</v>
      </c>
      <c r="S58" s="3" t="str" cm="1">
        <f t="array" ref="S58">IFERROR(_xlfn.IFS(I58 = "Just once", "One time service", ISNUMBER(SEARCH("*week*",I58)), "Continuous"),I58)</f>
        <v>Continuous</v>
      </c>
      <c r="T58" t="str">
        <f t="shared" si="2"/>
        <v>No</v>
      </c>
      <c r="U58" t="str">
        <f t="shared" si="3"/>
        <v>No</v>
      </c>
      <c r="V58" t="str">
        <f t="shared" si="4"/>
        <v>No</v>
      </c>
      <c r="W58">
        <f t="shared" si="7"/>
        <v>0</v>
      </c>
      <c r="X58" t="str">
        <f t="shared" si="8"/>
        <v>No</v>
      </c>
      <c r="Y58" t="str">
        <f t="shared" si="9"/>
        <v>No</v>
      </c>
      <c r="Z58" t="str">
        <f t="shared" si="10"/>
        <v>No</v>
      </c>
      <c r="AA58">
        <f t="shared" si="11"/>
        <v>0</v>
      </c>
      <c r="AB58" s="3" t="str" cm="1">
        <f t="array" ref="AB5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8" s="3"/>
      <c r="AD58" s="3"/>
      <c r="AE58" s="3"/>
    </row>
    <row r="59" spans="3:31">
      <c r="C59" s="2">
        <v>44600.528189999997</v>
      </c>
      <c r="D59" s="3" t="s">
        <v>23</v>
      </c>
      <c r="E59" s="15">
        <v>55</v>
      </c>
      <c r="F59" s="15">
        <v>55</v>
      </c>
      <c r="G59" s="15">
        <v>55</v>
      </c>
      <c r="H59" s="3">
        <v>78653</v>
      </c>
      <c r="I59" s="3" t="s">
        <v>46</v>
      </c>
      <c r="J59" s="3" t="s">
        <v>14</v>
      </c>
      <c r="K59" s="3" t="s">
        <v>408</v>
      </c>
      <c r="L59" s="3"/>
      <c r="M59" s="3"/>
      <c r="N59" s="3"/>
      <c r="O59" s="3">
        <f t="shared" si="5"/>
        <v>2022</v>
      </c>
      <c r="P59" s="3">
        <f t="shared" si="6"/>
        <v>2021</v>
      </c>
      <c r="Q59" s="3">
        <f t="shared" si="0"/>
        <v>2</v>
      </c>
      <c r="R59" s="3">
        <f t="shared" si="1"/>
        <v>7</v>
      </c>
      <c r="S59" s="3" t="str" cm="1">
        <f t="array" ref="S59">IFERROR(_xlfn.IFS(I59 = "Just once", "One time service", ISNUMBER(SEARCH("*week*",I59)), "Continuous"),I59)</f>
        <v>Continuous</v>
      </c>
      <c r="T59" t="str">
        <f t="shared" si="2"/>
        <v>No</v>
      </c>
      <c r="U59" t="str">
        <f t="shared" si="3"/>
        <v>No</v>
      </c>
      <c r="V59" t="str">
        <f t="shared" si="4"/>
        <v>No</v>
      </c>
      <c r="W59">
        <f t="shared" si="7"/>
        <v>0</v>
      </c>
      <c r="X59" t="str">
        <f t="shared" si="8"/>
        <v>No</v>
      </c>
      <c r="Y59" t="str">
        <f t="shared" si="9"/>
        <v>No</v>
      </c>
      <c r="Z59" t="str">
        <f t="shared" si="10"/>
        <v>No</v>
      </c>
      <c r="AA59">
        <f t="shared" si="11"/>
        <v>0</v>
      </c>
      <c r="AB59" s="3" t="str" cm="1">
        <f t="array" ref="AB5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9" s="3"/>
      <c r="AD59" s="3"/>
      <c r="AE59" s="3"/>
    </row>
    <row r="60" spans="3:31">
      <c r="C60" s="2">
        <v>44600.621829999996</v>
      </c>
      <c r="D60" s="3" t="s">
        <v>23</v>
      </c>
      <c r="E60" s="15">
        <v>56</v>
      </c>
      <c r="F60" s="15">
        <v>56</v>
      </c>
      <c r="G60" s="15">
        <v>56</v>
      </c>
      <c r="H60" s="3">
        <v>78704</v>
      </c>
      <c r="I60" s="3" t="s">
        <v>405</v>
      </c>
      <c r="J60" s="3" t="s">
        <v>409</v>
      </c>
      <c r="K60" s="3" t="s">
        <v>49</v>
      </c>
      <c r="L60" s="3" t="s">
        <v>410</v>
      </c>
      <c r="M60" s="3"/>
      <c r="N60" s="3"/>
      <c r="O60" s="3">
        <f t="shared" si="5"/>
        <v>2022</v>
      </c>
      <c r="P60" s="3">
        <f t="shared" si="6"/>
        <v>2021</v>
      </c>
      <c r="Q60" s="3">
        <f t="shared" si="0"/>
        <v>2</v>
      </c>
      <c r="R60" s="3">
        <f t="shared" si="1"/>
        <v>7</v>
      </c>
      <c r="S60" s="3" t="str" cm="1">
        <f t="array" ref="S60">IFERROR(_xlfn.IFS(I60 = "Just once", "One time service", ISNUMBER(SEARCH("*week*",I60)), "Continuous"),I60)</f>
        <v>One time service</v>
      </c>
      <c r="T60" t="str">
        <f t="shared" si="2"/>
        <v>No</v>
      </c>
      <c r="U60" t="str">
        <f t="shared" si="3"/>
        <v>No</v>
      </c>
      <c r="V60" t="str">
        <f t="shared" si="4"/>
        <v>No</v>
      </c>
      <c r="W60">
        <f t="shared" si="7"/>
        <v>0</v>
      </c>
      <c r="X60" t="str">
        <f t="shared" si="8"/>
        <v>No</v>
      </c>
      <c r="Y60" t="str">
        <f t="shared" si="9"/>
        <v>No</v>
      </c>
      <c r="Z60" t="str">
        <f t="shared" si="10"/>
        <v>No</v>
      </c>
      <c r="AA60">
        <f t="shared" si="11"/>
        <v>0</v>
      </c>
      <c r="AB60" s="3" t="str" cm="1">
        <f t="array" ref="AB6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60" s="3"/>
      <c r="AD60" s="3"/>
      <c r="AE60" s="3"/>
    </row>
    <row r="61" spans="3:31">
      <c r="C61" s="2">
        <v>44600.626479999999</v>
      </c>
      <c r="D61" s="3" t="s">
        <v>23</v>
      </c>
      <c r="E61" s="15">
        <v>57</v>
      </c>
      <c r="F61" s="15">
        <v>57</v>
      </c>
      <c r="G61" s="15">
        <v>57</v>
      </c>
      <c r="H61" s="3">
        <v>78705</v>
      </c>
      <c r="I61" s="3" t="s">
        <v>405</v>
      </c>
      <c r="J61" s="3" t="s">
        <v>409</v>
      </c>
      <c r="K61" s="3" t="s">
        <v>15</v>
      </c>
      <c r="L61" s="3" t="s">
        <v>411</v>
      </c>
      <c r="M61" s="3"/>
      <c r="N61" s="3"/>
      <c r="O61" s="3">
        <f t="shared" si="5"/>
        <v>2022</v>
      </c>
      <c r="P61" s="3">
        <f t="shared" si="6"/>
        <v>2021</v>
      </c>
      <c r="Q61" s="3">
        <f t="shared" si="0"/>
        <v>2</v>
      </c>
      <c r="R61" s="3">
        <f t="shared" si="1"/>
        <v>7</v>
      </c>
      <c r="S61" s="3" t="str" cm="1">
        <f t="array" ref="S61">IFERROR(_xlfn.IFS(I61 = "Just once", "One time service", ISNUMBER(SEARCH("*week*",I61)), "Continuous"),I61)</f>
        <v>One time service</v>
      </c>
      <c r="T61" t="str">
        <f t="shared" si="2"/>
        <v>Yes</v>
      </c>
      <c r="U61" t="str">
        <f t="shared" si="3"/>
        <v>Yes</v>
      </c>
      <c r="V61" t="str">
        <f t="shared" si="4"/>
        <v>No</v>
      </c>
      <c r="W61">
        <f t="shared" si="7"/>
        <v>1</v>
      </c>
      <c r="X61" t="str">
        <f t="shared" si="8"/>
        <v>No</v>
      </c>
      <c r="Y61" t="str">
        <f t="shared" si="9"/>
        <v>No</v>
      </c>
      <c r="Z61" t="str">
        <f t="shared" si="10"/>
        <v>No</v>
      </c>
      <c r="AA61">
        <f t="shared" si="11"/>
        <v>0</v>
      </c>
      <c r="AB61" s="3" t="str" cm="1">
        <f t="array" ref="AB6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61" s="3"/>
      <c r="AD61" s="3"/>
      <c r="AE61" s="3"/>
    </row>
    <row r="62" spans="3:31">
      <c r="C62" s="2">
        <v>44600.626490000002</v>
      </c>
      <c r="D62" s="3" t="s">
        <v>23</v>
      </c>
      <c r="E62" s="15">
        <v>58</v>
      </c>
      <c r="F62" s="15">
        <v>58</v>
      </c>
      <c r="G62" s="15">
        <v>58</v>
      </c>
      <c r="H62" s="3">
        <v>78748</v>
      </c>
      <c r="I62" s="3" t="s">
        <v>405</v>
      </c>
      <c r="J62" s="3" t="s">
        <v>409</v>
      </c>
      <c r="K62" s="3" t="s">
        <v>15</v>
      </c>
      <c r="L62" s="3" t="s">
        <v>411</v>
      </c>
      <c r="M62" s="3"/>
      <c r="N62" s="3"/>
      <c r="O62" s="3">
        <f t="shared" si="5"/>
        <v>2022</v>
      </c>
      <c r="P62" s="3">
        <f t="shared" si="6"/>
        <v>2021</v>
      </c>
      <c r="Q62" s="3">
        <f t="shared" si="0"/>
        <v>2</v>
      </c>
      <c r="R62" s="3">
        <f t="shared" si="1"/>
        <v>7</v>
      </c>
      <c r="S62" s="3" t="str" cm="1">
        <f t="array" ref="S62">IFERROR(_xlfn.IFS(I62 = "Just once", "One time service", ISNUMBER(SEARCH("*week*",I62)), "Continuous"),I62)</f>
        <v>One time service</v>
      </c>
      <c r="T62" t="str">
        <f t="shared" si="2"/>
        <v>Yes</v>
      </c>
      <c r="U62" t="str">
        <f t="shared" si="3"/>
        <v>Yes</v>
      </c>
      <c r="V62" t="str">
        <f t="shared" si="4"/>
        <v>No</v>
      </c>
      <c r="W62">
        <f t="shared" si="7"/>
        <v>1</v>
      </c>
      <c r="X62" t="str">
        <f t="shared" si="8"/>
        <v>No</v>
      </c>
      <c r="Y62" t="str">
        <f t="shared" si="9"/>
        <v>No</v>
      </c>
      <c r="Z62" t="str">
        <f t="shared" si="10"/>
        <v>No</v>
      </c>
      <c r="AA62">
        <f t="shared" si="11"/>
        <v>0</v>
      </c>
      <c r="AB62" s="3" t="str" cm="1">
        <f t="array" ref="AB6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62" s="3"/>
      <c r="AD62" s="3"/>
      <c r="AE62" s="3"/>
    </row>
    <row r="63" spans="3:31">
      <c r="C63" s="2">
        <v>44600.628579999997</v>
      </c>
      <c r="D63" s="3" t="s">
        <v>23</v>
      </c>
      <c r="E63" s="15">
        <v>59</v>
      </c>
      <c r="F63" s="15">
        <v>59</v>
      </c>
      <c r="G63" s="15">
        <v>59</v>
      </c>
      <c r="H63" s="3">
        <v>78621</v>
      </c>
      <c r="I63" s="3" t="s">
        <v>405</v>
      </c>
      <c r="J63" s="3" t="s">
        <v>409</v>
      </c>
      <c r="K63" s="3" t="s">
        <v>15</v>
      </c>
      <c r="L63" s="3" t="s">
        <v>411</v>
      </c>
      <c r="M63" s="3"/>
      <c r="N63" s="3"/>
      <c r="O63" s="3">
        <f t="shared" si="5"/>
        <v>2022</v>
      </c>
      <c r="P63" s="3">
        <f t="shared" si="6"/>
        <v>2021</v>
      </c>
      <c r="Q63" s="3">
        <f t="shared" si="0"/>
        <v>2</v>
      </c>
      <c r="R63" s="3">
        <f t="shared" si="1"/>
        <v>7</v>
      </c>
      <c r="S63" s="3" t="str" cm="1">
        <f t="array" ref="S63">IFERROR(_xlfn.IFS(I63 = "Just once", "One time service", ISNUMBER(SEARCH("*week*",I63)), "Continuous"),I63)</f>
        <v>One time service</v>
      </c>
      <c r="T63" t="str">
        <f t="shared" si="2"/>
        <v>Yes</v>
      </c>
      <c r="U63" t="str">
        <f t="shared" si="3"/>
        <v>Yes</v>
      </c>
      <c r="V63" t="str">
        <f t="shared" si="4"/>
        <v>No</v>
      </c>
      <c r="W63">
        <f t="shared" si="7"/>
        <v>1</v>
      </c>
      <c r="X63" t="str">
        <f t="shared" si="8"/>
        <v>No</v>
      </c>
      <c r="Y63" t="str">
        <f t="shared" si="9"/>
        <v>No</v>
      </c>
      <c r="Z63" t="str">
        <f t="shared" si="10"/>
        <v>No</v>
      </c>
      <c r="AA63">
        <f t="shared" si="11"/>
        <v>0</v>
      </c>
      <c r="AB63" s="3" t="str" cm="1">
        <f t="array" ref="AB6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63" s="3"/>
      <c r="AD63" s="3"/>
      <c r="AE63" s="3"/>
    </row>
    <row r="64" spans="3:31">
      <c r="C64" s="2">
        <v>44600.761769999997</v>
      </c>
      <c r="D64" s="3" t="s">
        <v>23</v>
      </c>
      <c r="E64" s="15">
        <v>60</v>
      </c>
      <c r="F64" s="15">
        <v>60</v>
      </c>
      <c r="G64" s="15">
        <v>60</v>
      </c>
      <c r="H64" s="3">
        <v>78759</v>
      </c>
      <c r="I64" s="3" t="s">
        <v>405</v>
      </c>
      <c r="J64" s="3" t="s">
        <v>14</v>
      </c>
      <c r="K64" s="3" t="s">
        <v>412</v>
      </c>
      <c r="L64" s="3" t="s">
        <v>412</v>
      </c>
      <c r="M64" s="3" t="s">
        <v>412</v>
      </c>
      <c r="N64" s="3"/>
      <c r="O64" s="3">
        <f t="shared" si="5"/>
        <v>2022</v>
      </c>
      <c r="P64" s="3">
        <f t="shared" si="6"/>
        <v>2021</v>
      </c>
      <c r="Q64" s="3">
        <f t="shared" si="0"/>
        <v>2</v>
      </c>
      <c r="R64" s="3">
        <f t="shared" si="1"/>
        <v>7</v>
      </c>
      <c r="S64" s="3" t="str" cm="1">
        <f t="array" ref="S64">IFERROR(_xlfn.IFS(I64 = "Just once", "One time service", ISNUMBER(SEARCH("*week*",I64)), "Continuous"),I64)</f>
        <v>One time service</v>
      </c>
      <c r="T64" t="str">
        <f t="shared" si="2"/>
        <v>No</v>
      </c>
      <c r="U64" t="str">
        <f t="shared" si="3"/>
        <v>No</v>
      </c>
      <c r="V64" t="str">
        <f t="shared" si="4"/>
        <v>No</v>
      </c>
      <c r="W64">
        <f t="shared" si="7"/>
        <v>0</v>
      </c>
      <c r="X64" t="str">
        <f t="shared" si="8"/>
        <v>No</v>
      </c>
      <c r="Y64" t="str">
        <f t="shared" si="9"/>
        <v>No</v>
      </c>
      <c r="Z64" t="str">
        <f t="shared" si="10"/>
        <v>No</v>
      </c>
      <c r="AA64">
        <f t="shared" si="11"/>
        <v>0</v>
      </c>
      <c r="AB64" s="3" t="str" cm="1">
        <f t="array" ref="AB6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4" s="3"/>
      <c r="AD64" s="3"/>
      <c r="AE64" s="3"/>
    </row>
    <row r="65" spans="3:31">
      <c r="C65" s="2">
        <v>44600.843760000003</v>
      </c>
      <c r="D65" s="3" t="s">
        <v>23</v>
      </c>
      <c r="E65" s="15">
        <v>61</v>
      </c>
      <c r="F65" s="15">
        <v>61</v>
      </c>
      <c r="G65" s="15">
        <v>61</v>
      </c>
      <c r="H65" s="3">
        <v>78739</v>
      </c>
      <c r="I65" s="3" t="s">
        <v>405</v>
      </c>
      <c r="J65" s="3" t="s">
        <v>14</v>
      </c>
      <c r="K65" s="3" t="s">
        <v>49</v>
      </c>
      <c r="L65" s="3" t="s">
        <v>410</v>
      </c>
      <c r="M65" s="3" t="s">
        <v>413</v>
      </c>
      <c r="N65" s="3"/>
      <c r="O65" s="3">
        <f t="shared" si="5"/>
        <v>2022</v>
      </c>
      <c r="P65" s="3">
        <f t="shared" si="6"/>
        <v>2021</v>
      </c>
      <c r="Q65" s="3">
        <f t="shared" si="0"/>
        <v>2</v>
      </c>
      <c r="R65" s="3">
        <f t="shared" si="1"/>
        <v>7</v>
      </c>
      <c r="S65" s="3" t="str" cm="1">
        <f t="array" ref="S65">IFERROR(_xlfn.IFS(I65 = "Just once", "One time service", ISNUMBER(SEARCH("*week*",I65)), "Continuous"),I65)</f>
        <v>One time service</v>
      </c>
      <c r="T65" t="str">
        <f t="shared" si="2"/>
        <v>No</v>
      </c>
      <c r="U65" t="str">
        <f t="shared" si="3"/>
        <v>No</v>
      </c>
      <c r="V65" t="str">
        <f t="shared" si="4"/>
        <v>No</v>
      </c>
      <c r="W65">
        <f t="shared" si="7"/>
        <v>0</v>
      </c>
      <c r="X65" t="str">
        <f t="shared" si="8"/>
        <v>No</v>
      </c>
      <c r="Y65" t="str">
        <f t="shared" si="9"/>
        <v>No</v>
      </c>
      <c r="Z65" t="str">
        <f t="shared" si="10"/>
        <v>No</v>
      </c>
      <c r="AA65">
        <f t="shared" si="11"/>
        <v>0</v>
      </c>
      <c r="AB65" s="3" t="str" cm="1">
        <f t="array" ref="AB6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5" s="3"/>
      <c r="AD65" s="3"/>
      <c r="AE65" s="3"/>
    </row>
    <row r="66" spans="3:31">
      <c r="C66" s="2">
        <v>44601.712229999997</v>
      </c>
      <c r="D66" s="3" t="s">
        <v>23</v>
      </c>
      <c r="E66" s="15">
        <v>62</v>
      </c>
      <c r="F66" s="15">
        <v>62</v>
      </c>
      <c r="G66" s="15">
        <v>62</v>
      </c>
      <c r="H66" s="3">
        <v>78634</v>
      </c>
      <c r="I66" s="3" t="s">
        <v>405</v>
      </c>
      <c r="J66" s="3" t="s">
        <v>14</v>
      </c>
      <c r="K66" s="3" t="s">
        <v>414</v>
      </c>
      <c r="L66" s="3" t="s">
        <v>407</v>
      </c>
      <c r="M66" s="3"/>
      <c r="N66" s="3"/>
      <c r="O66" s="3">
        <f t="shared" si="5"/>
        <v>2022</v>
      </c>
      <c r="P66" s="3">
        <f t="shared" si="6"/>
        <v>2021</v>
      </c>
      <c r="Q66" s="3">
        <f t="shared" si="0"/>
        <v>2</v>
      </c>
      <c r="R66" s="3">
        <f t="shared" si="1"/>
        <v>7</v>
      </c>
      <c r="S66" s="3" t="str" cm="1">
        <f t="array" ref="S66">IFERROR(_xlfn.IFS(I66 = "Just once", "One time service", ISNUMBER(SEARCH("*week*",I66)), "Continuous"),I66)</f>
        <v>One time service</v>
      </c>
      <c r="T66" t="str">
        <f t="shared" si="2"/>
        <v>No</v>
      </c>
      <c r="U66" t="str">
        <f t="shared" si="3"/>
        <v>No</v>
      </c>
      <c r="V66" t="str">
        <f t="shared" si="4"/>
        <v>No</v>
      </c>
      <c r="W66">
        <f t="shared" si="7"/>
        <v>0</v>
      </c>
      <c r="X66" t="str">
        <f t="shared" si="8"/>
        <v>No</v>
      </c>
      <c r="Y66" t="str">
        <f t="shared" si="9"/>
        <v>Yes</v>
      </c>
      <c r="Z66" t="str">
        <f t="shared" si="10"/>
        <v>No</v>
      </c>
      <c r="AA66">
        <f t="shared" si="11"/>
        <v>1</v>
      </c>
      <c r="AB66" s="3" t="str" cm="1">
        <f t="array" ref="AB6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6" s="3"/>
      <c r="AD66" s="3"/>
      <c r="AE66" s="3"/>
    </row>
    <row r="67" spans="3:31">
      <c r="C67" s="2">
        <v>44601.718480000003</v>
      </c>
      <c r="D67" s="3" t="s">
        <v>23</v>
      </c>
      <c r="E67" s="15">
        <v>63</v>
      </c>
      <c r="F67" s="15">
        <v>63</v>
      </c>
      <c r="G67" s="15">
        <v>63</v>
      </c>
      <c r="H67" s="3">
        <v>78660</v>
      </c>
      <c r="I67" s="3" t="s">
        <v>405</v>
      </c>
      <c r="J67" s="3" t="s">
        <v>14</v>
      </c>
      <c r="K67" s="3" t="s">
        <v>412</v>
      </c>
      <c r="L67" s="3" t="s">
        <v>412</v>
      </c>
      <c r="M67" s="3" t="s">
        <v>412</v>
      </c>
      <c r="N67" s="3"/>
      <c r="O67" s="3">
        <f t="shared" si="5"/>
        <v>2022</v>
      </c>
      <c r="P67" s="3">
        <f t="shared" si="6"/>
        <v>2021</v>
      </c>
      <c r="Q67" s="3">
        <f t="shared" si="0"/>
        <v>2</v>
      </c>
      <c r="R67" s="3">
        <f t="shared" si="1"/>
        <v>7</v>
      </c>
      <c r="S67" s="3" t="str" cm="1">
        <f t="array" ref="S67">IFERROR(_xlfn.IFS(I67 = "Just once", "One time service", ISNUMBER(SEARCH("*week*",I67)), "Continuous"),I67)</f>
        <v>One time service</v>
      </c>
      <c r="T67" t="str">
        <f t="shared" si="2"/>
        <v>No</v>
      </c>
      <c r="U67" t="str">
        <f t="shared" si="3"/>
        <v>No</v>
      </c>
      <c r="V67" t="str">
        <f t="shared" si="4"/>
        <v>No</v>
      </c>
      <c r="W67">
        <f t="shared" si="7"/>
        <v>0</v>
      </c>
      <c r="X67" t="str">
        <f t="shared" si="8"/>
        <v>No</v>
      </c>
      <c r="Y67" t="str">
        <f t="shared" si="9"/>
        <v>No</v>
      </c>
      <c r="Z67" t="str">
        <f t="shared" si="10"/>
        <v>No</v>
      </c>
      <c r="AA67">
        <f t="shared" si="11"/>
        <v>0</v>
      </c>
      <c r="AB67" s="3" t="str" cm="1">
        <f t="array" ref="AB6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7" s="3"/>
      <c r="AD67" s="3"/>
      <c r="AE67" s="3"/>
    </row>
    <row r="68" spans="3:31">
      <c r="C68" s="2">
        <v>44602.561690000002</v>
      </c>
      <c r="D68" s="3" t="s">
        <v>23</v>
      </c>
      <c r="E68" s="15">
        <v>64</v>
      </c>
      <c r="F68" s="15">
        <v>64</v>
      </c>
      <c r="G68" s="15">
        <v>64</v>
      </c>
      <c r="H68" s="3">
        <v>78704</v>
      </c>
      <c r="I68" s="3" t="s">
        <v>405</v>
      </c>
      <c r="J68" s="3" t="s">
        <v>14</v>
      </c>
      <c r="K68" s="3" t="s">
        <v>166</v>
      </c>
      <c r="L68" s="3"/>
      <c r="M68" s="3"/>
      <c r="N68" s="3"/>
      <c r="O68" s="3">
        <f t="shared" si="5"/>
        <v>2022</v>
      </c>
      <c r="P68" s="3">
        <f t="shared" si="6"/>
        <v>2021</v>
      </c>
      <c r="Q68" s="3">
        <f t="shared" si="0"/>
        <v>2</v>
      </c>
      <c r="R68" s="3">
        <f t="shared" si="1"/>
        <v>7</v>
      </c>
      <c r="S68" s="3" t="str" cm="1">
        <f t="array" ref="S68">IFERROR(_xlfn.IFS(I68 = "Just once", "One time service", ISNUMBER(SEARCH("*week*",I68)), "Continuous"),I68)</f>
        <v>One time service</v>
      </c>
      <c r="T68" t="str">
        <f t="shared" si="2"/>
        <v>No</v>
      </c>
      <c r="U68" t="str">
        <f t="shared" si="3"/>
        <v>No</v>
      </c>
      <c r="V68" t="str">
        <f t="shared" si="4"/>
        <v>No</v>
      </c>
      <c r="W68">
        <f t="shared" si="7"/>
        <v>0</v>
      </c>
      <c r="X68" t="str">
        <f t="shared" si="8"/>
        <v>No</v>
      </c>
      <c r="Y68" t="str">
        <f t="shared" si="9"/>
        <v>No</v>
      </c>
      <c r="Z68" t="str">
        <f t="shared" si="10"/>
        <v>No</v>
      </c>
      <c r="AA68">
        <f t="shared" si="11"/>
        <v>0</v>
      </c>
      <c r="AB68" s="3" t="str" cm="1">
        <f t="array" ref="AB6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8" s="3"/>
      <c r="AD68" s="3"/>
      <c r="AE68" s="3"/>
    </row>
    <row r="69" spans="3:31">
      <c r="C69" s="2">
        <v>44602.615949999999</v>
      </c>
      <c r="D69" s="3" t="s">
        <v>23</v>
      </c>
      <c r="E69" s="15">
        <v>65</v>
      </c>
      <c r="F69" s="15">
        <v>65</v>
      </c>
      <c r="G69" s="15">
        <v>65</v>
      </c>
      <c r="H69" s="3">
        <v>78746</v>
      </c>
      <c r="I69" s="3" t="s">
        <v>405</v>
      </c>
      <c r="J69" s="3" t="s">
        <v>14</v>
      </c>
      <c r="K69" s="3" t="s">
        <v>415</v>
      </c>
      <c r="L69" s="3" t="s">
        <v>416</v>
      </c>
      <c r="M69" s="3" t="s">
        <v>416</v>
      </c>
      <c r="N69" s="3"/>
      <c r="O69" s="3">
        <f t="shared" si="5"/>
        <v>2022</v>
      </c>
      <c r="P69" s="3">
        <f t="shared" si="6"/>
        <v>2021</v>
      </c>
      <c r="Q69" s="3">
        <f t="shared" ref="Q69:Q132" si="12">MONTH(C69)</f>
        <v>2</v>
      </c>
      <c r="R69" s="3">
        <f t="shared" ref="R69:R132" si="13">WEEKNUM(C69,1)</f>
        <v>7</v>
      </c>
      <c r="S69" s="3" t="str" cm="1">
        <f t="array" ref="S69">IFERROR(_xlfn.IFS(I69 = "Just once", "One time service", ISNUMBER(SEARCH("*week*",I69)), "Continuous"),I69)</f>
        <v>One time service</v>
      </c>
      <c r="T69" t="str">
        <f t="shared" ref="T69:T132" si="14">IF(ISNUMBER(SEARCH("*visit*",K69)),"Yes", "No")</f>
        <v>No</v>
      </c>
      <c r="U69" t="str">
        <f t="shared" ref="U69:U132" si="15">IF(ISNUMBER(SEARCH("*visit*",L69)),"Yes", "No")</f>
        <v>No</v>
      </c>
      <c r="V69" t="str">
        <f t="shared" ref="V69:V132" si="16">IF(ISNUMBER(SEARCH("*visit*",M69)),"Yes", "No")</f>
        <v>No</v>
      </c>
      <c r="W69">
        <f t="shared" si="7"/>
        <v>0</v>
      </c>
      <c r="X69" t="str">
        <f t="shared" si="8"/>
        <v>No</v>
      </c>
      <c r="Y69" t="str">
        <f t="shared" si="9"/>
        <v>No</v>
      </c>
      <c r="Z69" t="str">
        <f t="shared" si="10"/>
        <v>No</v>
      </c>
      <c r="AA69">
        <f t="shared" si="11"/>
        <v>0</v>
      </c>
      <c r="AB69" s="3" t="str" cm="1">
        <f t="array" ref="AB6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9" s="3"/>
      <c r="AD69" s="3"/>
      <c r="AE69" s="3"/>
    </row>
    <row r="70" spans="3:31">
      <c r="C70" s="2">
        <v>44603.550940000001</v>
      </c>
      <c r="D70" s="3" t="s">
        <v>23</v>
      </c>
      <c r="E70" s="15">
        <v>66</v>
      </c>
      <c r="F70" s="15">
        <v>66</v>
      </c>
      <c r="G70" s="15">
        <v>66</v>
      </c>
      <c r="H70" s="3">
        <v>78702</v>
      </c>
      <c r="I70" s="3" t="s">
        <v>405</v>
      </c>
      <c r="J70" s="3" t="s">
        <v>14</v>
      </c>
      <c r="K70" s="3" t="s">
        <v>417</v>
      </c>
      <c r="L70" s="3"/>
      <c r="M70" s="3"/>
      <c r="N70" s="3"/>
      <c r="O70" s="3">
        <f t="shared" ref="O70:O133" si="17">YEAR(C70)</f>
        <v>2022</v>
      </c>
      <c r="P70" s="3">
        <f t="shared" ref="P70:P133" si="18">O70-1</f>
        <v>2021</v>
      </c>
      <c r="Q70" s="3">
        <f t="shared" si="12"/>
        <v>2</v>
      </c>
      <c r="R70" s="3">
        <f t="shared" si="13"/>
        <v>7</v>
      </c>
      <c r="S70" s="3" t="str" cm="1">
        <f t="array" ref="S70">IFERROR(_xlfn.IFS(I70 = "Just once", "One time service", ISNUMBER(SEARCH("*week*",I70)), "Continuous"),I70)</f>
        <v>One time service</v>
      </c>
      <c r="T70" t="str">
        <f t="shared" si="14"/>
        <v>No</v>
      </c>
      <c r="U70" t="str">
        <f t="shared" si="15"/>
        <v>No</v>
      </c>
      <c r="V70" t="str">
        <f t="shared" si="16"/>
        <v>No</v>
      </c>
      <c r="W70">
        <f t="shared" ref="W70:W133" si="19">IF(COUNTIF(T70:V70,"Yes"), 1, 0)</f>
        <v>0</v>
      </c>
      <c r="X70" t="str">
        <f t="shared" ref="X70:X133" si="20">IF(ISNUMBER(SEARCH("*close*",K70)),"Yes", "No")</f>
        <v>Yes</v>
      </c>
      <c r="Y70" t="str">
        <f t="shared" ref="Y70:Y133" si="21">IF(ISNUMBER(SEARCH("*close*",L70)),"Yes", "No")</f>
        <v>No</v>
      </c>
      <c r="Z70" t="str">
        <f t="shared" ref="Z70:Z133" si="22">IF(ISNUMBER(SEARCH("*close*",M70)),"Yes", "No")</f>
        <v>No</v>
      </c>
      <c r="AA70">
        <f t="shared" ref="AA70:AA133" si="23">IF(COUNTIF(X70:Z70,"Yes"), 1, 0)</f>
        <v>1</v>
      </c>
      <c r="AB70" s="3" t="str" cm="1">
        <f t="array" ref="AB7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0" s="3"/>
      <c r="AD70" s="3"/>
      <c r="AE70" s="3"/>
    </row>
    <row r="71" spans="3:31">
      <c r="C71" s="2">
        <v>44603.55573</v>
      </c>
      <c r="D71" s="3" t="s">
        <v>23</v>
      </c>
      <c r="E71" s="15">
        <v>67</v>
      </c>
      <c r="F71" s="15">
        <v>67</v>
      </c>
      <c r="G71" s="15">
        <v>67</v>
      </c>
      <c r="H71" s="3">
        <v>78759</v>
      </c>
      <c r="I71" s="3" t="s">
        <v>405</v>
      </c>
      <c r="J71" s="3" t="s">
        <v>14</v>
      </c>
      <c r="K71" s="3" t="s">
        <v>224</v>
      </c>
      <c r="L71" s="3" t="s">
        <v>418</v>
      </c>
      <c r="M71" s="3"/>
      <c r="N71" s="3"/>
      <c r="O71" s="3">
        <f t="shared" si="17"/>
        <v>2022</v>
      </c>
      <c r="P71" s="3">
        <f t="shared" si="18"/>
        <v>2021</v>
      </c>
      <c r="Q71" s="3">
        <f t="shared" si="12"/>
        <v>2</v>
      </c>
      <c r="R71" s="3">
        <f t="shared" si="13"/>
        <v>7</v>
      </c>
      <c r="S71" s="3" t="str" cm="1">
        <f t="array" ref="S71">IFERROR(_xlfn.IFS(I71 = "Just once", "One time service", ISNUMBER(SEARCH("*week*",I71)), "Continuous"),I71)</f>
        <v>One time service</v>
      </c>
      <c r="T71" t="str">
        <f t="shared" si="14"/>
        <v>No</v>
      </c>
      <c r="U71" t="str">
        <f t="shared" si="15"/>
        <v>No</v>
      </c>
      <c r="V71" t="str">
        <f t="shared" si="16"/>
        <v>No</v>
      </c>
      <c r="W71">
        <f t="shared" si="19"/>
        <v>0</v>
      </c>
      <c r="X71" t="str">
        <f t="shared" si="20"/>
        <v>No</v>
      </c>
      <c r="Y71" t="str">
        <f t="shared" si="21"/>
        <v>No</v>
      </c>
      <c r="Z71" t="str">
        <f t="shared" si="22"/>
        <v>No</v>
      </c>
      <c r="AA71">
        <f t="shared" si="23"/>
        <v>0</v>
      </c>
      <c r="AB71" s="3" t="str" cm="1">
        <f t="array" ref="AB7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1" s="3"/>
      <c r="AD71" s="3"/>
      <c r="AE71" s="3"/>
    </row>
    <row r="72" spans="3:31">
      <c r="C72" s="2">
        <v>44604.54103</v>
      </c>
      <c r="D72" s="3" t="s">
        <v>23</v>
      </c>
      <c r="E72" s="15">
        <v>68</v>
      </c>
      <c r="F72" s="15">
        <v>68</v>
      </c>
      <c r="G72" s="15">
        <v>68</v>
      </c>
      <c r="H72" s="3">
        <v>78741</v>
      </c>
      <c r="I72" s="3" t="s">
        <v>405</v>
      </c>
      <c r="J72" s="3" t="s">
        <v>14</v>
      </c>
      <c r="K72" s="3" t="s">
        <v>412</v>
      </c>
      <c r="L72" s="3" t="s">
        <v>412</v>
      </c>
      <c r="M72" s="3" t="s">
        <v>416</v>
      </c>
      <c r="N72" s="3"/>
      <c r="O72" s="3">
        <f t="shared" si="17"/>
        <v>2022</v>
      </c>
      <c r="P72" s="3">
        <f t="shared" si="18"/>
        <v>2021</v>
      </c>
      <c r="Q72" s="3">
        <f t="shared" si="12"/>
        <v>2</v>
      </c>
      <c r="R72" s="3">
        <f t="shared" si="13"/>
        <v>7</v>
      </c>
      <c r="S72" s="3" t="str" cm="1">
        <f t="array" ref="S72">IFERROR(_xlfn.IFS(I72 = "Just once", "One time service", ISNUMBER(SEARCH("*week*",I72)), "Continuous"),I72)</f>
        <v>One time service</v>
      </c>
      <c r="T72" t="str">
        <f t="shared" si="14"/>
        <v>No</v>
      </c>
      <c r="U72" t="str">
        <f t="shared" si="15"/>
        <v>No</v>
      </c>
      <c r="V72" t="str">
        <f t="shared" si="16"/>
        <v>No</v>
      </c>
      <c r="W72">
        <f t="shared" si="19"/>
        <v>0</v>
      </c>
      <c r="X72" t="str">
        <f t="shared" si="20"/>
        <v>No</v>
      </c>
      <c r="Y72" t="str">
        <f t="shared" si="21"/>
        <v>No</v>
      </c>
      <c r="Z72" t="str">
        <f t="shared" si="22"/>
        <v>No</v>
      </c>
      <c r="AA72">
        <f t="shared" si="23"/>
        <v>0</v>
      </c>
      <c r="AB72" s="3" t="str" cm="1">
        <f t="array" ref="AB7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2" s="3"/>
      <c r="AD72" s="3"/>
      <c r="AE72" s="3"/>
    </row>
    <row r="73" spans="3:31">
      <c r="C73" s="2">
        <v>44605.278830000003</v>
      </c>
      <c r="D73" s="3" t="s">
        <v>23</v>
      </c>
      <c r="E73" s="15">
        <v>69</v>
      </c>
      <c r="F73" s="15">
        <v>69</v>
      </c>
      <c r="G73" s="15">
        <v>69</v>
      </c>
      <c r="H73" s="3">
        <v>78731</v>
      </c>
      <c r="I73" s="3" t="s">
        <v>405</v>
      </c>
      <c r="J73" s="3" t="s">
        <v>14</v>
      </c>
      <c r="K73" s="3" t="s">
        <v>224</v>
      </c>
      <c r="L73" s="3" t="s">
        <v>418</v>
      </c>
      <c r="M73" s="3"/>
      <c r="N73" s="3"/>
      <c r="O73" s="3">
        <f t="shared" si="17"/>
        <v>2022</v>
      </c>
      <c r="P73" s="3">
        <f t="shared" si="18"/>
        <v>2021</v>
      </c>
      <c r="Q73" s="3">
        <f t="shared" si="12"/>
        <v>2</v>
      </c>
      <c r="R73" s="3">
        <f t="shared" si="13"/>
        <v>8</v>
      </c>
      <c r="S73" s="3" t="str" cm="1">
        <f t="array" ref="S73">IFERROR(_xlfn.IFS(I73 = "Just once", "One time service", ISNUMBER(SEARCH("*week*",I73)), "Continuous"),I73)</f>
        <v>One time service</v>
      </c>
      <c r="T73" t="str">
        <f t="shared" si="14"/>
        <v>No</v>
      </c>
      <c r="U73" t="str">
        <f t="shared" si="15"/>
        <v>No</v>
      </c>
      <c r="V73" t="str">
        <f t="shared" si="16"/>
        <v>No</v>
      </c>
      <c r="W73">
        <f t="shared" si="19"/>
        <v>0</v>
      </c>
      <c r="X73" t="str">
        <f t="shared" si="20"/>
        <v>No</v>
      </c>
      <c r="Y73" t="str">
        <f t="shared" si="21"/>
        <v>No</v>
      </c>
      <c r="Z73" t="str">
        <f t="shared" si="22"/>
        <v>No</v>
      </c>
      <c r="AA73">
        <f t="shared" si="23"/>
        <v>0</v>
      </c>
      <c r="AB73" s="3" t="str" cm="1">
        <f t="array" ref="AB7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3" s="3"/>
      <c r="AD73" s="3"/>
      <c r="AE73" s="3"/>
    </row>
    <row r="74" spans="3:31">
      <c r="C74" s="2">
        <v>44605.515729999999</v>
      </c>
      <c r="D74" s="3" t="s">
        <v>23</v>
      </c>
      <c r="E74" s="15">
        <v>70</v>
      </c>
      <c r="F74" s="15">
        <v>70</v>
      </c>
      <c r="G74" s="15">
        <v>70</v>
      </c>
      <c r="H74" s="3">
        <v>78660</v>
      </c>
      <c r="I74" s="3" t="s">
        <v>405</v>
      </c>
      <c r="J74" s="3" t="s">
        <v>14</v>
      </c>
      <c r="K74" s="3" t="s">
        <v>419</v>
      </c>
      <c r="L74" s="3"/>
      <c r="M74" s="3"/>
      <c r="N74" s="3"/>
      <c r="O74" s="3">
        <f t="shared" si="17"/>
        <v>2022</v>
      </c>
      <c r="P74" s="3">
        <f t="shared" si="18"/>
        <v>2021</v>
      </c>
      <c r="Q74" s="3">
        <f t="shared" si="12"/>
        <v>2</v>
      </c>
      <c r="R74" s="3">
        <f t="shared" si="13"/>
        <v>8</v>
      </c>
      <c r="S74" s="3" t="str" cm="1">
        <f t="array" ref="S74">IFERROR(_xlfn.IFS(I74 = "Just once", "One time service", ISNUMBER(SEARCH("*week*",I74)), "Continuous"),I74)</f>
        <v>One time service</v>
      </c>
      <c r="T74" t="str">
        <f t="shared" si="14"/>
        <v>No</v>
      </c>
      <c r="U74" t="str">
        <f t="shared" si="15"/>
        <v>No</v>
      </c>
      <c r="V74" t="str">
        <f t="shared" si="16"/>
        <v>No</v>
      </c>
      <c r="W74">
        <f t="shared" si="19"/>
        <v>0</v>
      </c>
      <c r="X74" t="str">
        <f t="shared" si="20"/>
        <v>No</v>
      </c>
      <c r="Y74" t="str">
        <f t="shared" si="21"/>
        <v>No</v>
      </c>
      <c r="Z74" t="str">
        <f t="shared" si="22"/>
        <v>No</v>
      </c>
      <c r="AA74">
        <f t="shared" si="23"/>
        <v>0</v>
      </c>
      <c r="AB74" s="3" t="str" cm="1">
        <f t="array" ref="AB7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4" s="3"/>
      <c r="AD74" s="3"/>
      <c r="AE74" s="3"/>
    </row>
    <row r="75" spans="3:31">
      <c r="C75" s="2">
        <v>44605.707159999998</v>
      </c>
      <c r="D75" s="3" t="s">
        <v>23</v>
      </c>
      <c r="E75" s="15">
        <v>71</v>
      </c>
      <c r="F75" s="15">
        <v>71</v>
      </c>
      <c r="G75" s="15">
        <v>71</v>
      </c>
      <c r="H75" s="3">
        <v>78703</v>
      </c>
      <c r="I75" s="3" t="s">
        <v>405</v>
      </c>
      <c r="J75" s="3" t="s">
        <v>14</v>
      </c>
      <c r="K75" s="3" t="s">
        <v>417</v>
      </c>
      <c r="L75" s="3"/>
      <c r="M75" s="3"/>
      <c r="N75" s="3"/>
      <c r="O75" s="3">
        <f t="shared" si="17"/>
        <v>2022</v>
      </c>
      <c r="P75" s="3">
        <f t="shared" si="18"/>
        <v>2021</v>
      </c>
      <c r="Q75" s="3">
        <f t="shared" si="12"/>
        <v>2</v>
      </c>
      <c r="R75" s="3">
        <f t="shared" si="13"/>
        <v>8</v>
      </c>
      <c r="S75" s="3" t="str" cm="1">
        <f t="array" ref="S75">IFERROR(_xlfn.IFS(I75 = "Just once", "One time service", ISNUMBER(SEARCH("*week*",I75)), "Continuous"),I75)</f>
        <v>One time service</v>
      </c>
      <c r="T75" t="str">
        <f t="shared" si="14"/>
        <v>No</v>
      </c>
      <c r="U75" t="str">
        <f t="shared" si="15"/>
        <v>No</v>
      </c>
      <c r="V75" t="str">
        <f t="shared" si="16"/>
        <v>No</v>
      </c>
      <c r="W75">
        <f t="shared" si="19"/>
        <v>0</v>
      </c>
      <c r="X75" t="str">
        <f t="shared" si="20"/>
        <v>Yes</v>
      </c>
      <c r="Y75" t="str">
        <f t="shared" si="21"/>
        <v>No</v>
      </c>
      <c r="Z75" t="str">
        <f t="shared" si="22"/>
        <v>No</v>
      </c>
      <c r="AA75">
        <f t="shared" si="23"/>
        <v>1</v>
      </c>
      <c r="AB75" s="3" t="str" cm="1">
        <f t="array" ref="AB7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5" s="3"/>
      <c r="AD75" s="3"/>
      <c r="AE75" s="3"/>
    </row>
    <row r="76" spans="3:31">
      <c r="C76" s="2">
        <v>44606.529305555552</v>
      </c>
      <c r="D76" s="3" t="s">
        <v>23</v>
      </c>
      <c r="E76" s="15">
        <v>72</v>
      </c>
      <c r="F76" s="15">
        <v>72</v>
      </c>
      <c r="G76" s="15">
        <v>72</v>
      </c>
      <c r="H76" s="3">
        <v>78660</v>
      </c>
      <c r="I76" s="3" t="s">
        <v>405</v>
      </c>
      <c r="J76" s="3" t="s">
        <v>19</v>
      </c>
      <c r="K76" s="3" t="s">
        <v>15</v>
      </c>
      <c r="L76" s="3" t="s">
        <v>411</v>
      </c>
      <c r="M76" s="3"/>
      <c r="N76" s="3"/>
      <c r="O76" s="3">
        <f t="shared" si="17"/>
        <v>2022</v>
      </c>
      <c r="P76" s="3">
        <f t="shared" si="18"/>
        <v>2021</v>
      </c>
      <c r="Q76" s="3">
        <f t="shared" si="12"/>
        <v>2</v>
      </c>
      <c r="R76" s="3">
        <f t="shared" si="13"/>
        <v>8</v>
      </c>
      <c r="S76" s="3" t="str" cm="1">
        <f t="array" ref="S76">IFERROR(_xlfn.IFS(I76 = "Just once", "One time service", ISNUMBER(SEARCH("*week*",I76)), "Continuous"),I76)</f>
        <v>One time service</v>
      </c>
      <c r="T76" t="str">
        <f t="shared" si="14"/>
        <v>Yes</v>
      </c>
      <c r="U76" t="str">
        <f t="shared" si="15"/>
        <v>Yes</v>
      </c>
      <c r="V76" t="str">
        <f t="shared" si="16"/>
        <v>No</v>
      </c>
      <c r="W76">
        <f t="shared" si="19"/>
        <v>1</v>
      </c>
      <c r="X76" t="str">
        <f t="shared" si="20"/>
        <v>No</v>
      </c>
      <c r="Y76" t="str">
        <f t="shared" si="21"/>
        <v>No</v>
      </c>
      <c r="Z76" t="str">
        <f t="shared" si="22"/>
        <v>No</v>
      </c>
      <c r="AA76">
        <f t="shared" si="23"/>
        <v>0</v>
      </c>
      <c r="AB76" s="3" t="str" cm="1">
        <f t="array" ref="AB7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6" s="3"/>
      <c r="AD76" s="3"/>
      <c r="AE76" s="3"/>
    </row>
    <row r="77" spans="3:31">
      <c r="C77" s="2">
        <v>44606.540752314817</v>
      </c>
      <c r="D77" s="3" t="s">
        <v>23</v>
      </c>
      <c r="E77" s="15">
        <v>73</v>
      </c>
      <c r="F77" s="15">
        <v>73</v>
      </c>
      <c r="G77" s="15">
        <v>73</v>
      </c>
      <c r="H77" s="3"/>
      <c r="I77" s="3" t="s">
        <v>405</v>
      </c>
      <c r="J77" s="3" t="s">
        <v>19</v>
      </c>
      <c r="K77" s="3" t="s">
        <v>15</v>
      </c>
      <c r="L77" s="3" t="s">
        <v>411</v>
      </c>
      <c r="M77" s="3"/>
      <c r="N77" s="3"/>
      <c r="O77" s="3">
        <f t="shared" si="17"/>
        <v>2022</v>
      </c>
      <c r="P77" s="3">
        <f t="shared" si="18"/>
        <v>2021</v>
      </c>
      <c r="Q77" s="3">
        <f t="shared" si="12"/>
        <v>2</v>
      </c>
      <c r="R77" s="3">
        <f t="shared" si="13"/>
        <v>8</v>
      </c>
      <c r="S77" s="3" t="str" cm="1">
        <f t="array" ref="S77">IFERROR(_xlfn.IFS(I77 = "Just once", "One time service", ISNUMBER(SEARCH("*week*",I77)), "Continuous"),I77)</f>
        <v>One time service</v>
      </c>
      <c r="T77" t="str">
        <f t="shared" si="14"/>
        <v>Yes</v>
      </c>
      <c r="U77" t="str">
        <f t="shared" si="15"/>
        <v>Yes</v>
      </c>
      <c r="V77" t="str">
        <f t="shared" si="16"/>
        <v>No</v>
      </c>
      <c r="W77">
        <f t="shared" si="19"/>
        <v>1</v>
      </c>
      <c r="X77" t="str">
        <f t="shared" si="20"/>
        <v>No</v>
      </c>
      <c r="Y77" t="str">
        <f t="shared" si="21"/>
        <v>No</v>
      </c>
      <c r="Z77" t="str">
        <f t="shared" si="22"/>
        <v>No</v>
      </c>
      <c r="AA77">
        <f t="shared" si="23"/>
        <v>0</v>
      </c>
      <c r="AB77" s="3" t="str" cm="1">
        <f t="array" ref="AB7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7" s="3"/>
      <c r="AD77" s="3"/>
      <c r="AE77" s="3"/>
    </row>
    <row r="78" spans="3:31">
      <c r="C78" s="2">
        <v>44606.567546296297</v>
      </c>
      <c r="D78" s="3" t="s">
        <v>23</v>
      </c>
      <c r="E78" s="15">
        <v>74</v>
      </c>
      <c r="F78" s="15">
        <v>74</v>
      </c>
      <c r="G78" s="15">
        <v>74</v>
      </c>
      <c r="H78" s="3">
        <v>78746</v>
      </c>
      <c r="I78" s="3" t="s">
        <v>405</v>
      </c>
      <c r="J78" s="3" t="s">
        <v>14</v>
      </c>
      <c r="K78" s="3" t="s">
        <v>224</v>
      </c>
      <c r="L78" s="3"/>
      <c r="M78" s="3"/>
      <c r="N78" s="3"/>
      <c r="O78" s="3">
        <f t="shared" si="17"/>
        <v>2022</v>
      </c>
      <c r="P78" s="3">
        <f t="shared" si="18"/>
        <v>2021</v>
      </c>
      <c r="Q78" s="3">
        <f t="shared" si="12"/>
        <v>2</v>
      </c>
      <c r="R78" s="3">
        <f t="shared" si="13"/>
        <v>8</v>
      </c>
      <c r="S78" s="3" t="str" cm="1">
        <f t="array" ref="S78">IFERROR(_xlfn.IFS(I78 = "Just once", "One time service", ISNUMBER(SEARCH("*week*",I78)), "Continuous"),I78)</f>
        <v>One time service</v>
      </c>
      <c r="T78" t="str">
        <f t="shared" si="14"/>
        <v>No</v>
      </c>
      <c r="U78" t="str">
        <f t="shared" si="15"/>
        <v>No</v>
      </c>
      <c r="V78" t="str">
        <f t="shared" si="16"/>
        <v>No</v>
      </c>
      <c r="W78">
        <f t="shared" si="19"/>
        <v>0</v>
      </c>
      <c r="X78" t="str">
        <f t="shared" si="20"/>
        <v>No</v>
      </c>
      <c r="Y78" t="str">
        <f t="shared" si="21"/>
        <v>No</v>
      </c>
      <c r="Z78" t="str">
        <f t="shared" si="22"/>
        <v>No</v>
      </c>
      <c r="AA78">
        <f t="shared" si="23"/>
        <v>0</v>
      </c>
      <c r="AB78" s="3" t="str" cm="1">
        <f t="array" ref="AB7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8" s="3"/>
      <c r="AD78" s="3"/>
      <c r="AE78" s="3"/>
    </row>
    <row r="79" spans="3:31">
      <c r="C79" s="2">
        <v>44607.485590277778</v>
      </c>
      <c r="D79" s="3" t="s">
        <v>23</v>
      </c>
      <c r="E79" s="15">
        <v>75</v>
      </c>
      <c r="F79" s="15">
        <v>75</v>
      </c>
      <c r="G79" s="15">
        <v>75</v>
      </c>
      <c r="H79" s="3">
        <v>78724</v>
      </c>
      <c r="I79" s="3" t="s">
        <v>405</v>
      </c>
      <c r="J79" s="3" t="s">
        <v>19</v>
      </c>
      <c r="K79" s="3" t="s">
        <v>15</v>
      </c>
      <c r="L79" s="3" t="s">
        <v>411</v>
      </c>
      <c r="M79" s="3"/>
      <c r="N79" s="3"/>
      <c r="O79" s="3">
        <f t="shared" si="17"/>
        <v>2022</v>
      </c>
      <c r="P79" s="3">
        <f t="shared" si="18"/>
        <v>2021</v>
      </c>
      <c r="Q79" s="3">
        <f t="shared" si="12"/>
        <v>2</v>
      </c>
      <c r="R79" s="3">
        <f t="shared" si="13"/>
        <v>8</v>
      </c>
      <c r="S79" s="3" t="str" cm="1">
        <f t="array" ref="S79">IFERROR(_xlfn.IFS(I79 = "Just once", "One time service", ISNUMBER(SEARCH("*week*",I79)), "Continuous"),I79)</f>
        <v>One time service</v>
      </c>
      <c r="T79" t="str">
        <f t="shared" si="14"/>
        <v>Yes</v>
      </c>
      <c r="U79" t="str">
        <f t="shared" si="15"/>
        <v>Yes</v>
      </c>
      <c r="V79" t="str">
        <f t="shared" si="16"/>
        <v>No</v>
      </c>
      <c r="W79">
        <f t="shared" si="19"/>
        <v>1</v>
      </c>
      <c r="X79" t="str">
        <f t="shared" si="20"/>
        <v>No</v>
      </c>
      <c r="Y79" t="str">
        <f t="shared" si="21"/>
        <v>No</v>
      </c>
      <c r="Z79" t="str">
        <f t="shared" si="22"/>
        <v>No</v>
      </c>
      <c r="AA79">
        <f t="shared" si="23"/>
        <v>0</v>
      </c>
      <c r="AB79" s="3" t="str" cm="1">
        <f t="array" ref="AB7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9" s="3"/>
      <c r="AD79" s="3"/>
      <c r="AE79" s="3"/>
    </row>
    <row r="80" spans="3:31">
      <c r="C80" s="2">
        <v>44607.682210648149</v>
      </c>
      <c r="D80" s="3" t="s">
        <v>23</v>
      </c>
      <c r="E80" s="15">
        <v>76</v>
      </c>
      <c r="F80" s="15">
        <v>76</v>
      </c>
      <c r="G80" s="15">
        <v>76</v>
      </c>
      <c r="H80" s="3">
        <v>78739</v>
      </c>
      <c r="I80" s="3" t="s">
        <v>405</v>
      </c>
      <c r="J80" s="3" t="s">
        <v>19</v>
      </c>
      <c r="K80" s="3" t="s">
        <v>15</v>
      </c>
      <c r="L80" s="3" t="s">
        <v>411</v>
      </c>
      <c r="M80" s="3"/>
      <c r="N80" s="3"/>
      <c r="O80" s="3">
        <f t="shared" si="17"/>
        <v>2022</v>
      </c>
      <c r="P80" s="3">
        <f t="shared" si="18"/>
        <v>2021</v>
      </c>
      <c r="Q80" s="3">
        <f t="shared" si="12"/>
        <v>2</v>
      </c>
      <c r="R80" s="3">
        <f t="shared" si="13"/>
        <v>8</v>
      </c>
      <c r="S80" s="3" t="str" cm="1">
        <f t="array" ref="S80">IFERROR(_xlfn.IFS(I80 = "Just once", "One time service", ISNUMBER(SEARCH("*week*",I80)), "Continuous"),I80)</f>
        <v>One time service</v>
      </c>
      <c r="T80" t="str">
        <f t="shared" si="14"/>
        <v>Yes</v>
      </c>
      <c r="U80" t="str">
        <f t="shared" si="15"/>
        <v>Yes</v>
      </c>
      <c r="V80" t="str">
        <f t="shared" si="16"/>
        <v>No</v>
      </c>
      <c r="W80">
        <f t="shared" si="19"/>
        <v>1</v>
      </c>
      <c r="X80" t="str">
        <f t="shared" si="20"/>
        <v>No</v>
      </c>
      <c r="Y80" t="str">
        <f t="shared" si="21"/>
        <v>No</v>
      </c>
      <c r="Z80" t="str">
        <f t="shared" si="22"/>
        <v>No</v>
      </c>
      <c r="AA80">
        <f t="shared" si="23"/>
        <v>0</v>
      </c>
      <c r="AB80" s="3" t="str" cm="1">
        <f t="array" ref="AB8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80" s="3"/>
      <c r="AD80" s="3"/>
      <c r="AE80" s="3"/>
    </row>
    <row r="81" spans="3:31">
      <c r="C81" s="2">
        <v>44608.430995370371</v>
      </c>
      <c r="D81" s="3" t="s">
        <v>23</v>
      </c>
      <c r="E81" s="15">
        <v>77</v>
      </c>
      <c r="F81" s="15">
        <v>77</v>
      </c>
      <c r="G81" s="15">
        <v>77</v>
      </c>
      <c r="H81" s="3">
        <v>78653</v>
      </c>
      <c r="I81" s="3" t="s">
        <v>46</v>
      </c>
      <c r="J81" s="3" t="s">
        <v>19</v>
      </c>
      <c r="K81" s="3" t="s">
        <v>49</v>
      </c>
      <c r="L81" s="3" t="s">
        <v>410</v>
      </c>
      <c r="M81" s="3" t="s">
        <v>413</v>
      </c>
      <c r="N81" s="3"/>
      <c r="O81" s="3">
        <f t="shared" si="17"/>
        <v>2022</v>
      </c>
      <c r="P81" s="3">
        <f t="shared" si="18"/>
        <v>2021</v>
      </c>
      <c r="Q81" s="3">
        <f t="shared" si="12"/>
        <v>2</v>
      </c>
      <c r="R81" s="3">
        <f t="shared" si="13"/>
        <v>8</v>
      </c>
      <c r="S81" s="3" t="str" cm="1">
        <f t="array" ref="S81">IFERROR(_xlfn.IFS(I81 = "Just once", "One time service", ISNUMBER(SEARCH("*week*",I81)), "Continuous"),I81)</f>
        <v>Continuous</v>
      </c>
      <c r="T81" t="str">
        <f t="shared" si="14"/>
        <v>No</v>
      </c>
      <c r="U81" t="str">
        <f t="shared" si="15"/>
        <v>No</v>
      </c>
      <c r="V81" t="str">
        <f t="shared" si="16"/>
        <v>No</v>
      </c>
      <c r="W81">
        <f t="shared" si="19"/>
        <v>0</v>
      </c>
      <c r="X81" t="str">
        <f t="shared" si="20"/>
        <v>No</v>
      </c>
      <c r="Y81" t="str">
        <f t="shared" si="21"/>
        <v>No</v>
      </c>
      <c r="Z81" t="str">
        <f t="shared" si="22"/>
        <v>No</v>
      </c>
      <c r="AA81">
        <f t="shared" si="23"/>
        <v>0</v>
      </c>
      <c r="AB81" s="3" t="str" cm="1">
        <f t="array" ref="AB8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81" s="3"/>
      <c r="AD81" s="3"/>
      <c r="AE81" s="3"/>
    </row>
    <row r="82" spans="3:31">
      <c r="C82" s="2">
        <v>44608.432476851849</v>
      </c>
      <c r="D82" s="3" t="s">
        <v>23</v>
      </c>
      <c r="E82" s="15">
        <v>78</v>
      </c>
      <c r="F82" s="15">
        <v>78</v>
      </c>
      <c r="G82" s="15">
        <v>78</v>
      </c>
      <c r="H82" s="3">
        <v>78702</v>
      </c>
      <c r="I82" s="3" t="s">
        <v>405</v>
      </c>
      <c r="J82" s="3" t="s">
        <v>19</v>
      </c>
      <c r="K82" s="3" t="s">
        <v>15</v>
      </c>
      <c r="L82" s="3" t="s">
        <v>411</v>
      </c>
      <c r="M82" s="3"/>
      <c r="N82" s="3"/>
      <c r="O82" s="3">
        <f t="shared" si="17"/>
        <v>2022</v>
      </c>
      <c r="P82" s="3">
        <f t="shared" si="18"/>
        <v>2021</v>
      </c>
      <c r="Q82" s="3">
        <f t="shared" si="12"/>
        <v>2</v>
      </c>
      <c r="R82" s="3">
        <f t="shared" si="13"/>
        <v>8</v>
      </c>
      <c r="S82" s="3" t="str" cm="1">
        <f t="array" ref="S82">IFERROR(_xlfn.IFS(I82 = "Just once", "One time service", ISNUMBER(SEARCH("*week*",I82)), "Continuous"),I82)</f>
        <v>One time service</v>
      </c>
      <c r="T82" t="str">
        <f t="shared" si="14"/>
        <v>Yes</v>
      </c>
      <c r="U82" t="str">
        <f t="shared" si="15"/>
        <v>Yes</v>
      </c>
      <c r="V82" t="str">
        <f t="shared" si="16"/>
        <v>No</v>
      </c>
      <c r="W82">
        <f t="shared" si="19"/>
        <v>1</v>
      </c>
      <c r="X82" t="str">
        <f t="shared" si="20"/>
        <v>No</v>
      </c>
      <c r="Y82" t="str">
        <f t="shared" si="21"/>
        <v>No</v>
      </c>
      <c r="Z82" t="str">
        <f t="shared" si="22"/>
        <v>No</v>
      </c>
      <c r="AA82">
        <f t="shared" si="23"/>
        <v>0</v>
      </c>
      <c r="AB82" s="3" t="str" cm="1">
        <f t="array" ref="AB8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82" s="3"/>
      <c r="AD82" s="3"/>
      <c r="AE82" s="3"/>
    </row>
    <row r="83" spans="3:31">
      <c r="C83" s="2">
        <v>44608.507152777776</v>
      </c>
      <c r="D83" s="3" t="s">
        <v>23</v>
      </c>
      <c r="E83" s="15">
        <v>79</v>
      </c>
      <c r="F83" s="15">
        <v>79</v>
      </c>
      <c r="G83" s="15">
        <v>79</v>
      </c>
      <c r="H83" s="3">
        <v>78744</v>
      </c>
      <c r="I83" s="3" t="s">
        <v>405</v>
      </c>
      <c r="J83" s="3" t="s">
        <v>19</v>
      </c>
      <c r="K83" s="3" t="s">
        <v>15</v>
      </c>
      <c r="L83" s="3" t="s">
        <v>411</v>
      </c>
      <c r="M83" s="3"/>
      <c r="N83" s="3"/>
      <c r="O83" s="3">
        <f t="shared" si="17"/>
        <v>2022</v>
      </c>
      <c r="P83" s="3">
        <f t="shared" si="18"/>
        <v>2021</v>
      </c>
      <c r="Q83" s="3">
        <f t="shared" si="12"/>
        <v>2</v>
      </c>
      <c r="R83" s="3">
        <f t="shared" si="13"/>
        <v>8</v>
      </c>
      <c r="S83" s="3" t="str" cm="1">
        <f t="array" ref="S83">IFERROR(_xlfn.IFS(I83 = "Just once", "One time service", ISNUMBER(SEARCH("*week*",I83)), "Continuous"),I83)</f>
        <v>One time service</v>
      </c>
      <c r="T83" t="str">
        <f t="shared" si="14"/>
        <v>Yes</v>
      </c>
      <c r="U83" t="str">
        <f t="shared" si="15"/>
        <v>Yes</v>
      </c>
      <c r="V83" t="str">
        <f t="shared" si="16"/>
        <v>No</v>
      </c>
      <c r="W83">
        <f t="shared" si="19"/>
        <v>1</v>
      </c>
      <c r="X83" t="str">
        <f t="shared" si="20"/>
        <v>No</v>
      </c>
      <c r="Y83" t="str">
        <f t="shared" si="21"/>
        <v>No</v>
      </c>
      <c r="Z83" t="str">
        <f t="shared" si="22"/>
        <v>No</v>
      </c>
      <c r="AA83">
        <f t="shared" si="23"/>
        <v>0</v>
      </c>
      <c r="AB83" s="3" t="str" cm="1">
        <f t="array" ref="AB8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83" s="3"/>
      <c r="AD83" s="3"/>
      <c r="AE83" s="3"/>
    </row>
    <row r="84" spans="3:31">
      <c r="C84" s="2">
        <v>44608.673877314817</v>
      </c>
      <c r="D84" s="3" t="s">
        <v>23</v>
      </c>
      <c r="E84" s="15">
        <v>80</v>
      </c>
      <c r="F84" s="15">
        <v>80</v>
      </c>
      <c r="G84" s="15">
        <v>80</v>
      </c>
      <c r="H84" s="3">
        <v>78653</v>
      </c>
      <c r="I84" s="3" t="s">
        <v>46</v>
      </c>
      <c r="J84" s="3" t="s">
        <v>14</v>
      </c>
      <c r="K84" s="3" t="s">
        <v>49</v>
      </c>
      <c r="L84" s="3" t="s">
        <v>410</v>
      </c>
      <c r="M84" s="3" t="s">
        <v>166</v>
      </c>
      <c r="N84" s="3"/>
      <c r="O84" s="3">
        <f t="shared" si="17"/>
        <v>2022</v>
      </c>
      <c r="P84" s="3">
        <f t="shared" si="18"/>
        <v>2021</v>
      </c>
      <c r="Q84" s="3">
        <f t="shared" si="12"/>
        <v>2</v>
      </c>
      <c r="R84" s="3">
        <f t="shared" si="13"/>
        <v>8</v>
      </c>
      <c r="S84" s="3" t="str" cm="1">
        <f t="array" ref="S84">IFERROR(_xlfn.IFS(I84 = "Just once", "One time service", ISNUMBER(SEARCH("*week*",I84)), "Continuous"),I84)</f>
        <v>Continuous</v>
      </c>
      <c r="T84" t="str">
        <f t="shared" si="14"/>
        <v>No</v>
      </c>
      <c r="U84" t="str">
        <f t="shared" si="15"/>
        <v>No</v>
      </c>
      <c r="V84" t="str">
        <f t="shared" si="16"/>
        <v>No</v>
      </c>
      <c r="W84">
        <f t="shared" si="19"/>
        <v>0</v>
      </c>
      <c r="X84" t="str">
        <f t="shared" si="20"/>
        <v>No</v>
      </c>
      <c r="Y84" t="str">
        <f t="shared" si="21"/>
        <v>No</v>
      </c>
      <c r="Z84" t="str">
        <f t="shared" si="22"/>
        <v>No</v>
      </c>
      <c r="AA84">
        <f t="shared" si="23"/>
        <v>0</v>
      </c>
      <c r="AB84" s="3" t="str" cm="1">
        <f t="array" ref="AB8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4" s="3"/>
      <c r="AD84" s="3"/>
      <c r="AE84" s="3"/>
    </row>
    <row r="85" spans="3:31">
      <c r="C85" s="2">
        <v>44609.470659722225</v>
      </c>
      <c r="D85" s="3" t="s">
        <v>23</v>
      </c>
      <c r="E85" s="15">
        <v>81</v>
      </c>
      <c r="F85" s="15">
        <v>81</v>
      </c>
      <c r="G85" s="15">
        <v>81</v>
      </c>
      <c r="H85" s="3">
        <v>78653</v>
      </c>
      <c r="I85" s="3" t="s">
        <v>46</v>
      </c>
      <c r="J85" s="3" t="s">
        <v>14</v>
      </c>
      <c r="K85" s="3" t="s">
        <v>166</v>
      </c>
      <c r="L85" s="3"/>
      <c r="M85" s="3"/>
      <c r="N85" s="3"/>
      <c r="O85" s="3">
        <f t="shared" si="17"/>
        <v>2022</v>
      </c>
      <c r="P85" s="3">
        <f t="shared" si="18"/>
        <v>2021</v>
      </c>
      <c r="Q85" s="3">
        <f t="shared" si="12"/>
        <v>2</v>
      </c>
      <c r="R85" s="3">
        <f t="shared" si="13"/>
        <v>8</v>
      </c>
      <c r="S85" s="3" t="str" cm="1">
        <f t="array" ref="S85">IFERROR(_xlfn.IFS(I85 = "Just once", "One time service", ISNUMBER(SEARCH("*week*",I85)), "Continuous"),I85)</f>
        <v>Continuous</v>
      </c>
      <c r="T85" t="str">
        <f t="shared" si="14"/>
        <v>No</v>
      </c>
      <c r="U85" t="str">
        <f t="shared" si="15"/>
        <v>No</v>
      </c>
      <c r="V85" t="str">
        <f t="shared" si="16"/>
        <v>No</v>
      </c>
      <c r="W85">
        <f t="shared" si="19"/>
        <v>0</v>
      </c>
      <c r="X85" t="str">
        <f t="shared" si="20"/>
        <v>No</v>
      </c>
      <c r="Y85" t="str">
        <f t="shared" si="21"/>
        <v>No</v>
      </c>
      <c r="Z85" t="str">
        <f t="shared" si="22"/>
        <v>No</v>
      </c>
      <c r="AA85">
        <f t="shared" si="23"/>
        <v>0</v>
      </c>
      <c r="AB85" s="3" t="str" cm="1">
        <f t="array" ref="AB8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5" s="3"/>
      <c r="AD85" s="3"/>
      <c r="AE85" s="3"/>
    </row>
    <row r="86" spans="3:31">
      <c r="C86" s="2">
        <v>44609.538194444445</v>
      </c>
      <c r="D86" s="3" t="s">
        <v>23</v>
      </c>
      <c r="E86" s="15">
        <v>82</v>
      </c>
      <c r="F86" s="15">
        <v>82</v>
      </c>
      <c r="G86" s="15">
        <v>82</v>
      </c>
      <c r="H86" s="3">
        <v>78681</v>
      </c>
      <c r="I86" s="3" t="s">
        <v>46</v>
      </c>
      <c r="J86" s="3" t="s">
        <v>14</v>
      </c>
      <c r="K86" s="3" t="s">
        <v>420</v>
      </c>
      <c r="L86" s="3"/>
      <c r="M86" s="3" t="s">
        <v>421</v>
      </c>
      <c r="N86" s="3"/>
      <c r="O86" s="3">
        <f t="shared" si="17"/>
        <v>2022</v>
      </c>
      <c r="P86" s="3">
        <f t="shared" si="18"/>
        <v>2021</v>
      </c>
      <c r="Q86" s="3">
        <f t="shared" si="12"/>
        <v>2</v>
      </c>
      <c r="R86" s="3">
        <f t="shared" si="13"/>
        <v>8</v>
      </c>
      <c r="S86" s="3" t="str" cm="1">
        <f t="array" ref="S86">IFERROR(_xlfn.IFS(I86 = "Just once", "One time service", ISNUMBER(SEARCH("*week*",I86)), "Continuous"),I86)</f>
        <v>Continuous</v>
      </c>
      <c r="T86" t="str">
        <f t="shared" si="14"/>
        <v>Yes</v>
      </c>
      <c r="U86" t="str">
        <f t="shared" si="15"/>
        <v>No</v>
      </c>
      <c r="V86" t="str">
        <f t="shared" si="16"/>
        <v>Yes</v>
      </c>
      <c r="W86">
        <f t="shared" si="19"/>
        <v>1</v>
      </c>
      <c r="X86" t="str">
        <f t="shared" si="20"/>
        <v>No</v>
      </c>
      <c r="Y86" t="str">
        <f t="shared" si="21"/>
        <v>No</v>
      </c>
      <c r="Z86" t="str">
        <f t="shared" si="22"/>
        <v>No</v>
      </c>
      <c r="AA86">
        <f t="shared" si="23"/>
        <v>0</v>
      </c>
      <c r="AB86" s="3" t="str" cm="1">
        <f t="array" ref="AB8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6" s="3"/>
      <c r="AD86" s="3"/>
      <c r="AE86" s="3"/>
    </row>
    <row r="87" spans="3:31">
      <c r="C87" s="2">
        <v>44609.715081018519</v>
      </c>
      <c r="D87" s="3" t="s">
        <v>23</v>
      </c>
      <c r="E87" s="15">
        <v>83</v>
      </c>
      <c r="F87" s="15">
        <v>83</v>
      </c>
      <c r="G87" s="15">
        <v>83</v>
      </c>
      <c r="H87" s="3">
        <v>78722</v>
      </c>
      <c r="I87" s="3" t="s">
        <v>43</v>
      </c>
      <c r="J87" s="3" t="s">
        <v>14</v>
      </c>
      <c r="K87" s="3" t="s">
        <v>412</v>
      </c>
      <c r="L87" s="3" t="s">
        <v>166</v>
      </c>
      <c r="M87" s="3"/>
      <c r="N87" s="3"/>
      <c r="O87" s="3">
        <f t="shared" si="17"/>
        <v>2022</v>
      </c>
      <c r="P87" s="3">
        <f t="shared" si="18"/>
        <v>2021</v>
      </c>
      <c r="Q87" s="3">
        <f t="shared" si="12"/>
        <v>2</v>
      </c>
      <c r="R87" s="3">
        <f t="shared" si="13"/>
        <v>8</v>
      </c>
      <c r="S87" s="3" t="str" cm="1">
        <f t="array" ref="S87">IFERROR(_xlfn.IFS(I87 = "Just once", "One time service", ISNUMBER(SEARCH("*week*",I87)), "Continuous"),I87)</f>
        <v>One time service</v>
      </c>
      <c r="T87" t="str">
        <f t="shared" si="14"/>
        <v>No</v>
      </c>
      <c r="U87" t="str">
        <f t="shared" si="15"/>
        <v>No</v>
      </c>
      <c r="V87" t="str">
        <f t="shared" si="16"/>
        <v>No</v>
      </c>
      <c r="W87">
        <f t="shared" si="19"/>
        <v>0</v>
      </c>
      <c r="X87" t="str">
        <f t="shared" si="20"/>
        <v>No</v>
      </c>
      <c r="Y87" t="str">
        <f t="shared" si="21"/>
        <v>No</v>
      </c>
      <c r="Z87" t="str">
        <f t="shared" si="22"/>
        <v>No</v>
      </c>
      <c r="AA87">
        <f t="shared" si="23"/>
        <v>0</v>
      </c>
      <c r="AB87" s="3" t="str" cm="1">
        <f t="array" ref="AB8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7" s="3"/>
      <c r="AD87" s="3"/>
      <c r="AE87" s="3"/>
    </row>
    <row r="88" spans="3:31">
      <c r="C88" s="2">
        <v>44609.854849537034</v>
      </c>
      <c r="D88" s="3" t="s">
        <v>23</v>
      </c>
      <c r="E88" s="15">
        <v>84</v>
      </c>
      <c r="F88" s="15">
        <v>84</v>
      </c>
      <c r="G88" s="15">
        <v>84</v>
      </c>
      <c r="H88" s="3">
        <v>78660</v>
      </c>
      <c r="I88" s="3" t="s">
        <v>43</v>
      </c>
      <c r="J88" s="3" t="s">
        <v>14</v>
      </c>
      <c r="K88" s="3" t="s">
        <v>15</v>
      </c>
      <c r="L88" s="3" t="s">
        <v>411</v>
      </c>
      <c r="M88" s="3"/>
      <c r="N88" s="3"/>
      <c r="O88" s="3">
        <f t="shared" si="17"/>
        <v>2022</v>
      </c>
      <c r="P88" s="3">
        <f t="shared" si="18"/>
        <v>2021</v>
      </c>
      <c r="Q88" s="3">
        <f t="shared" si="12"/>
        <v>2</v>
      </c>
      <c r="R88" s="3">
        <f t="shared" si="13"/>
        <v>8</v>
      </c>
      <c r="S88" s="3" t="str" cm="1">
        <f t="array" ref="S88">IFERROR(_xlfn.IFS(I88 = "Just once", "One time service", ISNUMBER(SEARCH("*week*",I88)), "Continuous"),I88)</f>
        <v>One time service</v>
      </c>
      <c r="T88" t="str">
        <f t="shared" si="14"/>
        <v>Yes</v>
      </c>
      <c r="U88" t="str">
        <f t="shared" si="15"/>
        <v>Yes</v>
      </c>
      <c r="V88" t="str">
        <f t="shared" si="16"/>
        <v>No</v>
      </c>
      <c r="W88">
        <f t="shared" si="19"/>
        <v>1</v>
      </c>
      <c r="X88" t="str">
        <f t="shared" si="20"/>
        <v>No</v>
      </c>
      <c r="Y88" t="str">
        <f t="shared" si="21"/>
        <v>No</v>
      </c>
      <c r="Z88" t="str">
        <f t="shared" si="22"/>
        <v>No</v>
      </c>
      <c r="AA88">
        <f t="shared" si="23"/>
        <v>0</v>
      </c>
      <c r="AB88" s="3" t="str" cm="1">
        <f t="array" ref="AB8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8" s="3"/>
      <c r="AD88" s="3"/>
      <c r="AE88" s="3"/>
    </row>
    <row r="89" spans="3:31">
      <c r="C89" s="2">
        <v>44610.41134259259</v>
      </c>
      <c r="D89" s="3" t="s">
        <v>23</v>
      </c>
      <c r="E89" s="15">
        <v>85</v>
      </c>
      <c r="F89" s="15">
        <v>85</v>
      </c>
      <c r="G89" s="15">
        <v>85</v>
      </c>
      <c r="H89" s="3">
        <v>78744</v>
      </c>
      <c r="I89" s="3" t="s">
        <v>43</v>
      </c>
      <c r="J89" s="3" t="s">
        <v>14</v>
      </c>
      <c r="K89" s="3" t="s">
        <v>15</v>
      </c>
      <c r="L89" s="3"/>
      <c r="M89" s="3"/>
      <c r="N89" s="3"/>
      <c r="O89" s="3">
        <f t="shared" si="17"/>
        <v>2022</v>
      </c>
      <c r="P89" s="3">
        <f t="shared" si="18"/>
        <v>2021</v>
      </c>
      <c r="Q89" s="3">
        <f t="shared" si="12"/>
        <v>2</v>
      </c>
      <c r="R89" s="3">
        <f t="shared" si="13"/>
        <v>8</v>
      </c>
      <c r="S89" s="3" t="str" cm="1">
        <f t="array" ref="S89">IFERROR(_xlfn.IFS(I89 = "Just once", "One time service", ISNUMBER(SEARCH("*week*",I89)), "Continuous"),I89)</f>
        <v>One time service</v>
      </c>
      <c r="T89" t="str">
        <f t="shared" si="14"/>
        <v>Yes</v>
      </c>
      <c r="U89" t="str">
        <f t="shared" si="15"/>
        <v>No</v>
      </c>
      <c r="V89" t="str">
        <f t="shared" si="16"/>
        <v>No</v>
      </c>
      <c r="W89">
        <f t="shared" si="19"/>
        <v>1</v>
      </c>
      <c r="X89" t="str">
        <f t="shared" si="20"/>
        <v>No</v>
      </c>
      <c r="Y89" t="str">
        <f t="shared" si="21"/>
        <v>No</v>
      </c>
      <c r="Z89" t="str">
        <f t="shared" si="22"/>
        <v>No</v>
      </c>
      <c r="AA89">
        <f t="shared" si="23"/>
        <v>0</v>
      </c>
      <c r="AB89" s="3" t="str" cm="1">
        <f t="array" ref="AB8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9" s="3"/>
      <c r="AD89" s="3"/>
      <c r="AE89" s="3"/>
    </row>
    <row r="90" spans="3:31">
      <c r="C90" s="2">
        <v>44611.628437500003</v>
      </c>
      <c r="D90" s="3" t="s">
        <v>23</v>
      </c>
      <c r="E90" s="15">
        <v>86</v>
      </c>
      <c r="F90" s="15">
        <v>86</v>
      </c>
      <c r="G90" s="15">
        <v>86</v>
      </c>
      <c r="H90" s="3">
        <v>78610</v>
      </c>
      <c r="I90" s="3" t="s">
        <v>46</v>
      </c>
      <c r="J90" s="3" t="s">
        <v>14</v>
      </c>
      <c r="K90" s="3" t="s">
        <v>15</v>
      </c>
      <c r="L90" s="3"/>
      <c r="M90" s="3"/>
      <c r="N90" s="3"/>
      <c r="O90" s="3">
        <f t="shared" si="17"/>
        <v>2022</v>
      </c>
      <c r="P90" s="3">
        <f t="shared" si="18"/>
        <v>2021</v>
      </c>
      <c r="Q90" s="3">
        <f t="shared" si="12"/>
        <v>2</v>
      </c>
      <c r="R90" s="3">
        <f t="shared" si="13"/>
        <v>8</v>
      </c>
      <c r="S90" s="3" t="str" cm="1">
        <f t="array" ref="S90">IFERROR(_xlfn.IFS(I90 = "Just once", "One time service", ISNUMBER(SEARCH("*week*",I90)), "Continuous"),I90)</f>
        <v>Continuous</v>
      </c>
      <c r="T90" t="str">
        <f t="shared" si="14"/>
        <v>Yes</v>
      </c>
      <c r="U90" t="str">
        <f t="shared" si="15"/>
        <v>No</v>
      </c>
      <c r="V90" t="str">
        <f t="shared" si="16"/>
        <v>No</v>
      </c>
      <c r="W90">
        <f t="shared" si="19"/>
        <v>1</v>
      </c>
      <c r="X90" t="str">
        <f t="shared" si="20"/>
        <v>No</v>
      </c>
      <c r="Y90" t="str">
        <f t="shared" si="21"/>
        <v>No</v>
      </c>
      <c r="Z90" t="str">
        <f t="shared" si="22"/>
        <v>No</v>
      </c>
      <c r="AA90">
        <f t="shared" si="23"/>
        <v>0</v>
      </c>
      <c r="AB90" s="3" t="str" cm="1">
        <f t="array" ref="AB9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0" s="3"/>
      <c r="AD90" s="3"/>
      <c r="AE90" s="3"/>
    </row>
    <row r="91" spans="3:31">
      <c r="C91" s="2">
        <v>44611.984398148146</v>
      </c>
      <c r="D91" s="3" t="s">
        <v>23</v>
      </c>
      <c r="E91" s="15">
        <v>87</v>
      </c>
      <c r="F91" s="15">
        <v>87</v>
      </c>
      <c r="G91" s="15">
        <v>87</v>
      </c>
      <c r="H91" s="3">
        <v>78721</v>
      </c>
      <c r="I91" s="3" t="s">
        <v>43</v>
      </c>
      <c r="J91" s="3" t="s">
        <v>19</v>
      </c>
      <c r="K91" s="3" t="s">
        <v>407</v>
      </c>
      <c r="L91" s="3" t="s">
        <v>422</v>
      </c>
      <c r="M91" s="3"/>
      <c r="N91" s="3"/>
      <c r="O91" s="3">
        <f t="shared" si="17"/>
        <v>2022</v>
      </c>
      <c r="P91" s="3">
        <f t="shared" si="18"/>
        <v>2021</v>
      </c>
      <c r="Q91" s="3">
        <f t="shared" si="12"/>
        <v>2</v>
      </c>
      <c r="R91" s="3">
        <f t="shared" si="13"/>
        <v>8</v>
      </c>
      <c r="S91" s="3" t="str" cm="1">
        <f t="array" ref="S91">IFERROR(_xlfn.IFS(I91 = "Just once", "One time service", ISNUMBER(SEARCH("*week*",I91)), "Continuous"),I91)</f>
        <v>One time service</v>
      </c>
      <c r="T91" t="str">
        <f t="shared" si="14"/>
        <v>No</v>
      </c>
      <c r="U91" t="str">
        <f t="shared" si="15"/>
        <v>No</v>
      </c>
      <c r="V91" t="str">
        <f t="shared" si="16"/>
        <v>No</v>
      </c>
      <c r="W91">
        <f t="shared" si="19"/>
        <v>0</v>
      </c>
      <c r="X91" t="str">
        <f t="shared" si="20"/>
        <v>Yes</v>
      </c>
      <c r="Y91" t="str">
        <f t="shared" si="21"/>
        <v>No</v>
      </c>
      <c r="Z91" t="str">
        <f t="shared" si="22"/>
        <v>No</v>
      </c>
      <c r="AA91">
        <f t="shared" si="23"/>
        <v>1</v>
      </c>
      <c r="AB91" s="3" t="str" cm="1">
        <f t="array" ref="AB9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91" s="3"/>
      <c r="AD91" s="3"/>
      <c r="AE91" s="3"/>
    </row>
    <row r="92" spans="3:31">
      <c r="C92" s="2">
        <v>44612.687037037038</v>
      </c>
      <c r="D92" s="3" t="s">
        <v>23</v>
      </c>
      <c r="E92" s="15">
        <v>88</v>
      </c>
      <c r="F92" s="15">
        <v>88</v>
      </c>
      <c r="G92" s="15">
        <v>88</v>
      </c>
      <c r="H92" s="3">
        <v>78728</v>
      </c>
      <c r="I92" s="3" t="s">
        <v>43</v>
      </c>
      <c r="J92" s="3" t="s">
        <v>14</v>
      </c>
      <c r="K92" s="3" t="s">
        <v>15</v>
      </c>
      <c r="L92" s="3" t="s">
        <v>411</v>
      </c>
      <c r="M92" s="3"/>
      <c r="N92" s="3"/>
      <c r="O92" s="3">
        <f t="shared" si="17"/>
        <v>2022</v>
      </c>
      <c r="P92" s="3">
        <f t="shared" si="18"/>
        <v>2021</v>
      </c>
      <c r="Q92" s="3">
        <f t="shared" si="12"/>
        <v>2</v>
      </c>
      <c r="R92" s="3">
        <f t="shared" si="13"/>
        <v>9</v>
      </c>
      <c r="S92" s="3" t="str" cm="1">
        <f t="array" ref="S92">IFERROR(_xlfn.IFS(I92 = "Just once", "One time service", ISNUMBER(SEARCH("*week*",I92)), "Continuous"),I92)</f>
        <v>One time service</v>
      </c>
      <c r="T92" t="str">
        <f t="shared" si="14"/>
        <v>Yes</v>
      </c>
      <c r="U92" t="str">
        <f t="shared" si="15"/>
        <v>Yes</v>
      </c>
      <c r="V92" t="str">
        <f t="shared" si="16"/>
        <v>No</v>
      </c>
      <c r="W92">
        <f t="shared" si="19"/>
        <v>1</v>
      </c>
      <c r="X92" t="str">
        <f t="shared" si="20"/>
        <v>No</v>
      </c>
      <c r="Y92" t="str">
        <f t="shared" si="21"/>
        <v>No</v>
      </c>
      <c r="Z92" t="str">
        <f t="shared" si="22"/>
        <v>No</v>
      </c>
      <c r="AA92">
        <f t="shared" si="23"/>
        <v>0</v>
      </c>
      <c r="AB92" s="3" t="str" cm="1">
        <f t="array" ref="AB9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2" s="3"/>
      <c r="AD92" s="3"/>
      <c r="AE92" s="3"/>
    </row>
    <row r="93" spans="3:31">
      <c r="C93" s="2">
        <v>44613.588414351849</v>
      </c>
      <c r="D93" s="3" t="s">
        <v>23</v>
      </c>
      <c r="E93" s="15">
        <v>89</v>
      </c>
      <c r="F93" s="15">
        <v>89</v>
      </c>
      <c r="G93" s="15">
        <v>89</v>
      </c>
      <c r="H93" s="3">
        <v>78746</v>
      </c>
      <c r="I93" s="3" t="s">
        <v>43</v>
      </c>
      <c r="J93" s="3" t="s">
        <v>14</v>
      </c>
      <c r="K93" s="3" t="s">
        <v>166</v>
      </c>
      <c r="L93" s="3"/>
      <c r="M93" s="3"/>
      <c r="N93" s="3"/>
      <c r="O93" s="3">
        <f t="shared" si="17"/>
        <v>2022</v>
      </c>
      <c r="P93" s="3">
        <f t="shared" si="18"/>
        <v>2021</v>
      </c>
      <c r="Q93" s="3">
        <f t="shared" si="12"/>
        <v>2</v>
      </c>
      <c r="R93" s="3">
        <f t="shared" si="13"/>
        <v>9</v>
      </c>
      <c r="S93" s="3" t="str" cm="1">
        <f t="array" ref="S93">IFERROR(_xlfn.IFS(I93 = "Just once", "One time service", ISNUMBER(SEARCH("*week*",I93)), "Continuous"),I93)</f>
        <v>One time service</v>
      </c>
      <c r="T93" t="str">
        <f t="shared" si="14"/>
        <v>No</v>
      </c>
      <c r="U93" t="str">
        <f t="shared" si="15"/>
        <v>No</v>
      </c>
      <c r="V93" t="str">
        <f t="shared" si="16"/>
        <v>No</v>
      </c>
      <c r="W93">
        <f t="shared" si="19"/>
        <v>0</v>
      </c>
      <c r="X93" t="str">
        <f t="shared" si="20"/>
        <v>No</v>
      </c>
      <c r="Y93" t="str">
        <f t="shared" si="21"/>
        <v>No</v>
      </c>
      <c r="Z93" t="str">
        <f t="shared" si="22"/>
        <v>No</v>
      </c>
      <c r="AA93">
        <f t="shared" si="23"/>
        <v>0</v>
      </c>
      <c r="AB93" s="3" t="str" cm="1">
        <f t="array" ref="AB9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3" s="3"/>
      <c r="AD93" s="3"/>
      <c r="AE93" s="3"/>
    </row>
    <row r="94" spans="3:31">
      <c r="C94" s="2">
        <v>44614.454826388886</v>
      </c>
      <c r="D94" s="3" t="s">
        <v>23</v>
      </c>
      <c r="E94" s="15">
        <v>90</v>
      </c>
      <c r="F94" s="15">
        <v>90</v>
      </c>
      <c r="G94" s="15">
        <v>90</v>
      </c>
      <c r="H94" s="3">
        <v>78621</v>
      </c>
      <c r="I94" s="3" t="s">
        <v>43</v>
      </c>
      <c r="J94" s="3" t="s">
        <v>14</v>
      </c>
      <c r="K94" s="3" t="s">
        <v>412</v>
      </c>
      <c r="L94" s="3"/>
      <c r="M94" s="3" t="s">
        <v>412</v>
      </c>
      <c r="N94" s="3"/>
      <c r="O94" s="3">
        <f t="shared" si="17"/>
        <v>2022</v>
      </c>
      <c r="P94" s="3">
        <f t="shared" si="18"/>
        <v>2021</v>
      </c>
      <c r="Q94" s="3">
        <f t="shared" si="12"/>
        <v>2</v>
      </c>
      <c r="R94" s="3">
        <f t="shared" si="13"/>
        <v>9</v>
      </c>
      <c r="S94" s="3" t="str" cm="1">
        <f t="array" ref="S94">IFERROR(_xlfn.IFS(I94 = "Just once", "One time service", ISNUMBER(SEARCH("*week*",I94)), "Continuous"),I94)</f>
        <v>One time service</v>
      </c>
      <c r="T94" t="str">
        <f t="shared" si="14"/>
        <v>No</v>
      </c>
      <c r="U94" t="str">
        <f t="shared" si="15"/>
        <v>No</v>
      </c>
      <c r="V94" t="str">
        <f t="shared" si="16"/>
        <v>No</v>
      </c>
      <c r="W94">
        <f t="shared" si="19"/>
        <v>0</v>
      </c>
      <c r="X94" t="str">
        <f t="shared" si="20"/>
        <v>No</v>
      </c>
      <c r="Y94" t="str">
        <f t="shared" si="21"/>
        <v>No</v>
      </c>
      <c r="Z94" t="str">
        <f t="shared" si="22"/>
        <v>No</v>
      </c>
      <c r="AA94">
        <f t="shared" si="23"/>
        <v>0</v>
      </c>
      <c r="AB94" s="3" t="str" cm="1">
        <f t="array" ref="AB9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4" s="3"/>
      <c r="AD94" s="3"/>
      <c r="AE94" s="3"/>
    </row>
    <row r="95" spans="3:31">
      <c r="C95" s="2">
        <v>44614.577673611115</v>
      </c>
      <c r="D95" s="3" t="s">
        <v>23</v>
      </c>
      <c r="E95" s="15">
        <v>91</v>
      </c>
      <c r="F95" s="15">
        <v>91</v>
      </c>
      <c r="G95" s="15">
        <v>91</v>
      </c>
      <c r="H95" s="3">
        <v>78610</v>
      </c>
      <c r="I95" s="3" t="s">
        <v>43</v>
      </c>
      <c r="J95" s="3" t="s">
        <v>94</v>
      </c>
      <c r="K95" s="3" t="s">
        <v>420</v>
      </c>
      <c r="L95" s="3"/>
      <c r="M95" s="3"/>
      <c r="N95" s="3"/>
      <c r="O95" s="3">
        <f t="shared" si="17"/>
        <v>2022</v>
      </c>
      <c r="P95" s="3">
        <f t="shared" si="18"/>
        <v>2021</v>
      </c>
      <c r="Q95" s="3">
        <f t="shared" si="12"/>
        <v>2</v>
      </c>
      <c r="R95" s="3">
        <f t="shared" si="13"/>
        <v>9</v>
      </c>
      <c r="S95" s="3" t="str" cm="1">
        <f t="array" ref="S95">IFERROR(_xlfn.IFS(I95 = "Just once", "One time service", ISNUMBER(SEARCH("*week*",I95)), "Continuous"),I95)</f>
        <v>One time service</v>
      </c>
      <c r="T95" t="str">
        <f t="shared" si="14"/>
        <v>Yes</v>
      </c>
      <c r="U95" t="str">
        <f t="shared" si="15"/>
        <v>No</v>
      </c>
      <c r="V95" t="str">
        <f t="shared" si="16"/>
        <v>No</v>
      </c>
      <c r="W95">
        <f t="shared" si="19"/>
        <v>1</v>
      </c>
      <c r="X95" t="str">
        <f t="shared" si="20"/>
        <v>No</v>
      </c>
      <c r="Y95" t="str">
        <f t="shared" si="21"/>
        <v>No</v>
      </c>
      <c r="Z95" t="str">
        <f t="shared" si="22"/>
        <v>No</v>
      </c>
      <c r="AA95">
        <f t="shared" si="23"/>
        <v>0</v>
      </c>
      <c r="AB95" s="3" t="str" cm="1">
        <f t="array" ref="AB9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95" s="3"/>
      <c r="AD95" s="3"/>
      <c r="AE95" s="3"/>
    </row>
    <row r="96" spans="3:31">
      <c r="C96" s="2">
        <v>44615.553865740738</v>
      </c>
      <c r="D96" s="3" t="s">
        <v>23</v>
      </c>
      <c r="E96" s="15">
        <v>92</v>
      </c>
      <c r="F96" s="15">
        <v>92</v>
      </c>
      <c r="G96" s="15">
        <v>92</v>
      </c>
      <c r="H96" s="3">
        <v>78724</v>
      </c>
      <c r="I96" s="3" t="s">
        <v>43</v>
      </c>
      <c r="J96" s="3" t="s">
        <v>14</v>
      </c>
      <c r="K96" s="3" t="s">
        <v>412</v>
      </c>
      <c r="L96" s="3" t="s">
        <v>412</v>
      </c>
      <c r="M96" s="3" t="s">
        <v>412</v>
      </c>
      <c r="N96" s="3"/>
      <c r="O96" s="3">
        <f t="shared" si="17"/>
        <v>2022</v>
      </c>
      <c r="P96" s="3">
        <f t="shared" si="18"/>
        <v>2021</v>
      </c>
      <c r="Q96" s="3">
        <f t="shared" si="12"/>
        <v>2</v>
      </c>
      <c r="R96" s="3">
        <f t="shared" si="13"/>
        <v>9</v>
      </c>
      <c r="S96" s="3" t="str" cm="1">
        <f t="array" ref="S96">IFERROR(_xlfn.IFS(I96 = "Just once", "One time service", ISNUMBER(SEARCH("*week*",I96)), "Continuous"),I96)</f>
        <v>One time service</v>
      </c>
      <c r="T96" t="str">
        <f t="shared" si="14"/>
        <v>No</v>
      </c>
      <c r="U96" t="str">
        <f t="shared" si="15"/>
        <v>No</v>
      </c>
      <c r="V96" t="str">
        <f t="shared" si="16"/>
        <v>No</v>
      </c>
      <c r="W96">
        <f t="shared" si="19"/>
        <v>0</v>
      </c>
      <c r="X96" t="str">
        <f t="shared" si="20"/>
        <v>No</v>
      </c>
      <c r="Y96" t="str">
        <f t="shared" si="21"/>
        <v>No</v>
      </c>
      <c r="Z96" t="str">
        <f t="shared" si="22"/>
        <v>No</v>
      </c>
      <c r="AA96">
        <f t="shared" si="23"/>
        <v>0</v>
      </c>
      <c r="AB96" s="3" t="str" cm="1">
        <f t="array" ref="AB9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6" s="3"/>
      <c r="AD96" s="3"/>
      <c r="AE96" s="3"/>
    </row>
    <row r="97" spans="3:31">
      <c r="C97" s="2">
        <v>44615.59784722222</v>
      </c>
      <c r="D97" s="3" t="s">
        <v>23</v>
      </c>
      <c r="E97" s="15">
        <v>93</v>
      </c>
      <c r="F97" s="15">
        <v>93</v>
      </c>
      <c r="G97" s="15">
        <v>93</v>
      </c>
      <c r="H97" s="3">
        <v>78757</v>
      </c>
      <c r="I97" s="3" t="s">
        <v>43</v>
      </c>
      <c r="J97" s="3" t="s">
        <v>14</v>
      </c>
      <c r="K97" s="3" t="s">
        <v>423</v>
      </c>
      <c r="L97" s="3"/>
      <c r="M97" s="3" t="s">
        <v>15</v>
      </c>
      <c r="N97" s="3"/>
      <c r="O97" s="3">
        <f t="shared" si="17"/>
        <v>2022</v>
      </c>
      <c r="P97" s="3">
        <f t="shared" si="18"/>
        <v>2021</v>
      </c>
      <c r="Q97" s="3">
        <f t="shared" si="12"/>
        <v>2</v>
      </c>
      <c r="R97" s="3">
        <f t="shared" si="13"/>
        <v>9</v>
      </c>
      <c r="S97" s="3" t="str" cm="1">
        <f t="array" ref="S97">IFERROR(_xlfn.IFS(I97 = "Just once", "One time service", ISNUMBER(SEARCH("*week*",I97)), "Continuous"),I97)</f>
        <v>One time service</v>
      </c>
      <c r="T97" t="str">
        <f t="shared" si="14"/>
        <v>Yes</v>
      </c>
      <c r="U97" t="str">
        <f t="shared" si="15"/>
        <v>No</v>
      </c>
      <c r="V97" t="str">
        <f t="shared" si="16"/>
        <v>Yes</v>
      </c>
      <c r="W97">
        <f t="shared" si="19"/>
        <v>1</v>
      </c>
      <c r="X97" t="str">
        <f t="shared" si="20"/>
        <v>No</v>
      </c>
      <c r="Y97" t="str">
        <f t="shared" si="21"/>
        <v>No</v>
      </c>
      <c r="Z97" t="str">
        <f t="shared" si="22"/>
        <v>No</v>
      </c>
      <c r="AA97">
        <f t="shared" si="23"/>
        <v>0</v>
      </c>
      <c r="AB97" s="3" t="str" cm="1">
        <f t="array" ref="AB9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7" s="3"/>
      <c r="AD97" s="3"/>
      <c r="AE97" s="3"/>
    </row>
    <row r="98" spans="3:31">
      <c r="C98" s="2">
        <v>44616.416145833333</v>
      </c>
      <c r="D98" s="3" t="s">
        <v>23</v>
      </c>
      <c r="E98" s="15">
        <v>94</v>
      </c>
      <c r="F98" s="15">
        <v>94</v>
      </c>
      <c r="G98" s="15">
        <v>94</v>
      </c>
      <c r="H98" s="3">
        <v>78653</v>
      </c>
      <c r="I98" s="3" t="s">
        <v>43</v>
      </c>
      <c r="J98" s="3" t="s">
        <v>14</v>
      </c>
      <c r="K98" s="3" t="s">
        <v>15</v>
      </c>
      <c r="L98" s="3" t="s">
        <v>411</v>
      </c>
      <c r="M98" s="3"/>
      <c r="N98" s="3"/>
      <c r="O98" s="3">
        <f t="shared" si="17"/>
        <v>2022</v>
      </c>
      <c r="P98" s="3">
        <f t="shared" si="18"/>
        <v>2021</v>
      </c>
      <c r="Q98" s="3">
        <f t="shared" si="12"/>
        <v>2</v>
      </c>
      <c r="R98" s="3">
        <f t="shared" si="13"/>
        <v>9</v>
      </c>
      <c r="S98" s="3" t="str" cm="1">
        <f t="array" ref="S98">IFERROR(_xlfn.IFS(I98 = "Just once", "One time service", ISNUMBER(SEARCH("*week*",I98)), "Continuous"),I98)</f>
        <v>One time service</v>
      </c>
      <c r="T98" t="str">
        <f t="shared" si="14"/>
        <v>Yes</v>
      </c>
      <c r="U98" t="str">
        <f t="shared" si="15"/>
        <v>Yes</v>
      </c>
      <c r="V98" t="str">
        <f t="shared" si="16"/>
        <v>No</v>
      </c>
      <c r="W98">
        <f t="shared" si="19"/>
        <v>1</v>
      </c>
      <c r="X98" t="str">
        <f t="shared" si="20"/>
        <v>No</v>
      </c>
      <c r="Y98" t="str">
        <f t="shared" si="21"/>
        <v>No</v>
      </c>
      <c r="Z98" t="str">
        <f t="shared" si="22"/>
        <v>No</v>
      </c>
      <c r="AA98">
        <f t="shared" si="23"/>
        <v>0</v>
      </c>
      <c r="AB98" s="3" t="str" cm="1">
        <f t="array" ref="AB9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8" s="3"/>
      <c r="AD98" s="3"/>
      <c r="AE98" s="3"/>
    </row>
    <row r="99" spans="3:31">
      <c r="C99" s="2">
        <v>44616.540856481479</v>
      </c>
      <c r="D99" s="3" t="s">
        <v>23</v>
      </c>
      <c r="E99" s="15">
        <v>95</v>
      </c>
      <c r="F99" s="15">
        <v>95</v>
      </c>
      <c r="G99" s="15">
        <v>95</v>
      </c>
      <c r="H99" s="3">
        <v>78744</v>
      </c>
      <c r="I99" s="3" t="s">
        <v>43</v>
      </c>
      <c r="J99" s="3" t="s">
        <v>14</v>
      </c>
      <c r="K99" s="3" t="s">
        <v>420</v>
      </c>
      <c r="L99" s="3" t="s">
        <v>274</v>
      </c>
      <c r="M99" s="3"/>
      <c r="N99" s="3"/>
      <c r="O99" s="3">
        <f t="shared" si="17"/>
        <v>2022</v>
      </c>
      <c r="P99" s="3">
        <f t="shared" si="18"/>
        <v>2021</v>
      </c>
      <c r="Q99" s="3">
        <f t="shared" si="12"/>
        <v>2</v>
      </c>
      <c r="R99" s="3">
        <f t="shared" si="13"/>
        <v>9</v>
      </c>
      <c r="S99" s="3" t="str" cm="1">
        <f t="array" ref="S99">IFERROR(_xlfn.IFS(I99 = "Just once", "One time service", ISNUMBER(SEARCH("*week*",I99)), "Continuous"),I99)</f>
        <v>One time service</v>
      </c>
      <c r="T99" t="str">
        <f t="shared" si="14"/>
        <v>Yes</v>
      </c>
      <c r="U99" t="str">
        <f t="shared" si="15"/>
        <v>No</v>
      </c>
      <c r="V99" t="str">
        <f t="shared" si="16"/>
        <v>No</v>
      </c>
      <c r="W99">
        <f t="shared" si="19"/>
        <v>1</v>
      </c>
      <c r="X99" t="str">
        <f t="shared" si="20"/>
        <v>No</v>
      </c>
      <c r="Y99" t="str">
        <f t="shared" si="21"/>
        <v>No</v>
      </c>
      <c r="Z99" t="str">
        <f t="shared" si="22"/>
        <v>No</v>
      </c>
      <c r="AA99">
        <f t="shared" si="23"/>
        <v>0</v>
      </c>
      <c r="AB99" s="3" t="str" cm="1">
        <f t="array" ref="AB9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9" s="3"/>
      <c r="AD99" s="3"/>
      <c r="AE99" s="3"/>
    </row>
    <row r="100" spans="3:31">
      <c r="C100" s="2">
        <v>44618.511319444442</v>
      </c>
      <c r="D100" s="3" t="s">
        <v>23</v>
      </c>
      <c r="E100" s="15">
        <v>96</v>
      </c>
      <c r="F100" s="15">
        <v>96</v>
      </c>
      <c r="G100" s="15">
        <v>96</v>
      </c>
      <c r="H100" s="3">
        <v>78640</v>
      </c>
      <c r="I100" s="3" t="s">
        <v>43</v>
      </c>
      <c r="J100" s="3" t="s">
        <v>14</v>
      </c>
      <c r="K100" s="3" t="s">
        <v>15</v>
      </c>
      <c r="L100" s="3" t="s">
        <v>274</v>
      </c>
      <c r="M100" s="3"/>
      <c r="N100" s="3"/>
      <c r="O100" s="3">
        <f t="shared" si="17"/>
        <v>2022</v>
      </c>
      <c r="P100" s="3">
        <f t="shared" si="18"/>
        <v>2021</v>
      </c>
      <c r="Q100" s="3">
        <f t="shared" si="12"/>
        <v>2</v>
      </c>
      <c r="R100" s="3">
        <f t="shared" si="13"/>
        <v>9</v>
      </c>
      <c r="S100" s="3" t="str" cm="1">
        <f t="array" ref="S100">IFERROR(_xlfn.IFS(I100 = "Just once", "One time service", ISNUMBER(SEARCH("*week*",I100)), "Continuous"),I100)</f>
        <v>One time service</v>
      </c>
      <c r="T100" t="str">
        <f t="shared" si="14"/>
        <v>Yes</v>
      </c>
      <c r="U100" t="str">
        <f t="shared" si="15"/>
        <v>No</v>
      </c>
      <c r="V100" t="str">
        <f t="shared" si="16"/>
        <v>No</v>
      </c>
      <c r="W100">
        <f t="shared" si="19"/>
        <v>1</v>
      </c>
      <c r="X100" t="str">
        <f t="shared" si="20"/>
        <v>No</v>
      </c>
      <c r="Y100" t="str">
        <f t="shared" si="21"/>
        <v>No</v>
      </c>
      <c r="Z100" t="str">
        <f t="shared" si="22"/>
        <v>No</v>
      </c>
      <c r="AA100">
        <f t="shared" si="23"/>
        <v>0</v>
      </c>
      <c r="AB100" s="3" t="str" cm="1">
        <f t="array" ref="AB10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0" s="3"/>
      <c r="AD100" s="3"/>
      <c r="AE100" s="3"/>
    </row>
    <row r="101" spans="3:31">
      <c r="C101" s="2">
        <v>44619.983159722222</v>
      </c>
      <c r="D101" s="3" t="s">
        <v>23</v>
      </c>
      <c r="E101" s="15">
        <v>97</v>
      </c>
      <c r="F101" s="15">
        <v>97</v>
      </c>
      <c r="G101" s="15">
        <v>97</v>
      </c>
      <c r="H101" s="3">
        <v>78753</v>
      </c>
      <c r="I101" s="3" t="s">
        <v>43</v>
      </c>
      <c r="J101" s="3" t="s">
        <v>14</v>
      </c>
      <c r="K101" s="3" t="s">
        <v>424</v>
      </c>
      <c r="L101" s="3" t="s">
        <v>425</v>
      </c>
      <c r="M101" s="3"/>
      <c r="N101" s="3"/>
      <c r="O101" s="3">
        <f t="shared" si="17"/>
        <v>2022</v>
      </c>
      <c r="P101" s="3">
        <f t="shared" si="18"/>
        <v>2021</v>
      </c>
      <c r="Q101" s="3">
        <f t="shared" si="12"/>
        <v>2</v>
      </c>
      <c r="R101" s="3">
        <f t="shared" si="13"/>
        <v>10</v>
      </c>
      <c r="S101" s="3" t="str" cm="1">
        <f t="array" ref="S101">IFERROR(_xlfn.IFS(I101 = "Just once", "One time service", ISNUMBER(SEARCH("*week*",I101)), "Continuous"),I101)</f>
        <v>One time service</v>
      </c>
      <c r="T101" t="str">
        <f t="shared" si="14"/>
        <v>Yes</v>
      </c>
      <c r="U101" t="str">
        <f t="shared" si="15"/>
        <v>No</v>
      </c>
      <c r="V101" t="str">
        <f t="shared" si="16"/>
        <v>No</v>
      </c>
      <c r="W101">
        <f t="shared" si="19"/>
        <v>1</v>
      </c>
      <c r="X101" t="str">
        <f t="shared" si="20"/>
        <v>No</v>
      </c>
      <c r="Y101" t="str">
        <f t="shared" si="21"/>
        <v>No</v>
      </c>
      <c r="Z101" t="str">
        <f t="shared" si="22"/>
        <v>No</v>
      </c>
      <c r="AA101">
        <f t="shared" si="23"/>
        <v>0</v>
      </c>
      <c r="AB101" s="3" t="str" cm="1">
        <f t="array" ref="AB10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1" s="3"/>
      <c r="AD101" s="3"/>
      <c r="AE101" s="3"/>
    </row>
    <row r="102" spans="3:31">
      <c r="C102" s="2">
        <v>44620.516875000001</v>
      </c>
      <c r="D102" s="3" t="s">
        <v>23</v>
      </c>
      <c r="E102" s="15">
        <v>98</v>
      </c>
      <c r="F102" s="15">
        <v>98</v>
      </c>
      <c r="G102" s="15">
        <v>98</v>
      </c>
      <c r="H102" s="3">
        <v>78731</v>
      </c>
      <c r="I102" s="3" t="s">
        <v>43</v>
      </c>
      <c r="J102" s="3" t="s">
        <v>73</v>
      </c>
      <c r="K102" s="3" t="s">
        <v>424</v>
      </c>
      <c r="L102" s="3"/>
      <c r="M102" s="3"/>
      <c r="N102" s="3"/>
      <c r="O102" s="3">
        <f t="shared" si="17"/>
        <v>2022</v>
      </c>
      <c r="P102" s="3">
        <f t="shared" si="18"/>
        <v>2021</v>
      </c>
      <c r="Q102" s="3">
        <f t="shared" si="12"/>
        <v>2</v>
      </c>
      <c r="R102" s="3">
        <f t="shared" si="13"/>
        <v>10</v>
      </c>
      <c r="S102" s="3" t="str" cm="1">
        <f t="array" ref="S102">IFERROR(_xlfn.IFS(I102 = "Just once", "One time service", ISNUMBER(SEARCH("*week*",I102)), "Continuous"),I102)</f>
        <v>One time service</v>
      </c>
      <c r="T102" t="str">
        <f t="shared" si="14"/>
        <v>Yes</v>
      </c>
      <c r="U102" t="str">
        <f t="shared" si="15"/>
        <v>No</v>
      </c>
      <c r="V102" t="str">
        <f t="shared" si="16"/>
        <v>No</v>
      </c>
      <c r="W102">
        <f t="shared" si="19"/>
        <v>1</v>
      </c>
      <c r="X102" t="str">
        <f t="shared" si="20"/>
        <v>No</v>
      </c>
      <c r="Y102" t="str">
        <f t="shared" si="21"/>
        <v>No</v>
      </c>
      <c r="Z102" t="str">
        <f t="shared" si="22"/>
        <v>No</v>
      </c>
      <c r="AA102">
        <f t="shared" si="23"/>
        <v>0</v>
      </c>
      <c r="AB102" s="3" t="str" cm="1">
        <f t="array" ref="AB10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02" s="3"/>
      <c r="AD102" s="3"/>
      <c r="AE102" s="3"/>
    </row>
    <row r="103" spans="3:31">
      <c r="C103" s="2">
        <v>44620.737268518518</v>
      </c>
      <c r="D103" s="3" t="s">
        <v>23</v>
      </c>
      <c r="E103" s="15">
        <v>99</v>
      </c>
      <c r="F103" s="15">
        <v>99</v>
      </c>
      <c r="G103" s="15">
        <v>99</v>
      </c>
      <c r="H103" s="3">
        <v>78731</v>
      </c>
      <c r="I103" s="3" t="s">
        <v>43</v>
      </c>
      <c r="J103" s="3" t="s">
        <v>14</v>
      </c>
      <c r="K103" s="3" t="s">
        <v>15</v>
      </c>
      <c r="L103" s="3" t="s">
        <v>411</v>
      </c>
      <c r="M103" s="3"/>
      <c r="N103" s="3"/>
      <c r="O103" s="3">
        <f t="shared" si="17"/>
        <v>2022</v>
      </c>
      <c r="P103" s="3">
        <f t="shared" si="18"/>
        <v>2021</v>
      </c>
      <c r="Q103" s="3">
        <f t="shared" si="12"/>
        <v>2</v>
      </c>
      <c r="R103" s="3">
        <f t="shared" si="13"/>
        <v>10</v>
      </c>
      <c r="S103" s="3" t="str" cm="1">
        <f t="array" ref="S103">IFERROR(_xlfn.IFS(I103 = "Just once", "One time service", ISNUMBER(SEARCH("*week*",I103)), "Continuous"),I103)</f>
        <v>One time service</v>
      </c>
      <c r="T103" t="str">
        <f t="shared" si="14"/>
        <v>Yes</v>
      </c>
      <c r="U103" t="str">
        <f t="shared" si="15"/>
        <v>Yes</v>
      </c>
      <c r="V103" t="str">
        <f t="shared" si="16"/>
        <v>No</v>
      </c>
      <c r="W103">
        <f t="shared" si="19"/>
        <v>1</v>
      </c>
      <c r="X103" t="str">
        <f t="shared" si="20"/>
        <v>No</v>
      </c>
      <c r="Y103" t="str">
        <f t="shared" si="21"/>
        <v>No</v>
      </c>
      <c r="Z103" t="str">
        <f t="shared" si="22"/>
        <v>No</v>
      </c>
      <c r="AA103">
        <f t="shared" si="23"/>
        <v>0</v>
      </c>
      <c r="AB103" s="3" t="str" cm="1">
        <f t="array" ref="AB10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3" s="3"/>
      <c r="AD103" s="3"/>
      <c r="AE103" s="3"/>
    </row>
    <row r="104" spans="3:31">
      <c r="C104" s="2">
        <v>44621.61109953704</v>
      </c>
      <c r="D104" s="3" t="s">
        <v>23</v>
      </c>
      <c r="E104" s="15">
        <v>100</v>
      </c>
      <c r="F104" s="15">
        <v>100</v>
      </c>
      <c r="G104" s="15">
        <v>100</v>
      </c>
      <c r="H104" s="3">
        <v>76574</v>
      </c>
      <c r="I104" s="3" t="s">
        <v>43</v>
      </c>
      <c r="J104" s="3" t="s">
        <v>14</v>
      </c>
      <c r="K104" s="3" t="s">
        <v>155</v>
      </c>
      <c r="L104" s="3"/>
      <c r="M104" s="3"/>
      <c r="N104" s="3"/>
      <c r="O104" s="3">
        <f t="shared" si="17"/>
        <v>2022</v>
      </c>
      <c r="P104" s="3">
        <f t="shared" si="18"/>
        <v>2021</v>
      </c>
      <c r="Q104" s="3">
        <f t="shared" si="12"/>
        <v>3</v>
      </c>
      <c r="R104" s="3">
        <f t="shared" si="13"/>
        <v>10</v>
      </c>
      <c r="S104" s="3" t="str" cm="1">
        <f t="array" ref="S104">IFERROR(_xlfn.IFS(I104 = "Just once", "One time service", ISNUMBER(SEARCH("*week*",I104)), "Continuous"),I104)</f>
        <v>One time service</v>
      </c>
      <c r="T104" t="str">
        <f t="shared" si="14"/>
        <v>No</v>
      </c>
      <c r="U104" t="str">
        <f t="shared" si="15"/>
        <v>No</v>
      </c>
      <c r="V104" t="str">
        <f t="shared" si="16"/>
        <v>No</v>
      </c>
      <c r="W104">
        <f t="shared" si="19"/>
        <v>0</v>
      </c>
      <c r="X104" t="str">
        <f t="shared" si="20"/>
        <v>Yes</v>
      </c>
      <c r="Y104" t="str">
        <f t="shared" si="21"/>
        <v>No</v>
      </c>
      <c r="Z104" t="str">
        <f t="shared" si="22"/>
        <v>No</v>
      </c>
      <c r="AA104">
        <f t="shared" si="23"/>
        <v>1</v>
      </c>
      <c r="AB104" s="3" t="str" cm="1">
        <f t="array" ref="AB10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4" s="3"/>
      <c r="AD104" s="3"/>
      <c r="AE104" s="3"/>
    </row>
    <row r="105" spans="3:31">
      <c r="C105" s="2">
        <v>44622.422025462962</v>
      </c>
      <c r="D105" s="3" t="s">
        <v>23</v>
      </c>
      <c r="E105" s="15">
        <v>101</v>
      </c>
      <c r="F105" s="15">
        <v>101</v>
      </c>
      <c r="G105" s="15">
        <v>101</v>
      </c>
      <c r="H105" s="3">
        <v>78747</v>
      </c>
      <c r="I105" s="3" t="s">
        <v>46</v>
      </c>
      <c r="J105" s="3" t="s">
        <v>14</v>
      </c>
      <c r="K105" s="3" t="s">
        <v>396</v>
      </c>
      <c r="L105" s="3"/>
      <c r="M105" s="3"/>
      <c r="N105" s="3"/>
      <c r="O105" s="3">
        <f t="shared" si="17"/>
        <v>2022</v>
      </c>
      <c r="P105" s="3">
        <f t="shared" si="18"/>
        <v>2021</v>
      </c>
      <c r="Q105" s="3">
        <f t="shared" si="12"/>
        <v>3</v>
      </c>
      <c r="R105" s="3">
        <f t="shared" si="13"/>
        <v>10</v>
      </c>
      <c r="S105" s="3" t="str" cm="1">
        <f t="array" ref="S105">IFERROR(_xlfn.IFS(I105 = "Just once", "One time service", ISNUMBER(SEARCH("*week*",I105)), "Continuous"),I105)</f>
        <v>Continuous</v>
      </c>
      <c r="T105" t="str">
        <f t="shared" si="14"/>
        <v>No</v>
      </c>
      <c r="U105" t="str">
        <f t="shared" si="15"/>
        <v>No</v>
      </c>
      <c r="V105" t="str">
        <f t="shared" si="16"/>
        <v>No</v>
      </c>
      <c r="W105">
        <f t="shared" si="19"/>
        <v>0</v>
      </c>
      <c r="X105" t="str">
        <f t="shared" si="20"/>
        <v>No</v>
      </c>
      <c r="Y105" t="str">
        <f t="shared" si="21"/>
        <v>No</v>
      </c>
      <c r="Z105" t="str">
        <f t="shared" si="22"/>
        <v>No</v>
      </c>
      <c r="AA105">
        <f t="shared" si="23"/>
        <v>0</v>
      </c>
      <c r="AB105" s="3" t="str" cm="1">
        <f t="array" ref="AB10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5" s="3"/>
      <c r="AD105" s="3"/>
      <c r="AE105" s="3"/>
    </row>
    <row r="106" spans="3:31">
      <c r="C106" s="2">
        <v>44622.607129629629</v>
      </c>
      <c r="D106" s="3" t="s">
        <v>23</v>
      </c>
      <c r="E106" s="15">
        <v>102</v>
      </c>
      <c r="F106" s="15">
        <v>102</v>
      </c>
      <c r="G106" s="15">
        <v>102</v>
      </c>
      <c r="H106" s="3">
        <v>78754</v>
      </c>
      <c r="I106" s="3" t="s">
        <v>46</v>
      </c>
      <c r="J106" s="3" t="s">
        <v>10</v>
      </c>
      <c r="K106" s="3" t="s">
        <v>370</v>
      </c>
      <c r="L106" s="3"/>
      <c r="M106" s="3"/>
      <c r="N106" s="3"/>
      <c r="O106" s="3">
        <f t="shared" si="17"/>
        <v>2022</v>
      </c>
      <c r="P106" s="3">
        <f t="shared" si="18"/>
        <v>2021</v>
      </c>
      <c r="Q106" s="3">
        <f t="shared" si="12"/>
        <v>3</v>
      </c>
      <c r="R106" s="3">
        <f t="shared" si="13"/>
        <v>10</v>
      </c>
      <c r="S106" s="3" t="str" cm="1">
        <f t="array" ref="S106">IFERROR(_xlfn.IFS(I106 = "Just once", "One time service", ISNUMBER(SEARCH("*week*",I106)), "Continuous"),I106)</f>
        <v>Continuous</v>
      </c>
      <c r="T106" t="str">
        <f t="shared" si="14"/>
        <v>No</v>
      </c>
      <c r="U106" t="str">
        <f t="shared" si="15"/>
        <v>No</v>
      </c>
      <c r="V106" t="str">
        <f t="shared" si="16"/>
        <v>No</v>
      </c>
      <c r="W106">
        <f t="shared" si="19"/>
        <v>0</v>
      </c>
      <c r="X106" t="str">
        <f t="shared" si="20"/>
        <v>No</v>
      </c>
      <c r="Y106" t="str">
        <f t="shared" si="21"/>
        <v>No</v>
      </c>
      <c r="Z106" t="str">
        <f t="shared" si="22"/>
        <v>No</v>
      </c>
      <c r="AA106">
        <f t="shared" si="23"/>
        <v>0</v>
      </c>
      <c r="AB106" s="3" t="str" cm="1">
        <f t="array" ref="AB10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6" s="3"/>
      <c r="AD106" s="3"/>
      <c r="AE106" s="3"/>
    </row>
    <row r="107" spans="3:31">
      <c r="C107" s="2">
        <v>44623.626134259262</v>
      </c>
      <c r="D107" s="3" t="s">
        <v>23</v>
      </c>
      <c r="E107" s="15">
        <v>103</v>
      </c>
      <c r="F107" s="15">
        <v>103</v>
      </c>
      <c r="G107" s="15">
        <v>103</v>
      </c>
      <c r="H107" s="3">
        <v>78703</v>
      </c>
      <c r="I107" s="3" t="s">
        <v>43</v>
      </c>
      <c r="J107" s="3" t="s">
        <v>14</v>
      </c>
      <c r="K107" s="3" t="s">
        <v>49</v>
      </c>
      <c r="L107" s="3"/>
      <c r="M107" s="3"/>
      <c r="N107" s="3"/>
      <c r="O107" s="3">
        <f t="shared" si="17"/>
        <v>2022</v>
      </c>
      <c r="P107" s="3">
        <f t="shared" si="18"/>
        <v>2021</v>
      </c>
      <c r="Q107" s="3">
        <f t="shared" si="12"/>
        <v>3</v>
      </c>
      <c r="R107" s="3">
        <f t="shared" si="13"/>
        <v>10</v>
      </c>
      <c r="S107" s="3" t="str" cm="1">
        <f t="array" ref="S107">IFERROR(_xlfn.IFS(I107 = "Just once", "One time service", ISNUMBER(SEARCH("*week*",I107)), "Continuous"),I107)</f>
        <v>One time service</v>
      </c>
      <c r="T107" t="str">
        <f t="shared" si="14"/>
        <v>No</v>
      </c>
      <c r="U107" t="str">
        <f t="shared" si="15"/>
        <v>No</v>
      </c>
      <c r="V107" t="str">
        <f t="shared" si="16"/>
        <v>No</v>
      </c>
      <c r="W107">
        <f t="shared" si="19"/>
        <v>0</v>
      </c>
      <c r="X107" t="str">
        <f t="shared" si="20"/>
        <v>No</v>
      </c>
      <c r="Y107" t="str">
        <f t="shared" si="21"/>
        <v>No</v>
      </c>
      <c r="Z107" t="str">
        <f t="shared" si="22"/>
        <v>No</v>
      </c>
      <c r="AA107">
        <f t="shared" si="23"/>
        <v>0</v>
      </c>
      <c r="AB107" s="3" t="str" cm="1">
        <f t="array" ref="AB10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7" s="3"/>
      <c r="AD107" s="3"/>
      <c r="AE107" s="3"/>
    </row>
    <row r="108" spans="3:31">
      <c r="C108" s="2">
        <v>44623.738240740742</v>
      </c>
      <c r="D108" s="3" t="s">
        <v>23</v>
      </c>
      <c r="E108" s="15">
        <v>104</v>
      </c>
      <c r="F108" s="15">
        <v>104</v>
      </c>
      <c r="G108" s="15">
        <v>104</v>
      </c>
      <c r="H108" s="3">
        <v>78660</v>
      </c>
      <c r="I108" s="3" t="s">
        <v>46</v>
      </c>
      <c r="J108" s="3" t="s">
        <v>14</v>
      </c>
      <c r="K108" s="3" t="s">
        <v>224</v>
      </c>
      <c r="L108" s="3"/>
      <c r="M108" s="3"/>
      <c r="N108" s="3"/>
      <c r="O108" s="3">
        <f t="shared" si="17"/>
        <v>2022</v>
      </c>
      <c r="P108" s="3">
        <f t="shared" si="18"/>
        <v>2021</v>
      </c>
      <c r="Q108" s="3">
        <f t="shared" si="12"/>
        <v>3</v>
      </c>
      <c r="R108" s="3">
        <f t="shared" si="13"/>
        <v>10</v>
      </c>
      <c r="S108" s="3" t="str" cm="1">
        <f t="array" ref="S108">IFERROR(_xlfn.IFS(I108 = "Just once", "One time service", ISNUMBER(SEARCH("*week*",I108)), "Continuous"),I108)</f>
        <v>Continuous</v>
      </c>
      <c r="T108" t="str">
        <f t="shared" si="14"/>
        <v>No</v>
      </c>
      <c r="U108" t="str">
        <f t="shared" si="15"/>
        <v>No</v>
      </c>
      <c r="V108" t="str">
        <f t="shared" si="16"/>
        <v>No</v>
      </c>
      <c r="W108">
        <f t="shared" si="19"/>
        <v>0</v>
      </c>
      <c r="X108" t="str">
        <f t="shared" si="20"/>
        <v>No</v>
      </c>
      <c r="Y108" t="str">
        <f t="shared" si="21"/>
        <v>No</v>
      </c>
      <c r="Z108" t="str">
        <f t="shared" si="22"/>
        <v>No</v>
      </c>
      <c r="AA108">
        <f t="shared" si="23"/>
        <v>0</v>
      </c>
      <c r="AB108" s="3" t="str" cm="1">
        <f t="array" ref="AB10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8" s="3"/>
      <c r="AD108" s="3"/>
      <c r="AE108" s="3"/>
    </row>
    <row r="109" spans="3:31">
      <c r="C109" s="2">
        <v>44623.756550925929</v>
      </c>
      <c r="D109" s="3" t="s">
        <v>23</v>
      </c>
      <c r="E109" s="15">
        <v>105</v>
      </c>
      <c r="F109" s="15">
        <v>105</v>
      </c>
      <c r="G109" s="15">
        <v>105</v>
      </c>
      <c r="H109" s="3">
        <v>78727</v>
      </c>
      <c r="I109" s="3" t="s">
        <v>43</v>
      </c>
      <c r="J109" s="3" t="s">
        <v>397</v>
      </c>
      <c r="K109" s="3" t="s">
        <v>166</v>
      </c>
      <c r="L109" s="3"/>
      <c r="M109" s="3"/>
      <c r="N109" s="3"/>
      <c r="O109" s="3">
        <f t="shared" si="17"/>
        <v>2022</v>
      </c>
      <c r="P109" s="3">
        <f t="shared" si="18"/>
        <v>2021</v>
      </c>
      <c r="Q109" s="3">
        <f t="shared" si="12"/>
        <v>3</v>
      </c>
      <c r="R109" s="3">
        <f t="shared" si="13"/>
        <v>10</v>
      </c>
      <c r="S109" s="3" t="str" cm="1">
        <f t="array" ref="S109">IFERROR(_xlfn.IFS(I109 = "Just once", "One time service", ISNUMBER(SEARCH("*week*",I109)), "Continuous"),I109)</f>
        <v>One time service</v>
      </c>
      <c r="T109" t="str">
        <f t="shared" si="14"/>
        <v>No</v>
      </c>
      <c r="U109" t="str">
        <f t="shared" si="15"/>
        <v>No</v>
      </c>
      <c r="V109" t="str">
        <f t="shared" si="16"/>
        <v>No</v>
      </c>
      <c r="W109">
        <f t="shared" si="19"/>
        <v>0</v>
      </c>
      <c r="X109" t="str">
        <f t="shared" si="20"/>
        <v>No</v>
      </c>
      <c r="Y109" t="str">
        <f t="shared" si="21"/>
        <v>No</v>
      </c>
      <c r="Z109" t="str">
        <f t="shared" si="22"/>
        <v>No</v>
      </c>
      <c r="AA109">
        <f t="shared" si="23"/>
        <v>0</v>
      </c>
      <c r="AB109" s="3" t="str" cm="1">
        <f t="array" ref="AB10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09" s="3"/>
      <c r="AD109" s="3"/>
      <c r="AE109" s="3"/>
    </row>
    <row r="110" spans="3:31">
      <c r="C110" s="2">
        <v>44624.530532407407</v>
      </c>
      <c r="D110" s="3" t="s">
        <v>23</v>
      </c>
      <c r="E110" s="15">
        <v>106</v>
      </c>
      <c r="F110" s="15">
        <v>106</v>
      </c>
      <c r="G110" s="15">
        <v>106</v>
      </c>
      <c r="H110" s="3">
        <v>78704</v>
      </c>
      <c r="I110" s="3" t="s">
        <v>46</v>
      </c>
      <c r="J110" s="3" t="s">
        <v>14</v>
      </c>
      <c r="K110" s="3" t="s">
        <v>166</v>
      </c>
      <c r="L110" s="3"/>
      <c r="M110" s="3"/>
      <c r="N110" s="3"/>
      <c r="O110" s="3">
        <f t="shared" si="17"/>
        <v>2022</v>
      </c>
      <c r="P110" s="3">
        <f t="shared" si="18"/>
        <v>2021</v>
      </c>
      <c r="Q110" s="3">
        <f t="shared" si="12"/>
        <v>3</v>
      </c>
      <c r="R110" s="3">
        <f t="shared" si="13"/>
        <v>10</v>
      </c>
      <c r="S110" s="3" t="str" cm="1">
        <f t="array" ref="S110">IFERROR(_xlfn.IFS(I110 = "Just once", "One time service", ISNUMBER(SEARCH("*week*",I110)), "Continuous"),I110)</f>
        <v>Continuous</v>
      </c>
      <c r="T110" t="str">
        <f t="shared" si="14"/>
        <v>No</v>
      </c>
      <c r="U110" t="str">
        <f t="shared" si="15"/>
        <v>No</v>
      </c>
      <c r="V110" t="str">
        <f t="shared" si="16"/>
        <v>No</v>
      </c>
      <c r="W110">
        <f t="shared" si="19"/>
        <v>0</v>
      </c>
      <c r="X110" t="str">
        <f t="shared" si="20"/>
        <v>No</v>
      </c>
      <c r="Y110" t="str">
        <f t="shared" si="21"/>
        <v>No</v>
      </c>
      <c r="Z110" t="str">
        <f t="shared" si="22"/>
        <v>No</v>
      </c>
      <c r="AA110">
        <f t="shared" si="23"/>
        <v>0</v>
      </c>
      <c r="AB110" s="3" t="str" cm="1">
        <f t="array" ref="AB11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10" s="3"/>
      <c r="AD110" s="3"/>
      <c r="AE110" s="3"/>
    </row>
    <row r="111" spans="3:31">
      <c r="C111" s="2">
        <v>44625.693402777775</v>
      </c>
      <c r="D111" s="3" t="s">
        <v>23</v>
      </c>
      <c r="E111" s="15">
        <v>107</v>
      </c>
      <c r="F111" s="15">
        <v>107</v>
      </c>
      <c r="G111" s="15">
        <v>107</v>
      </c>
      <c r="H111" s="3">
        <v>0</v>
      </c>
      <c r="I111" s="3" t="s">
        <v>43</v>
      </c>
      <c r="J111" s="3" t="s">
        <v>10</v>
      </c>
      <c r="K111" s="3" t="s">
        <v>49</v>
      </c>
      <c r="L111" s="3"/>
      <c r="M111" s="3"/>
      <c r="N111" s="3"/>
      <c r="O111" s="3">
        <f t="shared" si="17"/>
        <v>2022</v>
      </c>
      <c r="P111" s="3">
        <f t="shared" si="18"/>
        <v>2021</v>
      </c>
      <c r="Q111" s="3">
        <f t="shared" si="12"/>
        <v>3</v>
      </c>
      <c r="R111" s="3">
        <f t="shared" si="13"/>
        <v>10</v>
      </c>
      <c r="S111" s="3" t="str" cm="1">
        <f t="array" ref="S111">IFERROR(_xlfn.IFS(I111 = "Just once", "One time service", ISNUMBER(SEARCH("*week*",I111)), "Continuous"),I111)</f>
        <v>One time service</v>
      </c>
      <c r="T111" t="str">
        <f t="shared" si="14"/>
        <v>No</v>
      </c>
      <c r="U111" t="str">
        <f t="shared" si="15"/>
        <v>No</v>
      </c>
      <c r="V111" t="str">
        <f t="shared" si="16"/>
        <v>No</v>
      </c>
      <c r="W111">
        <f t="shared" si="19"/>
        <v>0</v>
      </c>
      <c r="X111" t="str">
        <f t="shared" si="20"/>
        <v>No</v>
      </c>
      <c r="Y111" t="str">
        <f t="shared" si="21"/>
        <v>No</v>
      </c>
      <c r="Z111" t="str">
        <f t="shared" si="22"/>
        <v>No</v>
      </c>
      <c r="AA111">
        <f t="shared" si="23"/>
        <v>0</v>
      </c>
      <c r="AB111" s="3" t="str" cm="1">
        <f t="array" ref="AB11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11" s="3"/>
      <c r="AD111" s="3"/>
      <c r="AE111" s="3"/>
    </row>
    <row r="112" spans="3:31">
      <c r="C112" s="2">
        <v>44625.904004629629</v>
      </c>
      <c r="D112" s="3" t="s">
        <v>23</v>
      </c>
      <c r="E112" s="15">
        <v>108</v>
      </c>
      <c r="F112" s="15">
        <v>108</v>
      </c>
      <c r="G112" s="15">
        <v>108</v>
      </c>
      <c r="H112" s="3">
        <v>78640</v>
      </c>
      <c r="I112" s="3" t="s">
        <v>46</v>
      </c>
      <c r="J112" s="3" t="s">
        <v>14</v>
      </c>
      <c r="K112" s="3" t="s">
        <v>49</v>
      </c>
      <c r="L112" s="3"/>
      <c r="M112" s="3"/>
      <c r="N112" s="3"/>
      <c r="O112" s="3">
        <f t="shared" si="17"/>
        <v>2022</v>
      </c>
      <c r="P112" s="3">
        <f t="shared" si="18"/>
        <v>2021</v>
      </c>
      <c r="Q112" s="3">
        <f t="shared" si="12"/>
        <v>3</v>
      </c>
      <c r="R112" s="3">
        <f t="shared" si="13"/>
        <v>10</v>
      </c>
      <c r="S112" s="3" t="str" cm="1">
        <f t="array" ref="S112">IFERROR(_xlfn.IFS(I112 = "Just once", "One time service", ISNUMBER(SEARCH("*week*",I112)), "Continuous"),I112)</f>
        <v>Continuous</v>
      </c>
      <c r="T112" t="str">
        <f t="shared" si="14"/>
        <v>No</v>
      </c>
      <c r="U112" t="str">
        <f t="shared" si="15"/>
        <v>No</v>
      </c>
      <c r="V112" t="str">
        <f t="shared" si="16"/>
        <v>No</v>
      </c>
      <c r="W112">
        <f t="shared" si="19"/>
        <v>0</v>
      </c>
      <c r="X112" t="str">
        <f t="shared" si="20"/>
        <v>No</v>
      </c>
      <c r="Y112" t="str">
        <f t="shared" si="21"/>
        <v>No</v>
      </c>
      <c r="Z112" t="str">
        <f t="shared" si="22"/>
        <v>No</v>
      </c>
      <c r="AA112">
        <f t="shared" si="23"/>
        <v>0</v>
      </c>
      <c r="AB112" s="3" t="str" cm="1">
        <f t="array" ref="AB11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12" s="3"/>
      <c r="AD112" s="3"/>
      <c r="AE112" s="3"/>
    </row>
    <row r="113" spans="3:31">
      <c r="C113" s="2">
        <v>44625.910185185188</v>
      </c>
      <c r="D113" s="3" t="s">
        <v>23</v>
      </c>
      <c r="E113" s="15">
        <v>109</v>
      </c>
      <c r="F113" s="15">
        <v>109</v>
      </c>
      <c r="G113" s="15">
        <v>109</v>
      </c>
      <c r="H113" s="3">
        <v>78665</v>
      </c>
      <c r="I113" s="3" t="s">
        <v>43</v>
      </c>
      <c r="J113" s="3" t="s">
        <v>14</v>
      </c>
      <c r="K113" s="3" t="s">
        <v>15</v>
      </c>
      <c r="L113" s="3"/>
      <c r="M113" s="3"/>
      <c r="N113" s="3"/>
      <c r="O113" s="3">
        <f t="shared" si="17"/>
        <v>2022</v>
      </c>
      <c r="P113" s="3">
        <f t="shared" si="18"/>
        <v>2021</v>
      </c>
      <c r="Q113" s="3">
        <f t="shared" si="12"/>
        <v>3</v>
      </c>
      <c r="R113" s="3">
        <f t="shared" si="13"/>
        <v>10</v>
      </c>
      <c r="S113" s="3" t="str" cm="1">
        <f t="array" ref="S113">IFERROR(_xlfn.IFS(I113 = "Just once", "One time service", ISNUMBER(SEARCH("*week*",I113)), "Continuous"),I113)</f>
        <v>One time service</v>
      </c>
      <c r="T113" t="str">
        <f t="shared" si="14"/>
        <v>Yes</v>
      </c>
      <c r="U113" t="str">
        <f t="shared" si="15"/>
        <v>No</v>
      </c>
      <c r="V113" t="str">
        <f t="shared" si="16"/>
        <v>No</v>
      </c>
      <c r="W113">
        <f t="shared" si="19"/>
        <v>1</v>
      </c>
      <c r="X113" t="str">
        <f t="shared" si="20"/>
        <v>No</v>
      </c>
      <c r="Y113" t="str">
        <f t="shared" si="21"/>
        <v>No</v>
      </c>
      <c r="Z113" t="str">
        <f t="shared" si="22"/>
        <v>No</v>
      </c>
      <c r="AA113">
        <f t="shared" si="23"/>
        <v>0</v>
      </c>
      <c r="AB113" s="3" t="str" cm="1">
        <f t="array" ref="AB11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13" s="3"/>
      <c r="AD113" s="3"/>
      <c r="AE113" s="3"/>
    </row>
    <row r="114" spans="3:31">
      <c r="C114" s="2">
        <v>44626.499814814815</v>
      </c>
      <c r="D114" s="3" t="s">
        <v>23</v>
      </c>
      <c r="E114" s="15">
        <v>110</v>
      </c>
      <c r="F114" s="15">
        <v>110</v>
      </c>
      <c r="G114" s="15">
        <v>110</v>
      </c>
      <c r="H114" s="3">
        <v>78745</v>
      </c>
      <c r="I114" s="3" t="s">
        <v>43</v>
      </c>
      <c r="J114" s="3" t="s">
        <v>294</v>
      </c>
      <c r="K114" s="3" t="s">
        <v>370</v>
      </c>
      <c r="L114" s="3"/>
      <c r="M114" s="3"/>
      <c r="N114" s="3"/>
      <c r="O114" s="3">
        <f t="shared" si="17"/>
        <v>2022</v>
      </c>
      <c r="P114" s="3">
        <f t="shared" si="18"/>
        <v>2021</v>
      </c>
      <c r="Q114" s="3">
        <f t="shared" si="12"/>
        <v>3</v>
      </c>
      <c r="R114" s="3">
        <f t="shared" si="13"/>
        <v>11</v>
      </c>
      <c r="S114" s="3" t="str" cm="1">
        <f t="array" ref="S114">IFERROR(_xlfn.IFS(I114 = "Just once", "One time service", ISNUMBER(SEARCH("*week*",I114)), "Continuous"),I114)</f>
        <v>One time service</v>
      </c>
      <c r="T114" t="str">
        <f t="shared" si="14"/>
        <v>No</v>
      </c>
      <c r="U114" t="str">
        <f t="shared" si="15"/>
        <v>No</v>
      </c>
      <c r="V114" t="str">
        <f t="shared" si="16"/>
        <v>No</v>
      </c>
      <c r="W114">
        <f t="shared" si="19"/>
        <v>0</v>
      </c>
      <c r="X114" t="str">
        <f t="shared" si="20"/>
        <v>No</v>
      </c>
      <c r="Y114" t="str">
        <f t="shared" si="21"/>
        <v>No</v>
      </c>
      <c r="Z114" t="str">
        <f t="shared" si="22"/>
        <v>No</v>
      </c>
      <c r="AA114">
        <f t="shared" si="23"/>
        <v>0</v>
      </c>
      <c r="AB114" s="3" t="str" cm="1">
        <f t="array" ref="AB11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114" s="3"/>
      <c r="AD114" s="3"/>
      <c r="AE114" s="3"/>
    </row>
    <row r="115" spans="3:31">
      <c r="C115" s="2">
        <v>44626.541585648149</v>
      </c>
      <c r="D115" s="3" t="s">
        <v>112</v>
      </c>
      <c r="E115" s="15">
        <v>111</v>
      </c>
      <c r="F115" s="15">
        <v>111</v>
      </c>
      <c r="G115" s="15">
        <v>111</v>
      </c>
      <c r="H115" s="3">
        <v>78634</v>
      </c>
      <c r="I115" s="3" t="s">
        <v>43</v>
      </c>
      <c r="J115" s="3" t="s">
        <v>14</v>
      </c>
      <c r="K115" s="3" t="s">
        <v>155</v>
      </c>
      <c r="L115" s="3"/>
      <c r="M115" s="3"/>
      <c r="N115" s="3"/>
      <c r="O115" s="3">
        <f t="shared" si="17"/>
        <v>2022</v>
      </c>
      <c r="P115" s="3">
        <f t="shared" si="18"/>
        <v>2021</v>
      </c>
      <c r="Q115" s="3">
        <f t="shared" si="12"/>
        <v>3</v>
      </c>
      <c r="R115" s="3">
        <f t="shared" si="13"/>
        <v>11</v>
      </c>
      <c r="S115" s="3" t="str" cm="1">
        <f t="array" ref="S115">IFERROR(_xlfn.IFS(I115 = "Just once", "One time service", ISNUMBER(SEARCH("*week*",I115)), "Continuous"),I115)</f>
        <v>One time service</v>
      </c>
      <c r="T115" t="str">
        <f t="shared" si="14"/>
        <v>No</v>
      </c>
      <c r="U115" t="str">
        <f t="shared" si="15"/>
        <v>No</v>
      </c>
      <c r="V115" t="str">
        <f t="shared" si="16"/>
        <v>No</v>
      </c>
      <c r="W115">
        <f t="shared" si="19"/>
        <v>0</v>
      </c>
      <c r="X115" t="str">
        <f t="shared" si="20"/>
        <v>Yes</v>
      </c>
      <c r="Y115" t="str">
        <f t="shared" si="21"/>
        <v>No</v>
      </c>
      <c r="Z115" t="str">
        <f t="shared" si="22"/>
        <v>No</v>
      </c>
      <c r="AA115">
        <f t="shared" si="23"/>
        <v>1</v>
      </c>
      <c r="AB115" s="3" t="str" cm="1">
        <f t="array" ref="AB11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15" s="3"/>
      <c r="AD115" s="3"/>
      <c r="AE115" s="3"/>
    </row>
    <row r="116" spans="3:31">
      <c r="C116" s="2">
        <v>44627.338067129633</v>
      </c>
      <c r="D116" s="3" t="s">
        <v>23</v>
      </c>
      <c r="E116" s="15">
        <v>112</v>
      </c>
      <c r="F116" s="15">
        <v>112</v>
      </c>
      <c r="G116" s="15">
        <v>112</v>
      </c>
      <c r="H116" s="3">
        <v>78640</v>
      </c>
      <c r="I116" s="3" t="s">
        <v>43</v>
      </c>
      <c r="J116" s="3" t="s">
        <v>95</v>
      </c>
      <c r="K116" s="3" t="s">
        <v>155</v>
      </c>
      <c r="L116" s="3"/>
      <c r="M116" s="3"/>
      <c r="N116" s="3"/>
      <c r="O116" s="3">
        <f t="shared" si="17"/>
        <v>2022</v>
      </c>
      <c r="P116" s="3">
        <f t="shared" si="18"/>
        <v>2021</v>
      </c>
      <c r="Q116" s="3">
        <f t="shared" si="12"/>
        <v>3</v>
      </c>
      <c r="R116" s="3">
        <f t="shared" si="13"/>
        <v>11</v>
      </c>
      <c r="S116" s="3" t="str" cm="1">
        <f t="array" ref="S116">IFERROR(_xlfn.IFS(I116 = "Just once", "One time service", ISNUMBER(SEARCH("*week*",I116)), "Continuous"),I116)</f>
        <v>One time service</v>
      </c>
      <c r="T116" t="str">
        <f t="shared" si="14"/>
        <v>No</v>
      </c>
      <c r="U116" t="str">
        <f t="shared" si="15"/>
        <v>No</v>
      </c>
      <c r="V116" t="str">
        <f t="shared" si="16"/>
        <v>No</v>
      </c>
      <c r="W116">
        <f t="shared" si="19"/>
        <v>0</v>
      </c>
      <c r="X116" t="str">
        <f t="shared" si="20"/>
        <v>Yes</v>
      </c>
      <c r="Y116" t="str">
        <f t="shared" si="21"/>
        <v>No</v>
      </c>
      <c r="Z116" t="str">
        <f t="shared" si="22"/>
        <v>No</v>
      </c>
      <c r="AA116">
        <f t="shared" si="23"/>
        <v>1</v>
      </c>
      <c r="AB116" s="3" t="str" cm="1">
        <f t="array" ref="AB11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116" s="3"/>
      <c r="AD116" s="3"/>
      <c r="AE116" s="3"/>
    </row>
    <row r="117" spans="3:31">
      <c r="C117" s="2">
        <v>44627.453472222223</v>
      </c>
      <c r="D117" s="3" t="s">
        <v>23</v>
      </c>
      <c r="E117" s="15">
        <v>113</v>
      </c>
      <c r="F117" s="15">
        <v>113</v>
      </c>
      <c r="G117" s="15">
        <v>113</v>
      </c>
      <c r="H117" s="3">
        <v>78731</v>
      </c>
      <c r="I117" s="3" t="s">
        <v>43</v>
      </c>
      <c r="J117" s="3" t="s">
        <v>14</v>
      </c>
      <c r="K117" s="3" t="s">
        <v>15</v>
      </c>
      <c r="L117" s="3"/>
      <c r="M117" s="3"/>
      <c r="N117" s="3"/>
      <c r="O117" s="3">
        <f t="shared" si="17"/>
        <v>2022</v>
      </c>
      <c r="P117" s="3">
        <f t="shared" si="18"/>
        <v>2021</v>
      </c>
      <c r="Q117" s="3">
        <f t="shared" si="12"/>
        <v>3</v>
      </c>
      <c r="R117" s="3">
        <f t="shared" si="13"/>
        <v>11</v>
      </c>
      <c r="S117" s="3" t="str" cm="1">
        <f t="array" ref="S117">IFERROR(_xlfn.IFS(I117 = "Just once", "One time service", ISNUMBER(SEARCH("*week*",I117)), "Continuous"),I117)</f>
        <v>One time service</v>
      </c>
      <c r="T117" t="str">
        <f t="shared" si="14"/>
        <v>Yes</v>
      </c>
      <c r="U117" t="str">
        <f t="shared" si="15"/>
        <v>No</v>
      </c>
      <c r="V117" t="str">
        <f t="shared" si="16"/>
        <v>No</v>
      </c>
      <c r="W117">
        <f t="shared" si="19"/>
        <v>1</v>
      </c>
      <c r="X117" t="str">
        <f t="shared" si="20"/>
        <v>No</v>
      </c>
      <c r="Y117" t="str">
        <f t="shared" si="21"/>
        <v>No</v>
      </c>
      <c r="Z117" t="str">
        <f t="shared" si="22"/>
        <v>No</v>
      </c>
      <c r="AA117">
        <f t="shared" si="23"/>
        <v>0</v>
      </c>
      <c r="AB117" s="3" t="str" cm="1">
        <f t="array" ref="AB11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17" s="3"/>
      <c r="AD117" s="3"/>
      <c r="AE117" s="3"/>
    </row>
    <row r="118" spans="3:31">
      <c r="C118" s="2">
        <v>44628.50508101852</v>
      </c>
      <c r="D118" s="3" t="s">
        <v>23</v>
      </c>
      <c r="E118" s="15">
        <v>114</v>
      </c>
      <c r="F118" s="15">
        <v>114</v>
      </c>
      <c r="G118" s="15">
        <v>114</v>
      </c>
      <c r="H118" s="3">
        <v>78717</v>
      </c>
      <c r="I118" s="3" t="s">
        <v>43</v>
      </c>
      <c r="J118" s="3" t="s">
        <v>14</v>
      </c>
      <c r="K118" s="3" t="s">
        <v>155</v>
      </c>
      <c r="L118" s="3"/>
      <c r="M118" s="3"/>
      <c r="N118" s="3"/>
      <c r="O118" s="3">
        <f t="shared" si="17"/>
        <v>2022</v>
      </c>
      <c r="P118" s="3">
        <f t="shared" si="18"/>
        <v>2021</v>
      </c>
      <c r="Q118" s="3">
        <f t="shared" si="12"/>
        <v>3</v>
      </c>
      <c r="R118" s="3">
        <f t="shared" si="13"/>
        <v>11</v>
      </c>
      <c r="S118" s="3" t="str" cm="1">
        <f t="array" ref="S118">IFERROR(_xlfn.IFS(I118 = "Just once", "One time service", ISNUMBER(SEARCH("*week*",I118)), "Continuous"),I118)</f>
        <v>One time service</v>
      </c>
      <c r="T118" t="str">
        <f t="shared" si="14"/>
        <v>No</v>
      </c>
      <c r="U118" t="str">
        <f t="shared" si="15"/>
        <v>No</v>
      </c>
      <c r="V118" t="str">
        <f t="shared" si="16"/>
        <v>No</v>
      </c>
      <c r="W118">
        <f t="shared" si="19"/>
        <v>0</v>
      </c>
      <c r="X118" t="str">
        <f t="shared" si="20"/>
        <v>Yes</v>
      </c>
      <c r="Y118" t="str">
        <f t="shared" si="21"/>
        <v>No</v>
      </c>
      <c r="Z118" t="str">
        <f t="shared" si="22"/>
        <v>No</v>
      </c>
      <c r="AA118">
        <f t="shared" si="23"/>
        <v>1</v>
      </c>
      <c r="AB118" s="3" t="str" cm="1">
        <f t="array" ref="AB11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18" s="3"/>
      <c r="AD118" s="3"/>
      <c r="AE118" s="3"/>
    </row>
    <row r="119" spans="3:31">
      <c r="C119" s="2">
        <v>44628.667800925927</v>
      </c>
      <c r="D119" s="3" t="s">
        <v>23</v>
      </c>
      <c r="E119" s="15">
        <v>115</v>
      </c>
      <c r="F119" s="15">
        <v>115</v>
      </c>
      <c r="G119" s="15">
        <v>115</v>
      </c>
      <c r="H119" s="3">
        <v>78660</v>
      </c>
      <c r="I119" s="3" t="s">
        <v>43</v>
      </c>
      <c r="J119" s="3" t="s">
        <v>14</v>
      </c>
      <c r="K119" s="3" t="s">
        <v>15</v>
      </c>
      <c r="L119" s="3"/>
      <c r="M119" s="3"/>
      <c r="N119" s="3"/>
      <c r="O119" s="3">
        <f t="shared" si="17"/>
        <v>2022</v>
      </c>
      <c r="P119" s="3">
        <f t="shared" si="18"/>
        <v>2021</v>
      </c>
      <c r="Q119" s="3">
        <f t="shared" si="12"/>
        <v>3</v>
      </c>
      <c r="R119" s="3">
        <f t="shared" si="13"/>
        <v>11</v>
      </c>
      <c r="S119" s="3" t="str" cm="1">
        <f t="array" ref="S119">IFERROR(_xlfn.IFS(I119 = "Just once", "One time service", ISNUMBER(SEARCH("*week*",I119)), "Continuous"),I119)</f>
        <v>One time service</v>
      </c>
      <c r="T119" t="str">
        <f t="shared" si="14"/>
        <v>Yes</v>
      </c>
      <c r="U119" t="str">
        <f t="shared" si="15"/>
        <v>No</v>
      </c>
      <c r="V119" t="str">
        <f t="shared" si="16"/>
        <v>No</v>
      </c>
      <c r="W119">
        <f t="shared" si="19"/>
        <v>1</v>
      </c>
      <c r="X119" t="str">
        <f t="shared" si="20"/>
        <v>No</v>
      </c>
      <c r="Y119" t="str">
        <f t="shared" si="21"/>
        <v>No</v>
      </c>
      <c r="Z119" t="str">
        <f t="shared" si="22"/>
        <v>No</v>
      </c>
      <c r="AA119">
        <f t="shared" si="23"/>
        <v>0</v>
      </c>
      <c r="AB119" s="3" t="str" cm="1">
        <f t="array" ref="AB11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19" s="3"/>
      <c r="AD119" s="3"/>
      <c r="AE119" s="3"/>
    </row>
    <row r="120" spans="3:31">
      <c r="C120" s="2">
        <v>44629.580937500003</v>
      </c>
      <c r="D120" s="3" t="s">
        <v>23</v>
      </c>
      <c r="E120" s="15">
        <v>116</v>
      </c>
      <c r="F120" s="15">
        <v>116</v>
      </c>
      <c r="G120" s="15">
        <v>116</v>
      </c>
      <c r="H120" s="3">
        <v>78748</v>
      </c>
      <c r="I120" s="3" t="s">
        <v>43</v>
      </c>
      <c r="J120" s="3" t="s">
        <v>398</v>
      </c>
      <c r="K120" s="3" t="s">
        <v>15</v>
      </c>
      <c r="L120" s="3"/>
      <c r="M120" s="3"/>
      <c r="N120" s="3"/>
      <c r="O120" s="3">
        <f t="shared" si="17"/>
        <v>2022</v>
      </c>
      <c r="P120" s="3">
        <f t="shared" si="18"/>
        <v>2021</v>
      </c>
      <c r="Q120" s="3">
        <f t="shared" si="12"/>
        <v>3</v>
      </c>
      <c r="R120" s="3">
        <f t="shared" si="13"/>
        <v>11</v>
      </c>
      <c r="S120" s="3" t="str" cm="1">
        <f t="array" ref="S120">IFERROR(_xlfn.IFS(I120 = "Just once", "One time service", ISNUMBER(SEARCH("*week*",I120)), "Continuous"),I120)</f>
        <v>One time service</v>
      </c>
      <c r="T120" t="str">
        <f t="shared" si="14"/>
        <v>Yes</v>
      </c>
      <c r="U120" t="str">
        <f t="shared" si="15"/>
        <v>No</v>
      </c>
      <c r="V120" t="str">
        <f t="shared" si="16"/>
        <v>No</v>
      </c>
      <c r="W120">
        <f t="shared" si="19"/>
        <v>1</v>
      </c>
      <c r="X120" t="str">
        <f t="shared" si="20"/>
        <v>No</v>
      </c>
      <c r="Y120" t="str">
        <f t="shared" si="21"/>
        <v>No</v>
      </c>
      <c r="Z120" t="str">
        <f t="shared" si="22"/>
        <v>No</v>
      </c>
      <c r="AA120">
        <f t="shared" si="23"/>
        <v>0</v>
      </c>
      <c r="AB120" s="3" t="str" cm="1">
        <f t="array" ref="AB12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120" s="3"/>
      <c r="AD120" s="3"/>
      <c r="AE120" s="3"/>
    </row>
    <row r="121" spans="3:31">
      <c r="C121" s="2">
        <v>44629.588275462964</v>
      </c>
      <c r="D121" s="3" t="s">
        <v>23</v>
      </c>
      <c r="E121" s="15">
        <v>117</v>
      </c>
      <c r="F121" s="15">
        <v>117</v>
      </c>
      <c r="G121" s="15">
        <v>117</v>
      </c>
      <c r="H121" s="3">
        <v>78704</v>
      </c>
      <c r="I121" s="3" t="s">
        <v>43</v>
      </c>
      <c r="J121" s="3" t="s">
        <v>14</v>
      </c>
      <c r="K121" s="3" t="s">
        <v>15</v>
      </c>
      <c r="L121" s="3"/>
      <c r="M121" s="3"/>
      <c r="N121" s="3"/>
      <c r="O121" s="3">
        <f t="shared" si="17"/>
        <v>2022</v>
      </c>
      <c r="P121" s="3">
        <f t="shared" si="18"/>
        <v>2021</v>
      </c>
      <c r="Q121" s="3">
        <f t="shared" si="12"/>
        <v>3</v>
      </c>
      <c r="R121" s="3">
        <f t="shared" si="13"/>
        <v>11</v>
      </c>
      <c r="S121" s="3" t="str" cm="1">
        <f t="array" ref="S121">IFERROR(_xlfn.IFS(I121 = "Just once", "One time service", ISNUMBER(SEARCH("*week*",I121)), "Continuous"),I121)</f>
        <v>One time service</v>
      </c>
      <c r="T121" t="str">
        <f t="shared" si="14"/>
        <v>Yes</v>
      </c>
      <c r="U121" t="str">
        <f t="shared" si="15"/>
        <v>No</v>
      </c>
      <c r="V121" t="str">
        <f t="shared" si="16"/>
        <v>No</v>
      </c>
      <c r="W121">
        <f t="shared" si="19"/>
        <v>1</v>
      </c>
      <c r="X121" t="str">
        <f t="shared" si="20"/>
        <v>No</v>
      </c>
      <c r="Y121" t="str">
        <f t="shared" si="21"/>
        <v>No</v>
      </c>
      <c r="Z121" t="str">
        <f t="shared" si="22"/>
        <v>No</v>
      </c>
      <c r="AA121">
        <f t="shared" si="23"/>
        <v>0</v>
      </c>
      <c r="AB121" s="3" t="str" cm="1">
        <f t="array" ref="AB12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21" s="3"/>
      <c r="AD121" s="3"/>
      <c r="AE121" s="3"/>
    </row>
    <row r="122" spans="3:31">
      <c r="C122" s="2">
        <v>44629.590162037035</v>
      </c>
      <c r="D122" s="3" t="s">
        <v>23</v>
      </c>
      <c r="E122" s="15">
        <v>118</v>
      </c>
      <c r="F122" s="15">
        <v>118</v>
      </c>
      <c r="G122" s="15">
        <v>118</v>
      </c>
      <c r="H122" s="3">
        <v>78660</v>
      </c>
      <c r="I122" s="3" t="s">
        <v>46</v>
      </c>
      <c r="J122" s="3" t="s">
        <v>14</v>
      </c>
      <c r="K122" s="3" t="s">
        <v>15</v>
      </c>
      <c r="L122" s="3"/>
      <c r="M122" s="3"/>
      <c r="N122" s="3"/>
      <c r="O122" s="3">
        <f t="shared" si="17"/>
        <v>2022</v>
      </c>
      <c r="P122" s="3">
        <f t="shared" si="18"/>
        <v>2021</v>
      </c>
      <c r="Q122" s="3">
        <f t="shared" si="12"/>
        <v>3</v>
      </c>
      <c r="R122" s="3">
        <f t="shared" si="13"/>
        <v>11</v>
      </c>
      <c r="S122" s="3" t="str" cm="1">
        <f t="array" ref="S122">IFERROR(_xlfn.IFS(I122 = "Just once", "One time service", ISNUMBER(SEARCH("*week*",I122)), "Continuous"),I122)</f>
        <v>Continuous</v>
      </c>
      <c r="T122" t="str">
        <f t="shared" si="14"/>
        <v>Yes</v>
      </c>
      <c r="U122" t="str">
        <f t="shared" si="15"/>
        <v>No</v>
      </c>
      <c r="V122" t="str">
        <f t="shared" si="16"/>
        <v>No</v>
      </c>
      <c r="W122">
        <f t="shared" si="19"/>
        <v>1</v>
      </c>
      <c r="X122" t="str">
        <f t="shared" si="20"/>
        <v>No</v>
      </c>
      <c r="Y122" t="str">
        <f t="shared" si="21"/>
        <v>No</v>
      </c>
      <c r="Z122" t="str">
        <f t="shared" si="22"/>
        <v>No</v>
      </c>
      <c r="AA122">
        <f t="shared" si="23"/>
        <v>0</v>
      </c>
      <c r="AB122" s="3" t="str" cm="1">
        <f t="array" ref="AB12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22" s="3"/>
      <c r="AD122" s="3"/>
      <c r="AE122" s="3"/>
    </row>
    <row r="123" spans="3:31">
      <c r="C123" s="2">
        <v>44629.75372685185</v>
      </c>
      <c r="D123" s="3" t="s">
        <v>23</v>
      </c>
      <c r="E123" s="15">
        <v>119</v>
      </c>
      <c r="F123" s="15">
        <v>119</v>
      </c>
      <c r="G123" s="15">
        <v>119</v>
      </c>
      <c r="H123" s="3">
        <v>78660</v>
      </c>
      <c r="I123" s="3" t="s">
        <v>43</v>
      </c>
      <c r="J123" s="3" t="s">
        <v>399</v>
      </c>
      <c r="K123" s="3" t="s">
        <v>15</v>
      </c>
      <c r="L123" s="3"/>
      <c r="M123" s="3"/>
      <c r="N123" s="3"/>
      <c r="O123" s="3">
        <f t="shared" si="17"/>
        <v>2022</v>
      </c>
      <c r="P123" s="3">
        <f t="shared" si="18"/>
        <v>2021</v>
      </c>
      <c r="Q123" s="3">
        <f t="shared" si="12"/>
        <v>3</v>
      </c>
      <c r="R123" s="3">
        <f t="shared" si="13"/>
        <v>11</v>
      </c>
      <c r="S123" s="3" t="str" cm="1">
        <f t="array" ref="S123">IFERROR(_xlfn.IFS(I123 = "Just once", "One time service", ISNUMBER(SEARCH("*week*",I123)), "Continuous"),I123)</f>
        <v>One time service</v>
      </c>
      <c r="T123" t="str">
        <f t="shared" si="14"/>
        <v>Yes</v>
      </c>
      <c r="U123" t="str">
        <f t="shared" si="15"/>
        <v>No</v>
      </c>
      <c r="V123" t="str">
        <f t="shared" si="16"/>
        <v>No</v>
      </c>
      <c r="W123">
        <f t="shared" si="19"/>
        <v>1</v>
      </c>
      <c r="X123" t="str">
        <f t="shared" si="20"/>
        <v>No</v>
      </c>
      <c r="Y123" t="str">
        <f t="shared" si="21"/>
        <v>No</v>
      </c>
      <c r="Z123" t="str">
        <f t="shared" si="22"/>
        <v>No</v>
      </c>
      <c r="AA123">
        <f t="shared" si="23"/>
        <v>0</v>
      </c>
      <c r="AB123" s="3" t="str" cm="1">
        <f t="array" ref="AB12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23" s="3"/>
      <c r="AD123" s="3"/>
      <c r="AE123" s="3"/>
    </row>
    <row r="124" spans="3:31">
      <c r="C124" s="2">
        <v>44632.441041666665</v>
      </c>
      <c r="D124" s="3" t="s">
        <v>23</v>
      </c>
      <c r="E124" s="15">
        <v>120</v>
      </c>
      <c r="F124" s="15">
        <v>120</v>
      </c>
      <c r="G124" s="15">
        <v>120</v>
      </c>
      <c r="H124" s="3">
        <v>78745</v>
      </c>
      <c r="I124" s="3" t="s">
        <v>46</v>
      </c>
      <c r="J124" s="3" t="s">
        <v>14</v>
      </c>
      <c r="K124" s="3" t="s">
        <v>15</v>
      </c>
      <c r="L124" s="3"/>
      <c r="M124" s="3"/>
      <c r="N124" s="3"/>
      <c r="O124" s="3">
        <f t="shared" si="17"/>
        <v>2022</v>
      </c>
      <c r="P124" s="3">
        <f t="shared" si="18"/>
        <v>2021</v>
      </c>
      <c r="Q124" s="3">
        <f t="shared" si="12"/>
        <v>3</v>
      </c>
      <c r="R124" s="3">
        <f t="shared" si="13"/>
        <v>11</v>
      </c>
      <c r="S124" s="3" t="str" cm="1">
        <f t="array" ref="S124">IFERROR(_xlfn.IFS(I124 = "Just once", "One time service", ISNUMBER(SEARCH("*week*",I124)), "Continuous"),I124)</f>
        <v>Continuous</v>
      </c>
      <c r="T124" t="str">
        <f t="shared" si="14"/>
        <v>Yes</v>
      </c>
      <c r="U124" t="str">
        <f t="shared" si="15"/>
        <v>No</v>
      </c>
      <c r="V124" t="str">
        <f t="shared" si="16"/>
        <v>No</v>
      </c>
      <c r="W124">
        <f t="shared" si="19"/>
        <v>1</v>
      </c>
      <c r="X124" t="str">
        <f t="shared" si="20"/>
        <v>No</v>
      </c>
      <c r="Y124" t="str">
        <f t="shared" si="21"/>
        <v>No</v>
      </c>
      <c r="Z124" t="str">
        <f t="shared" si="22"/>
        <v>No</v>
      </c>
      <c r="AA124">
        <f t="shared" si="23"/>
        <v>0</v>
      </c>
      <c r="AB124" s="3" t="str" cm="1">
        <f t="array" ref="AB12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24" s="3"/>
      <c r="AD124" s="3"/>
      <c r="AE124" s="3"/>
    </row>
    <row r="125" spans="3:31">
      <c r="C125" s="2">
        <v>44633.612164351849</v>
      </c>
      <c r="D125" s="3" t="s">
        <v>23</v>
      </c>
      <c r="E125" s="15">
        <v>121</v>
      </c>
      <c r="F125" s="15">
        <v>121</v>
      </c>
      <c r="G125" s="15">
        <v>121</v>
      </c>
      <c r="H125" s="3">
        <v>78660</v>
      </c>
      <c r="I125" s="3" t="s">
        <v>43</v>
      </c>
      <c r="J125" s="3" t="s">
        <v>14</v>
      </c>
      <c r="K125" s="3" t="s">
        <v>15</v>
      </c>
      <c r="L125" s="3"/>
      <c r="M125" s="3"/>
      <c r="N125" s="3"/>
      <c r="O125" s="3">
        <f t="shared" si="17"/>
        <v>2022</v>
      </c>
      <c r="P125" s="3">
        <f t="shared" si="18"/>
        <v>2021</v>
      </c>
      <c r="Q125" s="3">
        <f t="shared" si="12"/>
        <v>3</v>
      </c>
      <c r="R125" s="3">
        <f t="shared" si="13"/>
        <v>12</v>
      </c>
      <c r="S125" s="3" t="str" cm="1">
        <f t="array" ref="S125">IFERROR(_xlfn.IFS(I125 = "Just once", "One time service", ISNUMBER(SEARCH("*week*",I125)), "Continuous"),I125)</f>
        <v>One time service</v>
      </c>
      <c r="T125" t="str">
        <f t="shared" si="14"/>
        <v>Yes</v>
      </c>
      <c r="U125" t="str">
        <f t="shared" si="15"/>
        <v>No</v>
      </c>
      <c r="V125" t="str">
        <f t="shared" si="16"/>
        <v>No</v>
      </c>
      <c r="W125">
        <f t="shared" si="19"/>
        <v>1</v>
      </c>
      <c r="X125" t="str">
        <f t="shared" si="20"/>
        <v>No</v>
      </c>
      <c r="Y125" t="str">
        <f t="shared" si="21"/>
        <v>No</v>
      </c>
      <c r="Z125" t="str">
        <f t="shared" si="22"/>
        <v>No</v>
      </c>
      <c r="AA125">
        <f t="shared" si="23"/>
        <v>0</v>
      </c>
      <c r="AB125" s="3" t="str" cm="1">
        <f t="array" ref="AB12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25" s="3"/>
      <c r="AD125" s="3"/>
      <c r="AE125" s="3"/>
    </row>
    <row r="126" spans="3:31">
      <c r="C126" s="2">
        <v>44634.382893518516</v>
      </c>
      <c r="D126" s="3" t="s">
        <v>23</v>
      </c>
      <c r="E126" s="15">
        <v>122</v>
      </c>
      <c r="F126" s="15">
        <v>122</v>
      </c>
      <c r="G126" s="15">
        <v>122</v>
      </c>
      <c r="H126" s="3">
        <v>78724</v>
      </c>
      <c r="I126" s="3" t="s">
        <v>43</v>
      </c>
      <c r="J126" s="3" t="s">
        <v>10</v>
      </c>
      <c r="K126" s="3" t="s">
        <v>370</v>
      </c>
      <c r="L126" s="3"/>
      <c r="M126" s="3"/>
      <c r="N126" s="3"/>
      <c r="O126" s="3">
        <f t="shared" si="17"/>
        <v>2022</v>
      </c>
      <c r="P126" s="3">
        <f t="shared" si="18"/>
        <v>2021</v>
      </c>
      <c r="Q126" s="3">
        <f t="shared" si="12"/>
        <v>3</v>
      </c>
      <c r="R126" s="3">
        <f t="shared" si="13"/>
        <v>12</v>
      </c>
      <c r="S126" s="3" t="str" cm="1">
        <f t="array" ref="S126">IFERROR(_xlfn.IFS(I126 = "Just once", "One time service", ISNUMBER(SEARCH("*week*",I126)), "Continuous"),I126)</f>
        <v>One time service</v>
      </c>
      <c r="T126" t="str">
        <f t="shared" si="14"/>
        <v>No</v>
      </c>
      <c r="U126" t="str">
        <f t="shared" si="15"/>
        <v>No</v>
      </c>
      <c r="V126" t="str">
        <f t="shared" si="16"/>
        <v>No</v>
      </c>
      <c r="W126">
        <f t="shared" si="19"/>
        <v>0</v>
      </c>
      <c r="X126" t="str">
        <f t="shared" si="20"/>
        <v>No</v>
      </c>
      <c r="Y126" t="str">
        <f t="shared" si="21"/>
        <v>No</v>
      </c>
      <c r="Z126" t="str">
        <f t="shared" si="22"/>
        <v>No</v>
      </c>
      <c r="AA126">
        <f t="shared" si="23"/>
        <v>0</v>
      </c>
      <c r="AB126" s="3" t="str" cm="1">
        <f t="array" ref="AB12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26" s="3"/>
      <c r="AD126" s="3"/>
      <c r="AE126" s="3"/>
    </row>
    <row r="127" spans="3:31">
      <c r="C127" s="2">
        <v>44634.573449074072</v>
      </c>
      <c r="D127" s="3" t="s">
        <v>23</v>
      </c>
      <c r="E127" s="15">
        <v>123</v>
      </c>
      <c r="F127" s="15">
        <v>123</v>
      </c>
      <c r="G127" s="15">
        <v>123</v>
      </c>
      <c r="H127" s="3">
        <v>78759</v>
      </c>
      <c r="I127" s="3" t="s">
        <v>46</v>
      </c>
      <c r="J127" s="3" t="s">
        <v>400</v>
      </c>
      <c r="K127" s="3" t="s">
        <v>155</v>
      </c>
      <c r="L127" s="3"/>
      <c r="M127" s="3"/>
      <c r="N127" s="3"/>
      <c r="O127" s="3">
        <f t="shared" si="17"/>
        <v>2022</v>
      </c>
      <c r="P127" s="3">
        <f t="shared" si="18"/>
        <v>2021</v>
      </c>
      <c r="Q127" s="3">
        <f t="shared" si="12"/>
        <v>3</v>
      </c>
      <c r="R127" s="3">
        <f t="shared" si="13"/>
        <v>12</v>
      </c>
      <c r="S127" s="3" t="str" cm="1">
        <f t="array" ref="S127">IFERROR(_xlfn.IFS(I127 = "Just once", "One time service", ISNUMBER(SEARCH("*week*",I127)), "Continuous"),I127)</f>
        <v>Continuous</v>
      </c>
      <c r="T127" t="str">
        <f t="shared" si="14"/>
        <v>No</v>
      </c>
      <c r="U127" t="str">
        <f t="shared" si="15"/>
        <v>No</v>
      </c>
      <c r="V127" t="str">
        <f t="shared" si="16"/>
        <v>No</v>
      </c>
      <c r="W127">
        <f t="shared" si="19"/>
        <v>0</v>
      </c>
      <c r="X127" t="str">
        <f t="shared" si="20"/>
        <v>Yes</v>
      </c>
      <c r="Y127" t="str">
        <f t="shared" si="21"/>
        <v>No</v>
      </c>
      <c r="Z127" t="str">
        <f t="shared" si="22"/>
        <v>No</v>
      </c>
      <c r="AA127">
        <f t="shared" si="23"/>
        <v>1</v>
      </c>
      <c r="AB127" s="3" t="str" cm="1">
        <f t="array" ref="AB12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27" s="3"/>
      <c r="AD127" s="3"/>
      <c r="AE127" s="3"/>
    </row>
    <row r="128" spans="3:31">
      <c r="C128" s="2">
        <v>44634.658668981479</v>
      </c>
      <c r="D128" s="3" t="s">
        <v>23</v>
      </c>
      <c r="E128" s="15">
        <v>124</v>
      </c>
      <c r="F128" s="15">
        <v>124</v>
      </c>
      <c r="G128" s="15">
        <v>124</v>
      </c>
      <c r="H128" s="3">
        <v>78660</v>
      </c>
      <c r="I128" s="3" t="s">
        <v>43</v>
      </c>
      <c r="J128" s="3" t="s">
        <v>10</v>
      </c>
      <c r="K128" s="3" t="s">
        <v>49</v>
      </c>
      <c r="L128" s="3"/>
      <c r="M128" s="3"/>
      <c r="N128" s="3"/>
      <c r="O128" s="3">
        <f t="shared" si="17"/>
        <v>2022</v>
      </c>
      <c r="P128" s="3">
        <f t="shared" si="18"/>
        <v>2021</v>
      </c>
      <c r="Q128" s="3">
        <f t="shared" si="12"/>
        <v>3</v>
      </c>
      <c r="R128" s="3">
        <f t="shared" si="13"/>
        <v>12</v>
      </c>
      <c r="S128" s="3" t="str" cm="1">
        <f t="array" ref="S128">IFERROR(_xlfn.IFS(I128 = "Just once", "One time service", ISNUMBER(SEARCH("*week*",I128)), "Continuous"),I128)</f>
        <v>One time service</v>
      </c>
      <c r="T128" t="str">
        <f t="shared" si="14"/>
        <v>No</v>
      </c>
      <c r="U128" t="str">
        <f t="shared" si="15"/>
        <v>No</v>
      </c>
      <c r="V128" t="str">
        <f t="shared" si="16"/>
        <v>No</v>
      </c>
      <c r="W128">
        <f t="shared" si="19"/>
        <v>0</v>
      </c>
      <c r="X128" t="str">
        <f t="shared" si="20"/>
        <v>No</v>
      </c>
      <c r="Y128" t="str">
        <f t="shared" si="21"/>
        <v>No</v>
      </c>
      <c r="Z128" t="str">
        <f t="shared" si="22"/>
        <v>No</v>
      </c>
      <c r="AA128">
        <f t="shared" si="23"/>
        <v>0</v>
      </c>
      <c r="AB128" s="3" t="str" cm="1">
        <f t="array" ref="AB12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28" s="3"/>
      <c r="AD128" s="3"/>
      <c r="AE128" s="3"/>
    </row>
    <row r="129" spans="3:31">
      <c r="C129" s="2">
        <v>44634.801527777781</v>
      </c>
      <c r="D129" s="3" t="s">
        <v>23</v>
      </c>
      <c r="E129" s="15">
        <v>125</v>
      </c>
      <c r="F129" s="15">
        <v>125</v>
      </c>
      <c r="G129" s="15">
        <v>125</v>
      </c>
      <c r="H129" s="3">
        <v>78704</v>
      </c>
      <c r="I129" s="3" t="s">
        <v>43</v>
      </c>
      <c r="J129" s="3" t="s">
        <v>14</v>
      </c>
      <c r="K129" s="3" t="s">
        <v>155</v>
      </c>
      <c r="L129" s="3"/>
      <c r="M129" s="3"/>
      <c r="N129" s="3"/>
      <c r="O129" s="3">
        <f t="shared" si="17"/>
        <v>2022</v>
      </c>
      <c r="P129" s="3">
        <f t="shared" si="18"/>
        <v>2021</v>
      </c>
      <c r="Q129" s="3">
        <f t="shared" si="12"/>
        <v>3</v>
      </c>
      <c r="R129" s="3">
        <f t="shared" si="13"/>
        <v>12</v>
      </c>
      <c r="S129" s="3" t="str" cm="1">
        <f t="array" ref="S129">IFERROR(_xlfn.IFS(I129 = "Just once", "One time service", ISNUMBER(SEARCH("*week*",I129)), "Continuous"),I129)</f>
        <v>One time service</v>
      </c>
      <c r="T129" t="str">
        <f t="shared" si="14"/>
        <v>No</v>
      </c>
      <c r="U129" t="str">
        <f t="shared" si="15"/>
        <v>No</v>
      </c>
      <c r="V129" t="str">
        <f t="shared" si="16"/>
        <v>No</v>
      </c>
      <c r="W129">
        <f t="shared" si="19"/>
        <v>0</v>
      </c>
      <c r="X129" t="str">
        <f t="shared" si="20"/>
        <v>Yes</v>
      </c>
      <c r="Y129" t="str">
        <f t="shared" si="21"/>
        <v>No</v>
      </c>
      <c r="Z129" t="str">
        <f t="shared" si="22"/>
        <v>No</v>
      </c>
      <c r="AA129">
        <f t="shared" si="23"/>
        <v>1</v>
      </c>
      <c r="AB129" s="3" t="str" cm="1">
        <f t="array" ref="AB12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29" s="3"/>
      <c r="AD129" s="3"/>
      <c r="AE129" s="3"/>
    </row>
    <row r="130" spans="3:31">
      <c r="C130" s="2">
        <v>44634.859212962961</v>
      </c>
      <c r="D130" s="3" t="s">
        <v>23</v>
      </c>
      <c r="E130" s="15">
        <v>126</v>
      </c>
      <c r="F130" s="15">
        <v>126</v>
      </c>
      <c r="G130" s="15">
        <v>126</v>
      </c>
      <c r="H130" s="3">
        <v>78756</v>
      </c>
      <c r="I130" s="3" t="s">
        <v>43</v>
      </c>
      <c r="J130" s="3" t="s">
        <v>14</v>
      </c>
      <c r="K130" s="3" t="s">
        <v>49</v>
      </c>
      <c r="L130" s="3"/>
      <c r="M130" s="3"/>
      <c r="N130" s="3"/>
      <c r="O130" s="3">
        <f t="shared" si="17"/>
        <v>2022</v>
      </c>
      <c r="P130" s="3">
        <f t="shared" si="18"/>
        <v>2021</v>
      </c>
      <c r="Q130" s="3">
        <f t="shared" si="12"/>
        <v>3</v>
      </c>
      <c r="R130" s="3">
        <f t="shared" si="13"/>
        <v>12</v>
      </c>
      <c r="S130" s="3" t="str" cm="1">
        <f t="array" ref="S130">IFERROR(_xlfn.IFS(I130 = "Just once", "One time service", ISNUMBER(SEARCH("*week*",I130)), "Continuous"),I130)</f>
        <v>One time service</v>
      </c>
      <c r="T130" t="str">
        <f t="shared" si="14"/>
        <v>No</v>
      </c>
      <c r="U130" t="str">
        <f t="shared" si="15"/>
        <v>No</v>
      </c>
      <c r="V130" t="str">
        <f t="shared" si="16"/>
        <v>No</v>
      </c>
      <c r="W130">
        <f t="shared" si="19"/>
        <v>0</v>
      </c>
      <c r="X130" t="str">
        <f t="shared" si="20"/>
        <v>No</v>
      </c>
      <c r="Y130" t="str">
        <f t="shared" si="21"/>
        <v>No</v>
      </c>
      <c r="Z130" t="str">
        <f t="shared" si="22"/>
        <v>No</v>
      </c>
      <c r="AA130">
        <f t="shared" si="23"/>
        <v>0</v>
      </c>
      <c r="AB130" s="3" t="str" cm="1">
        <f t="array" ref="AB13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30" s="3"/>
      <c r="AD130" s="3"/>
      <c r="AE130" s="3"/>
    </row>
    <row r="131" spans="3:31">
      <c r="C131" s="2">
        <v>44635.372499999998</v>
      </c>
      <c r="D131" s="3" t="s">
        <v>23</v>
      </c>
      <c r="E131" s="15">
        <v>127</v>
      </c>
      <c r="F131" s="15">
        <v>127</v>
      </c>
      <c r="G131" s="15">
        <v>127</v>
      </c>
      <c r="H131" s="3">
        <v>78641</v>
      </c>
      <c r="I131" s="3" t="s">
        <v>43</v>
      </c>
      <c r="J131" s="3" t="s">
        <v>10</v>
      </c>
      <c r="K131" s="3" t="s">
        <v>166</v>
      </c>
      <c r="L131" s="3"/>
      <c r="M131" s="3"/>
      <c r="N131" s="3"/>
      <c r="O131" s="3">
        <f t="shared" si="17"/>
        <v>2022</v>
      </c>
      <c r="P131" s="3">
        <f t="shared" si="18"/>
        <v>2021</v>
      </c>
      <c r="Q131" s="3">
        <f t="shared" si="12"/>
        <v>3</v>
      </c>
      <c r="R131" s="3">
        <f t="shared" si="13"/>
        <v>12</v>
      </c>
      <c r="S131" s="3" t="str" cm="1">
        <f t="array" ref="S131">IFERROR(_xlfn.IFS(I131 = "Just once", "One time service", ISNUMBER(SEARCH("*week*",I131)), "Continuous"),I131)</f>
        <v>One time service</v>
      </c>
      <c r="T131" t="str">
        <f t="shared" si="14"/>
        <v>No</v>
      </c>
      <c r="U131" t="str">
        <f t="shared" si="15"/>
        <v>No</v>
      </c>
      <c r="V131" t="str">
        <f t="shared" si="16"/>
        <v>No</v>
      </c>
      <c r="W131">
        <f t="shared" si="19"/>
        <v>0</v>
      </c>
      <c r="X131" t="str">
        <f t="shared" si="20"/>
        <v>No</v>
      </c>
      <c r="Y131" t="str">
        <f t="shared" si="21"/>
        <v>No</v>
      </c>
      <c r="Z131" t="str">
        <f t="shared" si="22"/>
        <v>No</v>
      </c>
      <c r="AA131">
        <f t="shared" si="23"/>
        <v>0</v>
      </c>
      <c r="AB131" s="3" t="str" cm="1">
        <f t="array" ref="AB13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31" s="3"/>
      <c r="AD131" s="3"/>
      <c r="AE131" s="3"/>
    </row>
    <row r="132" spans="3:31">
      <c r="C132" s="2">
        <v>44635.481898148151</v>
      </c>
      <c r="D132" s="3" t="s">
        <v>23</v>
      </c>
      <c r="E132" s="15">
        <v>128</v>
      </c>
      <c r="F132" s="15">
        <v>128</v>
      </c>
      <c r="G132" s="15">
        <v>128</v>
      </c>
      <c r="H132" s="3">
        <v>78753</v>
      </c>
      <c r="I132" s="3" t="s">
        <v>43</v>
      </c>
      <c r="J132" s="3" t="s">
        <v>14</v>
      </c>
      <c r="K132" s="3" t="s">
        <v>401</v>
      </c>
      <c r="L132" s="3"/>
      <c r="M132" s="3"/>
      <c r="N132" s="3"/>
      <c r="O132" s="3">
        <f t="shared" si="17"/>
        <v>2022</v>
      </c>
      <c r="P132" s="3">
        <f t="shared" si="18"/>
        <v>2021</v>
      </c>
      <c r="Q132" s="3">
        <f t="shared" si="12"/>
        <v>3</v>
      </c>
      <c r="R132" s="3">
        <f t="shared" si="13"/>
        <v>12</v>
      </c>
      <c r="S132" s="3" t="str" cm="1">
        <f t="array" ref="S132">IFERROR(_xlfn.IFS(I132 = "Just once", "One time service", ISNUMBER(SEARCH("*week*",I132)), "Continuous"),I132)</f>
        <v>One time service</v>
      </c>
      <c r="T132" t="str">
        <f t="shared" si="14"/>
        <v>No</v>
      </c>
      <c r="U132" t="str">
        <f t="shared" si="15"/>
        <v>No</v>
      </c>
      <c r="V132" t="str">
        <f t="shared" si="16"/>
        <v>No</v>
      </c>
      <c r="W132">
        <f t="shared" si="19"/>
        <v>0</v>
      </c>
      <c r="X132" t="str">
        <f t="shared" si="20"/>
        <v>No</v>
      </c>
      <c r="Y132" t="str">
        <f t="shared" si="21"/>
        <v>No</v>
      </c>
      <c r="Z132" t="str">
        <f t="shared" si="22"/>
        <v>No</v>
      </c>
      <c r="AA132">
        <f t="shared" si="23"/>
        <v>0</v>
      </c>
      <c r="AB132" s="3" t="str" cm="1">
        <f t="array" ref="AB13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32" s="3"/>
      <c r="AD132" s="3"/>
      <c r="AE132" s="3"/>
    </row>
    <row r="133" spans="3:31">
      <c r="C133" s="2">
        <v>44635.668599537035</v>
      </c>
      <c r="D133" s="3" t="s">
        <v>23</v>
      </c>
      <c r="E133" s="15">
        <v>129</v>
      </c>
      <c r="F133" s="15">
        <v>129</v>
      </c>
      <c r="G133" s="15">
        <v>129</v>
      </c>
      <c r="H133" s="3">
        <v>78749</v>
      </c>
      <c r="I133" s="3" t="s">
        <v>43</v>
      </c>
      <c r="J133" s="3" t="s">
        <v>73</v>
      </c>
      <c r="K133" s="3" t="s">
        <v>49</v>
      </c>
      <c r="L133" s="3"/>
      <c r="M133" s="3"/>
      <c r="N133" s="3"/>
      <c r="O133" s="3">
        <f t="shared" si="17"/>
        <v>2022</v>
      </c>
      <c r="P133" s="3">
        <f t="shared" si="18"/>
        <v>2021</v>
      </c>
      <c r="Q133" s="3">
        <f t="shared" ref="Q133:Q196" si="24">MONTH(C133)</f>
        <v>3</v>
      </c>
      <c r="R133" s="3">
        <f t="shared" ref="R133:R196" si="25">WEEKNUM(C133,1)</f>
        <v>12</v>
      </c>
      <c r="S133" s="3" t="str" cm="1">
        <f t="array" ref="S133">IFERROR(_xlfn.IFS(I133 = "Just once", "One time service", ISNUMBER(SEARCH("*week*",I133)), "Continuous"),I133)</f>
        <v>One time service</v>
      </c>
      <c r="T133" t="str">
        <f t="shared" ref="T133:T196" si="26">IF(ISNUMBER(SEARCH("*visit*",K133)),"Yes", "No")</f>
        <v>No</v>
      </c>
      <c r="U133" t="str">
        <f t="shared" ref="U133:U196" si="27">IF(ISNUMBER(SEARCH("*visit*",L133)),"Yes", "No")</f>
        <v>No</v>
      </c>
      <c r="V133" t="str">
        <f t="shared" ref="V133:V196" si="28">IF(ISNUMBER(SEARCH("*visit*",M133)),"Yes", "No")</f>
        <v>No</v>
      </c>
      <c r="W133">
        <f t="shared" si="19"/>
        <v>0</v>
      </c>
      <c r="X133" t="str">
        <f t="shared" si="20"/>
        <v>No</v>
      </c>
      <c r="Y133" t="str">
        <f t="shared" si="21"/>
        <v>No</v>
      </c>
      <c r="Z133" t="str">
        <f t="shared" si="22"/>
        <v>No</v>
      </c>
      <c r="AA133">
        <f t="shared" si="23"/>
        <v>0</v>
      </c>
      <c r="AB133" s="3" t="str" cm="1">
        <f t="array" ref="AB13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33" s="3"/>
      <c r="AD133" s="3"/>
      <c r="AE133" s="3"/>
    </row>
    <row r="134" spans="3:31">
      <c r="C134" s="2">
        <v>44635.692152777781</v>
      </c>
      <c r="D134" s="3" t="s">
        <v>23</v>
      </c>
      <c r="E134" s="15">
        <v>130</v>
      </c>
      <c r="F134" s="15">
        <v>130</v>
      </c>
      <c r="G134" s="15">
        <v>130</v>
      </c>
      <c r="H134" s="3">
        <v>78660</v>
      </c>
      <c r="I134" s="3" t="s">
        <v>43</v>
      </c>
      <c r="J134" s="3" t="s">
        <v>14</v>
      </c>
      <c r="K134" s="3" t="s">
        <v>49</v>
      </c>
      <c r="L134" s="3"/>
      <c r="M134" s="3"/>
      <c r="N134" s="3"/>
      <c r="O134" s="3">
        <f t="shared" ref="O134:O197" si="29">YEAR(C134)</f>
        <v>2022</v>
      </c>
      <c r="P134" s="3">
        <f t="shared" ref="P134:P197" si="30">O134-1</f>
        <v>2021</v>
      </c>
      <c r="Q134" s="3">
        <f t="shared" si="24"/>
        <v>3</v>
      </c>
      <c r="R134" s="3">
        <f t="shared" si="25"/>
        <v>12</v>
      </c>
      <c r="S134" s="3" t="str" cm="1">
        <f t="array" ref="S134">IFERROR(_xlfn.IFS(I134 = "Just once", "One time service", ISNUMBER(SEARCH("*week*",I134)), "Continuous"),I134)</f>
        <v>One time service</v>
      </c>
      <c r="T134" t="str">
        <f t="shared" si="26"/>
        <v>No</v>
      </c>
      <c r="U134" t="str">
        <f t="shared" si="27"/>
        <v>No</v>
      </c>
      <c r="V134" t="str">
        <f t="shared" si="28"/>
        <v>No</v>
      </c>
      <c r="W134">
        <f t="shared" ref="W134:W197" si="31">IF(COUNTIF(T134:V134,"Yes"), 1, 0)</f>
        <v>0</v>
      </c>
      <c r="X134" t="str">
        <f t="shared" ref="X134:X197" si="32">IF(ISNUMBER(SEARCH("*close*",K134)),"Yes", "No")</f>
        <v>No</v>
      </c>
      <c r="Y134" t="str">
        <f t="shared" ref="Y134:Y197" si="33">IF(ISNUMBER(SEARCH("*close*",L134)),"Yes", "No")</f>
        <v>No</v>
      </c>
      <c r="Z134" t="str">
        <f t="shared" ref="Z134:Z197" si="34">IF(ISNUMBER(SEARCH("*close*",M134)),"Yes", "No")</f>
        <v>No</v>
      </c>
      <c r="AA134">
        <f t="shared" ref="AA134:AA197" si="35">IF(COUNTIF(X134:Z134,"Yes"), 1, 0)</f>
        <v>0</v>
      </c>
      <c r="AB134" s="3" t="str" cm="1">
        <f t="array" ref="AB13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34" s="3"/>
      <c r="AD134" s="3"/>
      <c r="AE134" s="3"/>
    </row>
    <row r="135" spans="3:31">
      <c r="C135" s="2">
        <v>44636.436805555553</v>
      </c>
      <c r="D135" s="3" t="s">
        <v>23</v>
      </c>
      <c r="E135" s="15">
        <v>131</v>
      </c>
      <c r="F135" s="15">
        <v>131</v>
      </c>
      <c r="G135" s="15">
        <v>131</v>
      </c>
      <c r="H135" s="3">
        <v>78681</v>
      </c>
      <c r="I135" s="3" t="s">
        <v>43</v>
      </c>
      <c r="J135" s="3" t="s">
        <v>14</v>
      </c>
      <c r="K135" s="3" t="s">
        <v>15</v>
      </c>
      <c r="L135" s="3"/>
      <c r="M135" s="3"/>
      <c r="N135" s="3"/>
      <c r="O135" s="3">
        <f t="shared" si="29"/>
        <v>2022</v>
      </c>
      <c r="P135" s="3">
        <f t="shared" si="30"/>
        <v>2021</v>
      </c>
      <c r="Q135" s="3">
        <f t="shared" si="24"/>
        <v>3</v>
      </c>
      <c r="R135" s="3">
        <f t="shared" si="25"/>
        <v>12</v>
      </c>
      <c r="S135" s="3" t="str" cm="1">
        <f t="array" ref="S135">IFERROR(_xlfn.IFS(I135 = "Just once", "One time service", ISNUMBER(SEARCH("*week*",I135)), "Continuous"),I135)</f>
        <v>One time service</v>
      </c>
      <c r="T135" t="str">
        <f t="shared" si="26"/>
        <v>Yes</v>
      </c>
      <c r="U135" t="str">
        <f t="shared" si="27"/>
        <v>No</v>
      </c>
      <c r="V135" t="str">
        <f t="shared" si="28"/>
        <v>No</v>
      </c>
      <c r="W135">
        <f t="shared" si="31"/>
        <v>1</v>
      </c>
      <c r="X135" t="str">
        <f t="shared" si="32"/>
        <v>No</v>
      </c>
      <c r="Y135" t="str">
        <f t="shared" si="33"/>
        <v>No</v>
      </c>
      <c r="Z135" t="str">
        <f t="shared" si="34"/>
        <v>No</v>
      </c>
      <c r="AA135">
        <f t="shared" si="35"/>
        <v>0</v>
      </c>
      <c r="AB135" s="3" t="str" cm="1">
        <f t="array" ref="AB13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35" s="3"/>
      <c r="AD135" s="3"/>
      <c r="AE135" s="3"/>
    </row>
    <row r="136" spans="3:31">
      <c r="C136" s="2">
        <v>44636.477523148147</v>
      </c>
      <c r="D136" s="3" t="s">
        <v>23</v>
      </c>
      <c r="E136" s="15">
        <v>132</v>
      </c>
      <c r="F136" s="15">
        <v>132</v>
      </c>
      <c r="G136" s="15">
        <v>132</v>
      </c>
      <c r="H136" s="3">
        <v>78759</v>
      </c>
      <c r="I136" s="3" t="s">
        <v>43</v>
      </c>
      <c r="J136" s="3" t="s">
        <v>73</v>
      </c>
      <c r="K136" s="3" t="s">
        <v>166</v>
      </c>
      <c r="L136" s="3"/>
      <c r="M136" s="3"/>
      <c r="N136" s="3"/>
      <c r="O136" s="3">
        <f t="shared" si="29"/>
        <v>2022</v>
      </c>
      <c r="P136" s="3">
        <f t="shared" si="30"/>
        <v>2021</v>
      </c>
      <c r="Q136" s="3">
        <f t="shared" si="24"/>
        <v>3</v>
      </c>
      <c r="R136" s="3">
        <f t="shared" si="25"/>
        <v>12</v>
      </c>
      <c r="S136" s="3" t="str" cm="1">
        <f t="array" ref="S136">IFERROR(_xlfn.IFS(I136 = "Just once", "One time service", ISNUMBER(SEARCH("*week*",I136)), "Continuous"),I136)</f>
        <v>One time service</v>
      </c>
      <c r="T136" t="str">
        <f t="shared" si="26"/>
        <v>No</v>
      </c>
      <c r="U136" t="str">
        <f t="shared" si="27"/>
        <v>No</v>
      </c>
      <c r="V136" t="str">
        <f t="shared" si="28"/>
        <v>No</v>
      </c>
      <c r="W136">
        <f t="shared" si="31"/>
        <v>0</v>
      </c>
      <c r="X136" t="str">
        <f t="shared" si="32"/>
        <v>No</v>
      </c>
      <c r="Y136" t="str">
        <f t="shared" si="33"/>
        <v>No</v>
      </c>
      <c r="Z136" t="str">
        <f t="shared" si="34"/>
        <v>No</v>
      </c>
      <c r="AA136">
        <f t="shared" si="35"/>
        <v>0</v>
      </c>
      <c r="AB136" s="3" t="str" cm="1">
        <f t="array" ref="AB13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36" s="3"/>
      <c r="AD136" s="3"/>
      <c r="AE136" s="3"/>
    </row>
    <row r="137" spans="3:31">
      <c r="C137" s="2">
        <v>44636.575775462959</v>
      </c>
      <c r="D137" s="3" t="s">
        <v>23</v>
      </c>
      <c r="E137" s="15">
        <v>133</v>
      </c>
      <c r="F137" s="15">
        <v>133</v>
      </c>
      <c r="G137" s="15">
        <v>133</v>
      </c>
      <c r="H137" s="3">
        <v>78749</v>
      </c>
      <c r="I137" s="3" t="s">
        <v>43</v>
      </c>
      <c r="J137" s="3" t="s">
        <v>14</v>
      </c>
      <c r="K137" s="3" t="s">
        <v>49</v>
      </c>
      <c r="L137" s="3"/>
      <c r="M137" s="3"/>
      <c r="N137" s="3"/>
      <c r="O137" s="3">
        <f t="shared" si="29"/>
        <v>2022</v>
      </c>
      <c r="P137" s="3">
        <f t="shared" si="30"/>
        <v>2021</v>
      </c>
      <c r="Q137" s="3">
        <f t="shared" si="24"/>
        <v>3</v>
      </c>
      <c r="R137" s="3">
        <f t="shared" si="25"/>
        <v>12</v>
      </c>
      <c r="S137" s="3" t="str" cm="1">
        <f t="array" ref="S137">IFERROR(_xlfn.IFS(I137 = "Just once", "One time service", ISNUMBER(SEARCH("*week*",I137)), "Continuous"),I137)</f>
        <v>One time service</v>
      </c>
      <c r="T137" t="str">
        <f t="shared" si="26"/>
        <v>No</v>
      </c>
      <c r="U137" t="str">
        <f t="shared" si="27"/>
        <v>No</v>
      </c>
      <c r="V137" t="str">
        <f t="shared" si="28"/>
        <v>No</v>
      </c>
      <c r="W137">
        <f t="shared" si="31"/>
        <v>0</v>
      </c>
      <c r="X137" t="str">
        <f t="shared" si="32"/>
        <v>No</v>
      </c>
      <c r="Y137" t="str">
        <f t="shared" si="33"/>
        <v>No</v>
      </c>
      <c r="Z137" t="str">
        <f t="shared" si="34"/>
        <v>No</v>
      </c>
      <c r="AA137">
        <f t="shared" si="35"/>
        <v>0</v>
      </c>
      <c r="AB137" s="3" t="str" cm="1">
        <f t="array" ref="AB13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37" s="3"/>
      <c r="AD137" s="3"/>
      <c r="AE137" s="3"/>
    </row>
    <row r="138" spans="3:31">
      <c r="C138" s="2">
        <v>44637.577766203707</v>
      </c>
      <c r="D138" s="3" t="s">
        <v>23</v>
      </c>
      <c r="E138" s="15">
        <v>134</v>
      </c>
      <c r="F138" s="15">
        <v>134</v>
      </c>
      <c r="G138" s="15">
        <v>134</v>
      </c>
      <c r="H138" s="3">
        <v>78751</v>
      </c>
      <c r="I138" s="3" t="s">
        <v>46</v>
      </c>
      <c r="J138" s="3" t="s">
        <v>14</v>
      </c>
      <c r="K138" s="3" t="s">
        <v>49</v>
      </c>
      <c r="L138" s="3"/>
      <c r="M138" s="3"/>
      <c r="N138" s="3"/>
      <c r="O138" s="3">
        <f t="shared" si="29"/>
        <v>2022</v>
      </c>
      <c r="P138" s="3">
        <f t="shared" si="30"/>
        <v>2021</v>
      </c>
      <c r="Q138" s="3">
        <f t="shared" si="24"/>
        <v>3</v>
      </c>
      <c r="R138" s="3">
        <f t="shared" si="25"/>
        <v>12</v>
      </c>
      <c r="S138" s="3" t="str" cm="1">
        <f t="array" ref="S138">IFERROR(_xlfn.IFS(I138 = "Just once", "One time service", ISNUMBER(SEARCH("*week*",I138)), "Continuous"),I138)</f>
        <v>Continuous</v>
      </c>
      <c r="T138" t="str">
        <f t="shared" si="26"/>
        <v>No</v>
      </c>
      <c r="U138" t="str">
        <f t="shared" si="27"/>
        <v>No</v>
      </c>
      <c r="V138" t="str">
        <f t="shared" si="28"/>
        <v>No</v>
      </c>
      <c r="W138">
        <f t="shared" si="31"/>
        <v>0</v>
      </c>
      <c r="X138" t="str">
        <f t="shared" si="32"/>
        <v>No</v>
      </c>
      <c r="Y138" t="str">
        <f t="shared" si="33"/>
        <v>No</v>
      </c>
      <c r="Z138" t="str">
        <f t="shared" si="34"/>
        <v>No</v>
      </c>
      <c r="AA138">
        <f t="shared" si="35"/>
        <v>0</v>
      </c>
      <c r="AB138" s="3" t="str" cm="1">
        <f t="array" ref="AB13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38" s="3"/>
      <c r="AD138" s="3"/>
      <c r="AE138" s="3"/>
    </row>
    <row r="139" spans="3:31">
      <c r="C139" s="2">
        <v>44639.693136574075</v>
      </c>
      <c r="D139" s="3" t="s">
        <v>23</v>
      </c>
      <c r="E139" s="15">
        <v>135</v>
      </c>
      <c r="F139" s="15">
        <v>135</v>
      </c>
      <c r="G139" s="15">
        <v>135</v>
      </c>
      <c r="H139" s="3">
        <v>78759</v>
      </c>
      <c r="I139" s="3" t="s">
        <v>43</v>
      </c>
      <c r="J139" s="3" t="s">
        <v>14</v>
      </c>
      <c r="K139" s="3" t="s">
        <v>15</v>
      </c>
      <c r="L139" s="3"/>
      <c r="M139" s="3"/>
      <c r="N139" s="3"/>
      <c r="O139" s="3">
        <f t="shared" si="29"/>
        <v>2022</v>
      </c>
      <c r="P139" s="3">
        <f t="shared" si="30"/>
        <v>2021</v>
      </c>
      <c r="Q139" s="3">
        <f t="shared" si="24"/>
        <v>3</v>
      </c>
      <c r="R139" s="3">
        <f t="shared" si="25"/>
        <v>12</v>
      </c>
      <c r="S139" s="3" t="str" cm="1">
        <f t="array" ref="S139">IFERROR(_xlfn.IFS(I139 = "Just once", "One time service", ISNUMBER(SEARCH("*week*",I139)), "Continuous"),I139)</f>
        <v>One time service</v>
      </c>
      <c r="T139" t="str">
        <f t="shared" si="26"/>
        <v>Yes</v>
      </c>
      <c r="U139" t="str">
        <f t="shared" si="27"/>
        <v>No</v>
      </c>
      <c r="V139" t="str">
        <f t="shared" si="28"/>
        <v>No</v>
      </c>
      <c r="W139">
        <f t="shared" si="31"/>
        <v>1</v>
      </c>
      <c r="X139" t="str">
        <f t="shared" si="32"/>
        <v>No</v>
      </c>
      <c r="Y139" t="str">
        <f t="shared" si="33"/>
        <v>No</v>
      </c>
      <c r="Z139" t="str">
        <f t="shared" si="34"/>
        <v>No</v>
      </c>
      <c r="AA139">
        <f t="shared" si="35"/>
        <v>0</v>
      </c>
      <c r="AB139" s="3" t="str" cm="1">
        <f t="array" ref="AB13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39" s="3"/>
      <c r="AD139" s="3"/>
      <c r="AE139" s="3"/>
    </row>
    <row r="140" spans="3:31">
      <c r="C140" s="2">
        <v>44639.69568287037</v>
      </c>
      <c r="D140" s="3" t="s">
        <v>23</v>
      </c>
      <c r="E140" s="15">
        <v>136</v>
      </c>
      <c r="F140" s="15">
        <v>136</v>
      </c>
      <c r="G140" s="15">
        <v>136</v>
      </c>
      <c r="H140" s="3">
        <v>78741</v>
      </c>
      <c r="I140" s="3" t="s">
        <v>46</v>
      </c>
      <c r="J140" s="3" t="s">
        <v>14</v>
      </c>
      <c r="K140" s="3" t="s">
        <v>370</v>
      </c>
      <c r="L140" s="3"/>
      <c r="M140" s="3"/>
      <c r="N140" s="3"/>
      <c r="O140" s="3">
        <f t="shared" si="29"/>
        <v>2022</v>
      </c>
      <c r="P140" s="3">
        <f t="shared" si="30"/>
        <v>2021</v>
      </c>
      <c r="Q140" s="3">
        <f t="shared" si="24"/>
        <v>3</v>
      </c>
      <c r="R140" s="3">
        <f t="shared" si="25"/>
        <v>12</v>
      </c>
      <c r="S140" s="3" t="str" cm="1">
        <f t="array" ref="S140">IFERROR(_xlfn.IFS(I140 = "Just once", "One time service", ISNUMBER(SEARCH("*week*",I140)), "Continuous"),I140)</f>
        <v>Continuous</v>
      </c>
      <c r="T140" t="str">
        <f t="shared" si="26"/>
        <v>No</v>
      </c>
      <c r="U140" t="str">
        <f t="shared" si="27"/>
        <v>No</v>
      </c>
      <c r="V140" t="str">
        <f t="shared" si="28"/>
        <v>No</v>
      </c>
      <c r="W140">
        <f t="shared" si="31"/>
        <v>0</v>
      </c>
      <c r="X140" t="str">
        <f t="shared" si="32"/>
        <v>No</v>
      </c>
      <c r="Y140" t="str">
        <f t="shared" si="33"/>
        <v>No</v>
      </c>
      <c r="Z140" t="str">
        <f t="shared" si="34"/>
        <v>No</v>
      </c>
      <c r="AA140">
        <f t="shared" si="35"/>
        <v>0</v>
      </c>
      <c r="AB140" s="3" t="str" cm="1">
        <f t="array" ref="AB14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40" s="3"/>
      <c r="AD140" s="3"/>
      <c r="AE140" s="3"/>
    </row>
    <row r="141" spans="3:31">
      <c r="C141" s="2">
        <v>44639.698344907411</v>
      </c>
      <c r="D141" s="3" t="s">
        <v>23</v>
      </c>
      <c r="E141" s="15">
        <v>137</v>
      </c>
      <c r="F141" s="15">
        <v>137</v>
      </c>
      <c r="G141" s="15">
        <v>137</v>
      </c>
      <c r="H141" s="3">
        <v>78739</v>
      </c>
      <c r="I141" s="3" t="s">
        <v>46</v>
      </c>
      <c r="J141" s="3" t="s">
        <v>14</v>
      </c>
      <c r="K141" s="3" t="s">
        <v>15</v>
      </c>
      <c r="L141" s="3"/>
      <c r="M141" s="3"/>
      <c r="N141" s="3"/>
      <c r="O141" s="3">
        <f t="shared" si="29"/>
        <v>2022</v>
      </c>
      <c r="P141" s="3">
        <f t="shared" si="30"/>
        <v>2021</v>
      </c>
      <c r="Q141" s="3">
        <f t="shared" si="24"/>
        <v>3</v>
      </c>
      <c r="R141" s="3">
        <f t="shared" si="25"/>
        <v>12</v>
      </c>
      <c r="S141" s="3" t="str" cm="1">
        <f t="array" ref="S141">IFERROR(_xlfn.IFS(I141 = "Just once", "One time service", ISNUMBER(SEARCH("*week*",I141)), "Continuous"),I141)</f>
        <v>Continuous</v>
      </c>
      <c r="T141" t="str">
        <f t="shared" si="26"/>
        <v>Yes</v>
      </c>
      <c r="U141" t="str">
        <f t="shared" si="27"/>
        <v>No</v>
      </c>
      <c r="V141" t="str">
        <f t="shared" si="28"/>
        <v>No</v>
      </c>
      <c r="W141">
        <f t="shared" si="31"/>
        <v>1</v>
      </c>
      <c r="X141" t="str">
        <f t="shared" si="32"/>
        <v>No</v>
      </c>
      <c r="Y141" t="str">
        <f t="shared" si="33"/>
        <v>No</v>
      </c>
      <c r="Z141" t="str">
        <f t="shared" si="34"/>
        <v>No</v>
      </c>
      <c r="AA141">
        <f t="shared" si="35"/>
        <v>0</v>
      </c>
      <c r="AB141" s="3" t="str" cm="1">
        <f t="array" ref="AB14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41" s="3"/>
      <c r="AD141" s="3"/>
      <c r="AE141" s="3"/>
    </row>
    <row r="142" spans="3:31">
      <c r="C142" s="2">
        <v>44641.386388888888</v>
      </c>
      <c r="D142" s="3" t="s">
        <v>23</v>
      </c>
      <c r="E142" s="15">
        <v>138</v>
      </c>
      <c r="F142" s="15">
        <v>138</v>
      </c>
      <c r="G142" s="15">
        <v>138</v>
      </c>
      <c r="H142" s="3">
        <v>78681</v>
      </c>
      <c r="I142" s="3" t="s">
        <v>43</v>
      </c>
      <c r="J142" s="3" t="s">
        <v>14</v>
      </c>
      <c r="K142" s="3" t="s">
        <v>49</v>
      </c>
      <c r="L142" s="3"/>
      <c r="M142" s="3"/>
      <c r="N142" s="3"/>
      <c r="O142" s="3">
        <f t="shared" si="29"/>
        <v>2022</v>
      </c>
      <c r="P142" s="3">
        <f t="shared" si="30"/>
        <v>2021</v>
      </c>
      <c r="Q142" s="3">
        <f t="shared" si="24"/>
        <v>3</v>
      </c>
      <c r="R142" s="3">
        <f t="shared" si="25"/>
        <v>13</v>
      </c>
      <c r="S142" s="3" t="str" cm="1">
        <f t="array" ref="S142">IFERROR(_xlfn.IFS(I142 = "Just once", "One time service", ISNUMBER(SEARCH("*week*",I142)), "Continuous"),I142)</f>
        <v>One time service</v>
      </c>
      <c r="T142" t="str">
        <f t="shared" si="26"/>
        <v>No</v>
      </c>
      <c r="U142" t="str">
        <f t="shared" si="27"/>
        <v>No</v>
      </c>
      <c r="V142" t="str">
        <f t="shared" si="28"/>
        <v>No</v>
      </c>
      <c r="W142">
        <f t="shared" si="31"/>
        <v>0</v>
      </c>
      <c r="X142" t="str">
        <f t="shared" si="32"/>
        <v>No</v>
      </c>
      <c r="Y142" t="str">
        <f t="shared" si="33"/>
        <v>No</v>
      </c>
      <c r="Z142" t="str">
        <f t="shared" si="34"/>
        <v>No</v>
      </c>
      <c r="AA142">
        <f t="shared" si="35"/>
        <v>0</v>
      </c>
      <c r="AB142" s="3" t="str" cm="1">
        <f t="array" ref="AB14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42" s="3"/>
      <c r="AD142" s="3"/>
      <c r="AE142" s="3"/>
    </row>
    <row r="143" spans="3:31">
      <c r="C143" s="2">
        <v>44642.372916666667</v>
      </c>
      <c r="D143" s="3" t="s">
        <v>23</v>
      </c>
      <c r="E143" s="15">
        <v>139</v>
      </c>
      <c r="F143" s="15">
        <v>139</v>
      </c>
      <c r="G143" s="15">
        <v>139</v>
      </c>
      <c r="H143" s="3">
        <v>78681</v>
      </c>
      <c r="I143" s="3" t="s">
        <v>43</v>
      </c>
      <c r="J143" s="3" t="s">
        <v>14</v>
      </c>
      <c r="K143" s="3" t="s">
        <v>49</v>
      </c>
      <c r="L143" s="3"/>
      <c r="M143" s="3"/>
      <c r="N143" s="3"/>
      <c r="O143" s="3">
        <f t="shared" si="29"/>
        <v>2022</v>
      </c>
      <c r="P143" s="3">
        <f t="shared" si="30"/>
        <v>2021</v>
      </c>
      <c r="Q143" s="3">
        <f t="shared" si="24"/>
        <v>3</v>
      </c>
      <c r="R143" s="3">
        <f t="shared" si="25"/>
        <v>13</v>
      </c>
      <c r="S143" s="3" t="str" cm="1">
        <f t="array" ref="S143">IFERROR(_xlfn.IFS(I143 = "Just once", "One time service", ISNUMBER(SEARCH("*week*",I143)), "Continuous"),I143)</f>
        <v>One time service</v>
      </c>
      <c r="T143" t="str">
        <f t="shared" si="26"/>
        <v>No</v>
      </c>
      <c r="U143" t="str">
        <f t="shared" si="27"/>
        <v>No</v>
      </c>
      <c r="V143" t="str">
        <f t="shared" si="28"/>
        <v>No</v>
      </c>
      <c r="W143">
        <f t="shared" si="31"/>
        <v>0</v>
      </c>
      <c r="X143" t="str">
        <f t="shared" si="32"/>
        <v>No</v>
      </c>
      <c r="Y143" t="str">
        <f t="shared" si="33"/>
        <v>No</v>
      </c>
      <c r="Z143" t="str">
        <f t="shared" si="34"/>
        <v>No</v>
      </c>
      <c r="AA143">
        <f t="shared" si="35"/>
        <v>0</v>
      </c>
      <c r="AB143" s="3" t="str" cm="1">
        <f t="array" ref="AB14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43" s="3"/>
      <c r="AD143" s="3"/>
      <c r="AE143" s="3"/>
    </row>
    <row r="144" spans="3:31">
      <c r="C144" s="2">
        <v>44642.403402777774</v>
      </c>
      <c r="D144" s="3" t="s">
        <v>23</v>
      </c>
      <c r="E144" s="15">
        <v>140</v>
      </c>
      <c r="F144" s="15">
        <v>140</v>
      </c>
      <c r="G144" s="15">
        <v>140</v>
      </c>
      <c r="H144" s="3">
        <v>78759</v>
      </c>
      <c r="I144" s="3" t="s">
        <v>46</v>
      </c>
      <c r="J144" s="3" t="s">
        <v>10</v>
      </c>
      <c r="K144" s="3" t="s">
        <v>49</v>
      </c>
      <c r="L144" s="3"/>
      <c r="M144" s="3"/>
      <c r="N144" s="3"/>
      <c r="O144" s="3">
        <f t="shared" si="29"/>
        <v>2022</v>
      </c>
      <c r="P144" s="3">
        <f t="shared" si="30"/>
        <v>2021</v>
      </c>
      <c r="Q144" s="3">
        <f t="shared" si="24"/>
        <v>3</v>
      </c>
      <c r="R144" s="3">
        <f t="shared" si="25"/>
        <v>13</v>
      </c>
      <c r="S144" s="3" t="str" cm="1">
        <f t="array" ref="S144">IFERROR(_xlfn.IFS(I144 = "Just once", "One time service", ISNUMBER(SEARCH("*week*",I144)), "Continuous"),I144)</f>
        <v>Continuous</v>
      </c>
      <c r="T144" t="str">
        <f t="shared" si="26"/>
        <v>No</v>
      </c>
      <c r="U144" t="str">
        <f t="shared" si="27"/>
        <v>No</v>
      </c>
      <c r="V144" t="str">
        <f t="shared" si="28"/>
        <v>No</v>
      </c>
      <c r="W144">
        <f t="shared" si="31"/>
        <v>0</v>
      </c>
      <c r="X144" t="str">
        <f t="shared" si="32"/>
        <v>No</v>
      </c>
      <c r="Y144" t="str">
        <f t="shared" si="33"/>
        <v>No</v>
      </c>
      <c r="Z144" t="str">
        <f t="shared" si="34"/>
        <v>No</v>
      </c>
      <c r="AA144">
        <f t="shared" si="35"/>
        <v>0</v>
      </c>
      <c r="AB144" s="3" t="str" cm="1">
        <f t="array" ref="AB14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44" s="3"/>
      <c r="AD144" s="3"/>
      <c r="AE144" s="3"/>
    </row>
    <row r="145" spans="3:31">
      <c r="C145" s="2">
        <v>44642.435266203705</v>
      </c>
      <c r="D145" s="3" t="s">
        <v>23</v>
      </c>
      <c r="E145" s="15">
        <v>141</v>
      </c>
      <c r="F145" s="15">
        <v>141</v>
      </c>
      <c r="G145" s="15">
        <v>141</v>
      </c>
      <c r="H145" s="3">
        <v>78744</v>
      </c>
      <c r="I145" s="3" t="s">
        <v>43</v>
      </c>
      <c r="J145" s="3" t="s">
        <v>10</v>
      </c>
      <c r="K145" s="3" t="s">
        <v>15</v>
      </c>
      <c r="L145" s="3"/>
      <c r="M145" s="3"/>
      <c r="N145" s="3"/>
      <c r="O145" s="3">
        <f t="shared" si="29"/>
        <v>2022</v>
      </c>
      <c r="P145" s="3">
        <f t="shared" si="30"/>
        <v>2021</v>
      </c>
      <c r="Q145" s="3">
        <f t="shared" si="24"/>
        <v>3</v>
      </c>
      <c r="R145" s="3">
        <f t="shared" si="25"/>
        <v>13</v>
      </c>
      <c r="S145" s="3" t="str" cm="1">
        <f t="array" ref="S145">IFERROR(_xlfn.IFS(I145 = "Just once", "One time service", ISNUMBER(SEARCH("*week*",I145)), "Continuous"),I145)</f>
        <v>One time service</v>
      </c>
      <c r="T145" t="str">
        <f t="shared" si="26"/>
        <v>Yes</v>
      </c>
      <c r="U145" t="str">
        <f t="shared" si="27"/>
        <v>No</v>
      </c>
      <c r="V145" t="str">
        <f t="shared" si="28"/>
        <v>No</v>
      </c>
      <c r="W145">
        <f t="shared" si="31"/>
        <v>1</v>
      </c>
      <c r="X145" t="str">
        <f t="shared" si="32"/>
        <v>No</v>
      </c>
      <c r="Y145" t="str">
        <f t="shared" si="33"/>
        <v>No</v>
      </c>
      <c r="Z145" t="str">
        <f t="shared" si="34"/>
        <v>No</v>
      </c>
      <c r="AA145">
        <f t="shared" si="35"/>
        <v>0</v>
      </c>
      <c r="AB145" s="3" t="str" cm="1">
        <f t="array" ref="AB14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45" s="3"/>
      <c r="AD145" s="3"/>
      <c r="AE145" s="3"/>
    </row>
    <row r="146" spans="3:31">
      <c r="C146" s="2">
        <v>44642.507835648146</v>
      </c>
      <c r="D146" s="3" t="s">
        <v>23</v>
      </c>
      <c r="E146" s="15">
        <v>142</v>
      </c>
      <c r="F146" s="15">
        <v>142</v>
      </c>
      <c r="G146" s="15">
        <v>142</v>
      </c>
      <c r="H146" s="3">
        <v>78700</v>
      </c>
      <c r="I146" s="3" t="s">
        <v>43</v>
      </c>
      <c r="J146" s="3" t="s">
        <v>10</v>
      </c>
      <c r="K146" s="3" t="s">
        <v>15</v>
      </c>
      <c r="L146" s="3"/>
      <c r="M146" s="3"/>
      <c r="N146" s="3"/>
      <c r="O146" s="3">
        <f t="shared" si="29"/>
        <v>2022</v>
      </c>
      <c r="P146" s="3">
        <f t="shared" si="30"/>
        <v>2021</v>
      </c>
      <c r="Q146" s="3">
        <f t="shared" si="24"/>
        <v>3</v>
      </c>
      <c r="R146" s="3">
        <f t="shared" si="25"/>
        <v>13</v>
      </c>
      <c r="S146" s="3" t="str" cm="1">
        <f t="array" ref="S146">IFERROR(_xlfn.IFS(I146 = "Just once", "One time service", ISNUMBER(SEARCH("*week*",I146)), "Continuous"),I146)</f>
        <v>One time service</v>
      </c>
      <c r="T146" t="str">
        <f t="shared" si="26"/>
        <v>Yes</v>
      </c>
      <c r="U146" t="str">
        <f t="shared" si="27"/>
        <v>No</v>
      </c>
      <c r="V146" t="str">
        <f t="shared" si="28"/>
        <v>No</v>
      </c>
      <c r="W146">
        <f t="shared" si="31"/>
        <v>1</v>
      </c>
      <c r="X146" t="str">
        <f t="shared" si="32"/>
        <v>No</v>
      </c>
      <c r="Y146" t="str">
        <f t="shared" si="33"/>
        <v>No</v>
      </c>
      <c r="Z146" t="str">
        <f t="shared" si="34"/>
        <v>No</v>
      </c>
      <c r="AA146">
        <f t="shared" si="35"/>
        <v>0</v>
      </c>
      <c r="AB146" s="3" t="str" cm="1">
        <f t="array" ref="AB14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46" s="3"/>
      <c r="AD146" s="3"/>
      <c r="AE146" s="3"/>
    </row>
    <row r="147" spans="3:31">
      <c r="C147" s="2">
        <v>44642.546168981484</v>
      </c>
      <c r="D147" s="3" t="s">
        <v>23</v>
      </c>
      <c r="E147" s="15">
        <v>143</v>
      </c>
      <c r="F147" s="15">
        <v>143</v>
      </c>
      <c r="G147" s="15">
        <v>143</v>
      </c>
      <c r="H147" s="3">
        <v>78613</v>
      </c>
      <c r="I147" s="3" t="s">
        <v>43</v>
      </c>
      <c r="J147" s="3" t="s">
        <v>99</v>
      </c>
      <c r="K147" s="3" t="s">
        <v>15</v>
      </c>
      <c r="L147" s="3"/>
      <c r="M147" s="3"/>
      <c r="N147" s="3"/>
      <c r="O147" s="3">
        <f t="shared" si="29"/>
        <v>2022</v>
      </c>
      <c r="P147" s="3">
        <f t="shared" si="30"/>
        <v>2021</v>
      </c>
      <c r="Q147" s="3">
        <f t="shared" si="24"/>
        <v>3</v>
      </c>
      <c r="R147" s="3">
        <f t="shared" si="25"/>
        <v>13</v>
      </c>
      <c r="S147" s="3" t="str" cm="1">
        <f t="array" ref="S147">IFERROR(_xlfn.IFS(I147 = "Just once", "One time service", ISNUMBER(SEARCH("*week*",I147)), "Continuous"),I147)</f>
        <v>One time service</v>
      </c>
      <c r="T147" t="str">
        <f t="shared" si="26"/>
        <v>Yes</v>
      </c>
      <c r="U147" t="str">
        <f t="shared" si="27"/>
        <v>No</v>
      </c>
      <c r="V147" t="str">
        <f t="shared" si="28"/>
        <v>No</v>
      </c>
      <c r="W147">
        <f t="shared" si="31"/>
        <v>1</v>
      </c>
      <c r="X147" t="str">
        <f t="shared" si="32"/>
        <v>No</v>
      </c>
      <c r="Y147" t="str">
        <f t="shared" si="33"/>
        <v>No</v>
      </c>
      <c r="Z147" t="str">
        <f t="shared" si="34"/>
        <v>No</v>
      </c>
      <c r="AA147">
        <f t="shared" si="35"/>
        <v>0</v>
      </c>
      <c r="AB147" s="3" t="str" cm="1">
        <f t="array" ref="AB14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47" s="3"/>
      <c r="AD147" s="3"/>
      <c r="AE147" s="3"/>
    </row>
    <row r="148" spans="3:31">
      <c r="C148" s="2">
        <v>44642.578287037039</v>
      </c>
      <c r="D148" s="3" t="s">
        <v>23</v>
      </c>
      <c r="E148" s="15">
        <v>144</v>
      </c>
      <c r="F148" s="15">
        <v>144</v>
      </c>
      <c r="G148" s="15">
        <v>144</v>
      </c>
      <c r="H148" s="3">
        <v>78957</v>
      </c>
      <c r="I148" s="3" t="s">
        <v>43</v>
      </c>
      <c r="J148" s="3" t="s">
        <v>14</v>
      </c>
      <c r="K148" s="3" t="s">
        <v>15</v>
      </c>
      <c r="L148" s="3"/>
      <c r="M148" s="3"/>
      <c r="N148" s="3"/>
      <c r="O148" s="3">
        <f t="shared" si="29"/>
        <v>2022</v>
      </c>
      <c r="P148" s="3">
        <f t="shared" si="30"/>
        <v>2021</v>
      </c>
      <c r="Q148" s="3">
        <f t="shared" si="24"/>
        <v>3</v>
      </c>
      <c r="R148" s="3">
        <f t="shared" si="25"/>
        <v>13</v>
      </c>
      <c r="S148" s="3" t="str" cm="1">
        <f t="array" ref="S148">IFERROR(_xlfn.IFS(I148 = "Just once", "One time service", ISNUMBER(SEARCH("*week*",I148)), "Continuous"),I148)</f>
        <v>One time service</v>
      </c>
      <c r="T148" t="str">
        <f t="shared" si="26"/>
        <v>Yes</v>
      </c>
      <c r="U148" t="str">
        <f t="shared" si="27"/>
        <v>No</v>
      </c>
      <c r="V148" t="str">
        <f t="shared" si="28"/>
        <v>No</v>
      </c>
      <c r="W148">
        <f t="shared" si="31"/>
        <v>1</v>
      </c>
      <c r="X148" t="str">
        <f t="shared" si="32"/>
        <v>No</v>
      </c>
      <c r="Y148" t="str">
        <f t="shared" si="33"/>
        <v>No</v>
      </c>
      <c r="Z148" t="str">
        <f t="shared" si="34"/>
        <v>No</v>
      </c>
      <c r="AA148">
        <f t="shared" si="35"/>
        <v>0</v>
      </c>
      <c r="AB148" s="3" t="str" cm="1">
        <f t="array" ref="AB14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48" s="3"/>
      <c r="AD148" s="3"/>
      <c r="AE148" s="3"/>
    </row>
    <row r="149" spans="3:31">
      <c r="C149" s="2">
        <v>44643.544895833336</v>
      </c>
      <c r="D149" s="3" t="s">
        <v>23</v>
      </c>
      <c r="E149" s="15">
        <v>145</v>
      </c>
      <c r="F149" s="15">
        <v>145</v>
      </c>
      <c r="G149" s="15">
        <v>145</v>
      </c>
      <c r="H149" s="3">
        <v>78744</v>
      </c>
      <c r="I149" s="3" t="s">
        <v>46</v>
      </c>
      <c r="J149" s="3" t="s">
        <v>402</v>
      </c>
      <c r="K149" s="3" t="s">
        <v>49</v>
      </c>
      <c r="L149" s="3"/>
      <c r="M149" s="3"/>
      <c r="N149" s="3"/>
      <c r="O149" s="3">
        <f t="shared" si="29"/>
        <v>2022</v>
      </c>
      <c r="P149" s="3">
        <f t="shared" si="30"/>
        <v>2021</v>
      </c>
      <c r="Q149" s="3">
        <f t="shared" si="24"/>
        <v>3</v>
      </c>
      <c r="R149" s="3">
        <f t="shared" si="25"/>
        <v>13</v>
      </c>
      <c r="S149" s="3" t="str" cm="1">
        <f t="array" ref="S149">IFERROR(_xlfn.IFS(I149 = "Just once", "One time service", ISNUMBER(SEARCH("*week*",I149)), "Continuous"),I149)</f>
        <v>Continuous</v>
      </c>
      <c r="T149" t="str">
        <f t="shared" si="26"/>
        <v>No</v>
      </c>
      <c r="U149" t="str">
        <f t="shared" si="27"/>
        <v>No</v>
      </c>
      <c r="V149" t="str">
        <f t="shared" si="28"/>
        <v>No</v>
      </c>
      <c r="W149">
        <f t="shared" si="31"/>
        <v>0</v>
      </c>
      <c r="X149" t="str">
        <f t="shared" si="32"/>
        <v>No</v>
      </c>
      <c r="Y149" t="str">
        <f t="shared" si="33"/>
        <v>No</v>
      </c>
      <c r="Z149" t="str">
        <f t="shared" si="34"/>
        <v>No</v>
      </c>
      <c r="AA149">
        <f t="shared" si="35"/>
        <v>0</v>
      </c>
      <c r="AB149" s="3" t="str" cm="1">
        <f t="array" ref="AB14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49" s="3"/>
      <c r="AD149" s="3"/>
      <c r="AE149" s="3"/>
    </row>
    <row r="150" spans="3:31">
      <c r="C150" s="2">
        <v>44643.750150462962</v>
      </c>
      <c r="D150" s="3" t="s">
        <v>23</v>
      </c>
      <c r="E150" s="15">
        <v>146</v>
      </c>
      <c r="F150" s="15">
        <v>146</v>
      </c>
      <c r="G150" s="15">
        <v>146</v>
      </c>
      <c r="H150" s="3">
        <v>78758</v>
      </c>
      <c r="I150" s="3" t="s">
        <v>46</v>
      </c>
      <c r="J150" s="3" t="s">
        <v>16</v>
      </c>
      <c r="K150" s="3" t="s">
        <v>49</v>
      </c>
      <c r="L150" s="3"/>
      <c r="M150" s="3"/>
      <c r="N150" s="3"/>
      <c r="O150" s="3">
        <f t="shared" si="29"/>
        <v>2022</v>
      </c>
      <c r="P150" s="3">
        <f t="shared" si="30"/>
        <v>2021</v>
      </c>
      <c r="Q150" s="3">
        <f t="shared" si="24"/>
        <v>3</v>
      </c>
      <c r="R150" s="3">
        <f t="shared" si="25"/>
        <v>13</v>
      </c>
      <c r="S150" s="3" t="str" cm="1">
        <f t="array" ref="S150">IFERROR(_xlfn.IFS(I150 = "Just once", "One time service", ISNUMBER(SEARCH("*week*",I150)), "Continuous"),I150)</f>
        <v>Continuous</v>
      </c>
      <c r="T150" t="str">
        <f t="shared" si="26"/>
        <v>No</v>
      </c>
      <c r="U150" t="str">
        <f t="shared" si="27"/>
        <v>No</v>
      </c>
      <c r="V150" t="str">
        <f t="shared" si="28"/>
        <v>No</v>
      </c>
      <c r="W150">
        <f t="shared" si="31"/>
        <v>0</v>
      </c>
      <c r="X150" t="str">
        <f t="shared" si="32"/>
        <v>No</v>
      </c>
      <c r="Y150" t="str">
        <f t="shared" si="33"/>
        <v>No</v>
      </c>
      <c r="Z150" t="str">
        <f t="shared" si="34"/>
        <v>No</v>
      </c>
      <c r="AA150">
        <f t="shared" si="35"/>
        <v>0</v>
      </c>
      <c r="AB150" s="3" t="str" cm="1">
        <f t="array" ref="AB15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150" s="3"/>
      <c r="AD150" s="3"/>
      <c r="AE150" s="3"/>
    </row>
    <row r="151" spans="3:31">
      <c r="C151" s="2">
        <v>44643.793194444443</v>
      </c>
      <c r="D151" s="3" t="s">
        <v>23</v>
      </c>
      <c r="E151" s="15">
        <v>147</v>
      </c>
      <c r="F151" s="15">
        <v>147</v>
      </c>
      <c r="G151" s="15">
        <v>147</v>
      </c>
      <c r="H151" s="3">
        <v>78653</v>
      </c>
      <c r="I151" s="3" t="s">
        <v>46</v>
      </c>
      <c r="J151" s="3" t="s">
        <v>295</v>
      </c>
      <c r="K151" s="3" t="s">
        <v>49</v>
      </c>
      <c r="L151" s="3"/>
      <c r="M151" s="3"/>
      <c r="N151" s="3"/>
      <c r="O151" s="3">
        <f t="shared" si="29"/>
        <v>2022</v>
      </c>
      <c r="P151" s="3">
        <f t="shared" si="30"/>
        <v>2021</v>
      </c>
      <c r="Q151" s="3">
        <f t="shared" si="24"/>
        <v>3</v>
      </c>
      <c r="R151" s="3">
        <f t="shared" si="25"/>
        <v>13</v>
      </c>
      <c r="S151" s="3" t="str" cm="1">
        <f t="array" ref="S151">IFERROR(_xlfn.IFS(I151 = "Just once", "One time service", ISNUMBER(SEARCH("*week*",I151)), "Continuous"),I151)</f>
        <v>Continuous</v>
      </c>
      <c r="T151" t="str">
        <f t="shared" si="26"/>
        <v>No</v>
      </c>
      <c r="U151" t="str">
        <f t="shared" si="27"/>
        <v>No</v>
      </c>
      <c r="V151" t="str">
        <f t="shared" si="28"/>
        <v>No</v>
      </c>
      <c r="W151">
        <f t="shared" si="31"/>
        <v>0</v>
      </c>
      <c r="X151" t="str">
        <f t="shared" si="32"/>
        <v>No</v>
      </c>
      <c r="Y151" t="str">
        <f t="shared" si="33"/>
        <v>No</v>
      </c>
      <c r="Z151" t="str">
        <f t="shared" si="34"/>
        <v>No</v>
      </c>
      <c r="AA151">
        <f t="shared" si="35"/>
        <v>0</v>
      </c>
      <c r="AB151" s="3" t="str" cm="1">
        <f t="array" ref="AB15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51" s="3"/>
      <c r="AD151" s="3"/>
      <c r="AE151" s="3"/>
    </row>
    <row r="152" spans="3:31">
      <c r="C152" s="2">
        <v>44645.494687500002</v>
      </c>
      <c r="D152" s="3" t="s">
        <v>23</v>
      </c>
      <c r="E152" s="15">
        <v>148</v>
      </c>
      <c r="F152" s="15">
        <v>148</v>
      </c>
      <c r="G152" s="15">
        <v>148</v>
      </c>
      <c r="H152" s="3">
        <v>78721</v>
      </c>
      <c r="I152" s="3" t="s">
        <v>43</v>
      </c>
      <c r="J152" s="3" t="s">
        <v>14</v>
      </c>
      <c r="K152" s="3" t="s">
        <v>370</v>
      </c>
      <c r="L152" s="3"/>
      <c r="M152" s="3"/>
      <c r="N152" s="3"/>
      <c r="O152" s="3">
        <f t="shared" si="29"/>
        <v>2022</v>
      </c>
      <c r="P152" s="3">
        <f t="shared" si="30"/>
        <v>2021</v>
      </c>
      <c r="Q152" s="3">
        <f t="shared" si="24"/>
        <v>3</v>
      </c>
      <c r="R152" s="3">
        <f t="shared" si="25"/>
        <v>13</v>
      </c>
      <c r="S152" s="3" t="str" cm="1">
        <f t="array" ref="S152">IFERROR(_xlfn.IFS(I152 = "Just once", "One time service", ISNUMBER(SEARCH("*week*",I152)), "Continuous"),I152)</f>
        <v>One time service</v>
      </c>
      <c r="T152" t="str">
        <f t="shared" si="26"/>
        <v>No</v>
      </c>
      <c r="U152" t="str">
        <f t="shared" si="27"/>
        <v>No</v>
      </c>
      <c r="V152" t="str">
        <f t="shared" si="28"/>
        <v>No</v>
      </c>
      <c r="W152">
        <f t="shared" si="31"/>
        <v>0</v>
      </c>
      <c r="X152" t="str">
        <f t="shared" si="32"/>
        <v>No</v>
      </c>
      <c r="Y152" t="str">
        <f t="shared" si="33"/>
        <v>No</v>
      </c>
      <c r="Z152" t="str">
        <f t="shared" si="34"/>
        <v>No</v>
      </c>
      <c r="AA152">
        <f t="shared" si="35"/>
        <v>0</v>
      </c>
      <c r="AB152" s="3" t="str" cm="1">
        <f t="array" ref="AB15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52" s="3"/>
      <c r="AD152" s="3"/>
      <c r="AE152" s="3"/>
    </row>
    <row r="153" spans="3:31">
      <c r="C153" s="2">
        <v>44645.507905092592</v>
      </c>
      <c r="D153" s="3" t="s">
        <v>23</v>
      </c>
      <c r="E153" s="15">
        <v>149</v>
      </c>
      <c r="F153" s="15">
        <v>149</v>
      </c>
      <c r="G153" s="15">
        <v>149</v>
      </c>
      <c r="H153" s="3">
        <v>78717</v>
      </c>
      <c r="I153" s="3" t="s">
        <v>43</v>
      </c>
      <c r="J153" s="3" t="s">
        <v>14</v>
      </c>
      <c r="K153" s="3" t="s">
        <v>49</v>
      </c>
      <c r="L153" s="3"/>
      <c r="M153" s="3"/>
      <c r="N153" s="3"/>
      <c r="O153" s="3">
        <f t="shared" si="29"/>
        <v>2022</v>
      </c>
      <c r="P153" s="3">
        <f t="shared" si="30"/>
        <v>2021</v>
      </c>
      <c r="Q153" s="3">
        <f t="shared" si="24"/>
        <v>3</v>
      </c>
      <c r="R153" s="3">
        <f t="shared" si="25"/>
        <v>13</v>
      </c>
      <c r="S153" s="3" t="str" cm="1">
        <f t="array" ref="S153">IFERROR(_xlfn.IFS(I153 = "Just once", "One time service", ISNUMBER(SEARCH("*week*",I153)), "Continuous"),I153)</f>
        <v>One time service</v>
      </c>
      <c r="T153" t="str">
        <f t="shared" si="26"/>
        <v>No</v>
      </c>
      <c r="U153" t="str">
        <f t="shared" si="27"/>
        <v>No</v>
      </c>
      <c r="V153" t="str">
        <f t="shared" si="28"/>
        <v>No</v>
      </c>
      <c r="W153">
        <f t="shared" si="31"/>
        <v>0</v>
      </c>
      <c r="X153" t="str">
        <f t="shared" si="32"/>
        <v>No</v>
      </c>
      <c r="Y153" t="str">
        <f t="shared" si="33"/>
        <v>No</v>
      </c>
      <c r="Z153" t="str">
        <f t="shared" si="34"/>
        <v>No</v>
      </c>
      <c r="AA153">
        <f t="shared" si="35"/>
        <v>0</v>
      </c>
      <c r="AB153" s="3" t="str" cm="1">
        <f t="array" ref="AB15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53" s="3"/>
      <c r="AD153" s="3"/>
      <c r="AE153" s="3"/>
    </row>
    <row r="154" spans="3:31">
      <c r="C154" s="2">
        <v>44645.568206018521</v>
      </c>
      <c r="D154" s="3" t="s">
        <v>23</v>
      </c>
      <c r="E154" s="15">
        <v>150</v>
      </c>
      <c r="F154" s="15">
        <v>150</v>
      </c>
      <c r="G154" s="15">
        <v>150</v>
      </c>
      <c r="H154" s="3">
        <v>78704</v>
      </c>
      <c r="I154" s="3" t="s">
        <v>43</v>
      </c>
      <c r="J154" s="3" t="s">
        <v>14</v>
      </c>
      <c r="K154" s="3" t="s">
        <v>155</v>
      </c>
      <c r="L154" s="3"/>
      <c r="M154" s="3"/>
      <c r="N154" s="3"/>
      <c r="O154" s="3">
        <f t="shared" si="29"/>
        <v>2022</v>
      </c>
      <c r="P154" s="3">
        <f t="shared" si="30"/>
        <v>2021</v>
      </c>
      <c r="Q154" s="3">
        <f t="shared" si="24"/>
        <v>3</v>
      </c>
      <c r="R154" s="3">
        <f t="shared" si="25"/>
        <v>13</v>
      </c>
      <c r="S154" s="3" t="str" cm="1">
        <f t="array" ref="S154">IFERROR(_xlfn.IFS(I154 = "Just once", "One time service", ISNUMBER(SEARCH("*week*",I154)), "Continuous"),I154)</f>
        <v>One time service</v>
      </c>
      <c r="T154" t="str">
        <f t="shared" si="26"/>
        <v>No</v>
      </c>
      <c r="U154" t="str">
        <f t="shared" si="27"/>
        <v>No</v>
      </c>
      <c r="V154" t="str">
        <f t="shared" si="28"/>
        <v>No</v>
      </c>
      <c r="W154">
        <f t="shared" si="31"/>
        <v>0</v>
      </c>
      <c r="X154" t="str">
        <f t="shared" si="32"/>
        <v>Yes</v>
      </c>
      <c r="Y154" t="str">
        <f t="shared" si="33"/>
        <v>No</v>
      </c>
      <c r="Z154" t="str">
        <f t="shared" si="34"/>
        <v>No</v>
      </c>
      <c r="AA154">
        <f t="shared" si="35"/>
        <v>1</v>
      </c>
      <c r="AB154" s="3" t="str" cm="1">
        <f t="array" ref="AB15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54" s="3"/>
      <c r="AD154" s="3"/>
      <c r="AE154" s="3"/>
    </row>
    <row r="155" spans="3:31">
      <c r="C155" s="2">
        <v>44645.630486111113</v>
      </c>
      <c r="D155" s="3" t="s">
        <v>23</v>
      </c>
      <c r="E155" s="15">
        <v>151</v>
      </c>
      <c r="F155" s="15">
        <v>151</v>
      </c>
      <c r="G155" s="15">
        <v>151</v>
      </c>
      <c r="H155" s="3">
        <v>78640</v>
      </c>
      <c r="I155" s="3" t="s">
        <v>46</v>
      </c>
      <c r="J155" s="3" t="s">
        <v>387</v>
      </c>
      <c r="K155" s="3" t="s">
        <v>49</v>
      </c>
      <c r="L155" s="3"/>
      <c r="M155" s="3"/>
      <c r="N155" s="3"/>
      <c r="O155" s="3">
        <f t="shared" si="29"/>
        <v>2022</v>
      </c>
      <c r="P155" s="3">
        <f t="shared" si="30"/>
        <v>2021</v>
      </c>
      <c r="Q155" s="3">
        <f t="shared" si="24"/>
        <v>3</v>
      </c>
      <c r="R155" s="3">
        <f t="shared" si="25"/>
        <v>13</v>
      </c>
      <c r="S155" s="3" t="str" cm="1">
        <f t="array" ref="S155">IFERROR(_xlfn.IFS(I155 = "Just once", "One time service", ISNUMBER(SEARCH("*week*",I155)), "Continuous"),I155)</f>
        <v>Continuous</v>
      </c>
      <c r="T155" t="str">
        <f t="shared" si="26"/>
        <v>No</v>
      </c>
      <c r="U155" t="str">
        <f t="shared" si="27"/>
        <v>No</v>
      </c>
      <c r="V155" t="str">
        <f t="shared" si="28"/>
        <v>No</v>
      </c>
      <c r="W155">
        <f t="shared" si="31"/>
        <v>0</v>
      </c>
      <c r="X155" t="str">
        <f t="shared" si="32"/>
        <v>No</v>
      </c>
      <c r="Y155" t="str">
        <f t="shared" si="33"/>
        <v>No</v>
      </c>
      <c r="Z155" t="str">
        <f t="shared" si="34"/>
        <v>No</v>
      </c>
      <c r="AA155">
        <f t="shared" si="35"/>
        <v>0</v>
      </c>
      <c r="AB155" s="3" t="str" cm="1">
        <f t="array" ref="AB15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55" s="3"/>
      <c r="AD155" s="3"/>
      <c r="AE155" s="3"/>
    </row>
    <row r="156" spans="3:31">
      <c r="C156" s="2">
        <v>44648.340578703705</v>
      </c>
      <c r="D156" s="3" t="s">
        <v>23</v>
      </c>
      <c r="E156" s="15">
        <v>152</v>
      </c>
      <c r="F156" s="15">
        <v>152</v>
      </c>
      <c r="G156" s="15">
        <v>152</v>
      </c>
      <c r="H156" s="3">
        <v>78641</v>
      </c>
      <c r="I156" s="3" t="s">
        <v>46</v>
      </c>
      <c r="J156" s="3" t="s">
        <v>403</v>
      </c>
      <c r="K156" s="3" t="s">
        <v>49</v>
      </c>
      <c r="L156" s="3"/>
      <c r="M156" s="3"/>
      <c r="N156" s="3"/>
      <c r="O156" s="3">
        <f t="shared" si="29"/>
        <v>2022</v>
      </c>
      <c r="P156" s="3">
        <f t="shared" si="30"/>
        <v>2021</v>
      </c>
      <c r="Q156" s="3">
        <f t="shared" si="24"/>
        <v>3</v>
      </c>
      <c r="R156" s="3">
        <f t="shared" si="25"/>
        <v>14</v>
      </c>
      <c r="S156" s="3" t="str" cm="1">
        <f t="array" ref="S156">IFERROR(_xlfn.IFS(I156 = "Just once", "One time service", ISNUMBER(SEARCH("*week*",I156)), "Continuous"),I156)</f>
        <v>Continuous</v>
      </c>
      <c r="T156" t="str">
        <f t="shared" si="26"/>
        <v>No</v>
      </c>
      <c r="U156" t="str">
        <f t="shared" si="27"/>
        <v>No</v>
      </c>
      <c r="V156" t="str">
        <f t="shared" si="28"/>
        <v>No</v>
      </c>
      <c r="W156">
        <f t="shared" si="31"/>
        <v>0</v>
      </c>
      <c r="X156" t="str">
        <f t="shared" si="32"/>
        <v>No</v>
      </c>
      <c r="Y156" t="str">
        <f t="shared" si="33"/>
        <v>No</v>
      </c>
      <c r="Z156" t="str">
        <f t="shared" si="34"/>
        <v>No</v>
      </c>
      <c r="AA156">
        <f t="shared" si="35"/>
        <v>0</v>
      </c>
      <c r="AB156" s="3" t="str" cm="1">
        <f t="array" ref="AB15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56" s="3"/>
      <c r="AD156" s="3"/>
      <c r="AE156" s="3"/>
    </row>
    <row r="157" spans="3:31">
      <c r="C157" s="2">
        <v>44648.494699074072</v>
      </c>
      <c r="D157" s="3" t="s">
        <v>23</v>
      </c>
      <c r="E157" s="15">
        <v>153</v>
      </c>
      <c r="F157" s="15">
        <v>153</v>
      </c>
      <c r="G157" s="15">
        <v>153</v>
      </c>
      <c r="H157" s="3">
        <v>0</v>
      </c>
      <c r="I157" s="3" t="s">
        <v>43</v>
      </c>
      <c r="J157" s="3" t="s">
        <v>404</v>
      </c>
      <c r="K157" s="3" t="s">
        <v>49</v>
      </c>
      <c r="L157" s="3"/>
      <c r="M157" s="3"/>
      <c r="N157" s="3"/>
      <c r="O157" s="3">
        <f t="shared" si="29"/>
        <v>2022</v>
      </c>
      <c r="P157" s="3">
        <f t="shared" si="30"/>
        <v>2021</v>
      </c>
      <c r="Q157" s="3">
        <f t="shared" si="24"/>
        <v>3</v>
      </c>
      <c r="R157" s="3">
        <f t="shared" si="25"/>
        <v>14</v>
      </c>
      <c r="S157" s="3" t="str" cm="1">
        <f t="array" ref="S157">IFERROR(_xlfn.IFS(I157 = "Just once", "One time service", ISNUMBER(SEARCH("*week*",I157)), "Continuous"),I157)</f>
        <v>One time service</v>
      </c>
      <c r="T157" t="str">
        <f t="shared" si="26"/>
        <v>No</v>
      </c>
      <c r="U157" t="str">
        <f t="shared" si="27"/>
        <v>No</v>
      </c>
      <c r="V157" t="str">
        <f t="shared" si="28"/>
        <v>No</v>
      </c>
      <c r="W157">
        <f t="shared" si="31"/>
        <v>0</v>
      </c>
      <c r="X157" t="str">
        <f t="shared" si="32"/>
        <v>No</v>
      </c>
      <c r="Y157" t="str">
        <f t="shared" si="33"/>
        <v>No</v>
      </c>
      <c r="Z157" t="str">
        <f t="shared" si="34"/>
        <v>No</v>
      </c>
      <c r="AA157">
        <f t="shared" si="35"/>
        <v>0</v>
      </c>
      <c r="AB157" s="3" t="str" cm="1">
        <f t="array" ref="AB15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57" s="3"/>
      <c r="AD157" s="3"/>
      <c r="AE157" s="3"/>
    </row>
    <row r="158" spans="3:31">
      <c r="C158" s="2">
        <v>44649.667708333334</v>
      </c>
      <c r="D158" s="3" t="s">
        <v>23</v>
      </c>
      <c r="E158" s="15">
        <v>154</v>
      </c>
      <c r="F158" s="15">
        <v>154</v>
      </c>
      <c r="G158" s="15">
        <v>154</v>
      </c>
      <c r="H158" s="3">
        <v>78749</v>
      </c>
      <c r="I158" s="3" t="s">
        <v>43</v>
      </c>
      <c r="J158" s="3" t="s">
        <v>10</v>
      </c>
      <c r="K158" s="3" t="s">
        <v>370</v>
      </c>
      <c r="L158" s="3"/>
      <c r="M158" s="3"/>
      <c r="N158" s="3"/>
      <c r="O158" s="3">
        <f t="shared" si="29"/>
        <v>2022</v>
      </c>
      <c r="P158" s="3">
        <f t="shared" si="30"/>
        <v>2021</v>
      </c>
      <c r="Q158" s="3">
        <f t="shared" si="24"/>
        <v>3</v>
      </c>
      <c r="R158" s="3">
        <f t="shared" si="25"/>
        <v>14</v>
      </c>
      <c r="S158" s="3" t="str" cm="1">
        <f t="array" ref="S158">IFERROR(_xlfn.IFS(I158 = "Just once", "One time service", ISNUMBER(SEARCH("*week*",I158)), "Continuous"),I158)</f>
        <v>One time service</v>
      </c>
      <c r="T158" t="str">
        <f t="shared" si="26"/>
        <v>No</v>
      </c>
      <c r="U158" t="str">
        <f t="shared" si="27"/>
        <v>No</v>
      </c>
      <c r="V158" t="str">
        <f t="shared" si="28"/>
        <v>No</v>
      </c>
      <c r="W158">
        <f t="shared" si="31"/>
        <v>0</v>
      </c>
      <c r="X158" t="str">
        <f t="shared" si="32"/>
        <v>No</v>
      </c>
      <c r="Y158" t="str">
        <f t="shared" si="33"/>
        <v>No</v>
      </c>
      <c r="Z158" t="str">
        <f t="shared" si="34"/>
        <v>No</v>
      </c>
      <c r="AA158">
        <f t="shared" si="35"/>
        <v>0</v>
      </c>
      <c r="AB158" s="3" t="str" cm="1">
        <f t="array" ref="AB15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58" s="3"/>
      <c r="AD158" s="3"/>
      <c r="AE158" s="3"/>
    </row>
    <row r="159" spans="3:31">
      <c r="C159" s="2">
        <v>44649.694837962961</v>
      </c>
      <c r="D159" s="3" t="s">
        <v>23</v>
      </c>
      <c r="E159" s="15">
        <v>155</v>
      </c>
      <c r="F159" s="15">
        <v>155</v>
      </c>
      <c r="G159" s="15">
        <v>155</v>
      </c>
      <c r="H159" s="3">
        <v>78602</v>
      </c>
      <c r="I159" s="3" t="s">
        <v>43</v>
      </c>
      <c r="J159" s="3" t="s">
        <v>14</v>
      </c>
      <c r="K159" s="3" t="s">
        <v>166</v>
      </c>
      <c r="L159" s="3"/>
      <c r="M159" s="3"/>
      <c r="N159" s="3"/>
      <c r="O159" s="3">
        <f t="shared" si="29"/>
        <v>2022</v>
      </c>
      <c r="P159" s="3">
        <f t="shared" si="30"/>
        <v>2021</v>
      </c>
      <c r="Q159" s="3">
        <f t="shared" si="24"/>
        <v>3</v>
      </c>
      <c r="R159" s="3">
        <f t="shared" si="25"/>
        <v>14</v>
      </c>
      <c r="S159" s="3" t="str" cm="1">
        <f t="array" ref="S159">IFERROR(_xlfn.IFS(I159 = "Just once", "One time service", ISNUMBER(SEARCH("*week*",I159)), "Continuous"),I159)</f>
        <v>One time service</v>
      </c>
      <c r="T159" t="str">
        <f t="shared" si="26"/>
        <v>No</v>
      </c>
      <c r="U159" t="str">
        <f t="shared" si="27"/>
        <v>No</v>
      </c>
      <c r="V159" t="str">
        <f t="shared" si="28"/>
        <v>No</v>
      </c>
      <c r="W159">
        <f t="shared" si="31"/>
        <v>0</v>
      </c>
      <c r="X159" t="str">
        <f t="shared" si="32"/>
        <v>No</v>
      </c>
      <c r="Y159" t="str">
        <f t="shared" si="33"/>
        <v>No</v>
      </c>
      <c r="Z159" t="str">
        <f t="shared" si="34"/>
        <v>No</v>
      </c>
      <c r="AA159">
        <f t="shared" si="35"/>
        <v>0</v>
      </c>
      <c r="AB159" s="3" t="str" cm="1">
        <f t="array" ref="AB15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59" s="3"/>
      <c r="AD159" s="3"/>
      <c r="AE159" s="3"/>
    </row>
    <row r="160" spans="3:31">
      <c r="C160" s="2">
        <v>44650.825243055559</v>
      </c>
      <c r="D160" s="3" t="s">
        <v>23</v>
      </c>
      <c r="E160" s="15">
        <v>156</v>
      </c>
      <c r="F160" s="15">
        <v>156</v>
      </c>
      <c r="G160" s="15">
        <v>156</v>
      </c>
      <c r="H160" s="3">
        <v>78610</v>
      </c>
      <c r="I160" s="3" t="s">
        <v>43</v>
      </c>
      <c r="J160" s="3" t="s">
        <v>14</v>
      </c>
      <c r="K160" s="3" t="s">
        <v>49</v>
      </c>
      <c r="L160" s="3"/>
      <c r="M160" s="3"/>
      <c r="N160" s="3"/>
      <c r="O160" s="3">
        <f t="shared" si="29"/>
        <v>2022</v>
      </c>
      <c r="P160" s="3">
        <f t="shared" si="30"/>
        <v>2021</v>
      </c>
      <c r="Q160" s="3">
        <f t="shared" si="24"/>
        <v>3</v>
      </c>
      <c r="R160" s="3">
        <f t="shared" si="25"/>
        <v>14</v>
      </c>
      <c r="S160" s="3" t="str" cm="1">
        <f t="array" ref="S160">IFERROR(_xlfn.IFS(I160 = "Just once", "One time service", ISNUMBER(SEARCH("*week*",I160)), "Continuous"),I160)</f>
        <v>One time service</v>
      </c>
      <c r="T160" t="str">
        <f t="shared" si="26"/>
        <v>No</v>
      </c>
      <c r="U160" t="str">
        <f t="shared" si="27"/>
        <v>No</v>
      </c>
      <c r="V160" t="str">
        <f t="shared" si="28"/>
        <v>No</v>
      </c>
      <c r="W160">
        <f t="shared" si="31"/>
        <v>0</v>
      </c>
      <c r="X160" t="str">
        <f t="shared" si="32"/>
        <v>No</v>
      </c>
      <c r="Y160" t="str">
        <f t="shared" si="33"/>
        <v>No</v>
      </c>
      <c r="Z160" t="str">
        <f t="shared" si="34"/>
        <v>No</v>
      </c>
      <c r="AA160">
        <f t="shared" si="35"/>
        <v>0</v>
      </c>
      <c r="AB160" s="3" t="str" cm="1">
        <f t="array" ref="AB16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60" s="3"/>
      <c r="AD160" s="3"/>
      <c r="AE160" s="3"/>
    </row>
    <row r="161" spans="3:31">
      <c r="C161" s="2">
        <v>44650.863275462965</v>
      </c>
      <c r="D161" s="3" t="s">
        <v>23</v>
      </c>
      <c r="E161" s="15">
        <v>157</v>
      </c>
      <c r="F161" s="15">
        <v>157</v>
      </c>
      <c r="G161" s="15">
        <v>157</v>
      </c>
      <c r="H161" s="3">
        <v>78617</v>
      </c>
      <c r="I161" s="3" t="s">
        <v>43</v>
      </c>
      <c r="J161" s="3" t="s">
        <v>14</v>
      </c>
      <c r="K161" s="3" t="s">
        <v>155</v>
      </c>
      <c r="L161" s="3"/>
      <c r="M161" s="3"/>
      <c r="N161" s="3"/>
      <c r="O161" s="3">
        <f t="shared" si="29"/>
        <v>2022</v>
      </c>
      <c r="P161" s="3">
        <f t="shared" si="30"/>
        <v>2021</v>
      </c>
      <c r="Q161" s="3">
        <f t="shared" si="24"/>
        <v>3</v>
      </c>
      <c r="R161" s="3">
        <f t="shared" si="25"/>
        <v>14</v>
      </c>
      <c r="S161" s="3" t="str" cm="1">
        <f t="array" ref="S161">IFERROR(_xlfn.IFS(I161 = "Just once", "One time service", ISNUMBER(SEARCH("*week*",I161)), "Continuous"),I161)</f>
        <v>One time service</v>
      </c>
      <c r="T161" t="str">
        <f t="shared" si="26"/>
        <v>No</v>
      </c>
      <c r="U161" t="str">
        <f t="shared" si="27"/>
        <v>No</v>
      </c>
      <c r="V161" t="str">
        <f t="shared" si="28"/>
        <v>No</v>
      </c>
      <c r="W161">
        <f t="shared" si="31"/>
        <v>0</v>
      </c>
      <c r="X161" t="str">
        <f t="shared" si="32"/>
        <v>Yes</v>
      </c>
      <c r="Y161" t="str">
        <f t="shared" si="33"/>
        <v>No</v>
      </c>
      <c r="Z161" t="str">
        <f t="shared" si="34"/>
        <v>No</v>
      </c>
      <c r="AA161">
        <f t="shared" si="35"/>
        <v>1</v>
      </c>
      <c r="AB161" s="3" t="str" cm="1">
        <f t="array" ref="AB16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61" s="3"/>
      <c r="AD161" s="3"/>
      <c r="AE161" s="3"/>
    </row>
    <row r="162" spans="3:31">
      <c r="C162" s="2">
        <v>44651.412442129629</v>
      </c>
      <c r="D162" s="3" t="s">
        <v>23</v>
      </c>
      <c r="E162" s="15">
        <v>158</v>
      </c>
      <c r="F162" s="15">
        <v>158</v>
      </c>
      <c r="G162" s="15">
        <v>158</v>
      </c>
      <c r="H162" s="3">
        <v>78621</v>
      </c>
      <c r="I162" s="3" t="s">
        <v>43</v>
      </c>
      <c r="J162" s="3" t="s">
        <v>14</v>
      </c>
      <c r="K162" s="3" t="s">
        <v>49</v>
      </c>
      <c r="L162" s="3"/>
      <c r="M162" s="3"/>
      <c r="N162" s="3"/>
      <c r="O162" s="3">
        <f t="shared" si="29"/>
        <v>2022</v>
      </c>
      <c r="P162" s="3">
        <f t="shared" si="30"/>
        <v>2021</v>
      </c>
      <c r="Q162" s="3">
        <f t="shared" si="24"/>
        <v>3</v>
      </c>
      <c r="R162" s="3">
        <f t="shared" si="25"/>
        <v>14</v>
      </c>
      <c r="S162" s="3" t="str" cm="1">
        <f t="array" ref="S162">IFERROR(_xlfn.IFS(I162 = "Just once", "One time service", ISNUMBER(SEARCH("*week*",I162)), "Continuous"),I162)</f>
        <v>One time service</v>
      </c>
      <c r="T162" t="str">
        <f t="shared" si="26"/>
        <v>No</v>
      </c>
      <c r="U162" t="str">
        <f t="shared" si="27"/>
        <v>No</v>
      </c>
      <c r="V162" t="str">
        <f t="shared" si="28"/>
        <v>No</v>
      </c>
      <c r="W162">
        <f t="shared" si="31"/>
        <v>0</v>
      </c>
      <c r="X162" t="str">
        <f t="shared" si="32"/>
        <v>No</v>
      </c>
      <c r="Y162" t="str">
        <f t="shared" si="33"/>
        <v>No</v>
      </c>
      <c r="Z162" t="str">
        <f t="shared" si="34"/>
        <v>No</v>
      </c>
      <c r="AA162">
        <f t="shared" si="35"/>
        <v>0</v>
      </c>
      <c r="AB162" s="3" t="str" cm="1">
        <f t="array" ref="AB16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62" s="3"/>
      <c r="AD162" s="3"/>
      <c r="AE162" s="3"/>
    </row>
    <row r="163" spans="3:31">
      <c r="C163" s="2">
        <v>44651.852152777778</v>
      </c>
      <c r="D163" s="3" t="s">
        <v>23</v>
      </c>
      <c r="E163" s="15">
        <v>159</v>
      </c>
      <c r="F163" s="15">
        <v>159</v>
      </c>
      <c r="G163" s="15">
        <v>159</v>
      </c>
      <c r="H163" s="3">
        <v>78745</v>
      </c>
      <c r="I163" s="3" t="s">
        <v>43</v>
      </c>
      <c r="J163" s="3" t="s">
        <v>73</v>
      </c>
      <c r="K163" s="3" t="s">
        <v>155</v>
      </c>
      <c r="L163" s="3"/>
      <c r="M163" s="3"/>
      <c r="N163" s="3"/>
      <c r="O163" s="3">
        <f t="shared" si="29"/>
        <v>2022</v>
      </c>
      <c r="P163" s="3">
        <f t="shared" si="30"/>
        <v>2021</v>
      </c>
      <c r="Q163" s="3">
        <f t="shared" si="24"/>
        <v>3</v>
      </c>
      <c r="R163" s="3">
        <f t="shared" si="25"/>
        <v>14</v>
      </c>
      <c r="S163" s="3" t="str" cm="1">
        <f t="array" ref="S163">IFERROR(_xlfn.IFS(I163 = "Just once", "One time service", ISNUMBER(SEARCH("*week*",I163)), "Continuous"),I163)</f>
        <v>One time service</v>
      </c>
      <c r="T163" t="str">
        <f t="shared" si="26"/>
        <v>No</v>
      </c>
      <c r="U163" t="str">
        <f t="shared" si="27"/>
        <v>No</v>
      </c>
      <c r="V163" t="str">
        <f t="shared" si="28"/>
        <v>No</v>
      </c>
      <c r="W163">
        <f t="shared" si="31"/>
        <v>0</v>
      </c>
      <c r="X163" t="str">
        <f t="shared" si="32"/>
        <v>Yes</v>
      </c>
      <c r="Y163" t="str">
        <f t="shared" si="33"/>
        <v>No</v>
      </c>
      <c r="Z163" t="str">
        <f t="shared" si="34"/>
        <v>No</v>
      </c>
      <c r="AA163">
        <f t="shared" si="35"/>
        <v>1</v>
      </c>
      <c r="AB163" s="3" t="str" cm="1">
        <f t="array" ref="AB16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63" s="3"/>
      <c r="AD163" s="3"/>
      <c r="AE163" s="3"/>
    </row>
    <row r="164" spans="3:31">
      <c r="C164" s="2">
        <v>44652.611631944441</v>
      </c>
      <c r="D164" s="3" t="s">
        <v>23</v>
      </c>
      <c r="E164" s="15">
        <v>160</v>
      </c>
      <c r="F164" s="15">
        <v>160</v>
      </c>
      <c r="G164" s="15">
        <v>160</v>
      </c>
      <c r="H164" s="3">
        <v>78731</v>
      </c>
      <c r="I164" s="3" t="s">
        <v>46</v>
      </c>
      <c r="J164" s="3" t="s">
        <v>14</v>
      </c>
      <c r="K164" s="3" t="s">
        <v>201</v>
      </c>
      <c r="L164" s="3"/>
      <c r="M164" s="3"/>
      <c r="N164" s="3"/>
      <c r="O164" s="3">
        <f t="shared" si="29"/>
        <v>2022</v>
      </c>
      <c r="P164" s="3">
        <f t="shared" si="30"/>
        <v>2021</v>
      </c>
      <c r="Q164" s="3">
        <f t="shared" si="24"/>
        <v>4</v>
      </c>
      <c r="R164" s="3">
        <f t="shared" si="25"/>
        <v>14</v>
      </c>
      <c r="S164" s="3" t="str" cm="1">
        <f t="array" ref="S164">IFERROR(_xlfn.IFS(I164 = "Just once", "One time service", ISNUMBER(SEARCH("*week*",I164)), "Continuous"),I164)</f>
        <v>Continuous</v>
      </c>
      <c r="T164" t="str">
        <f t="shared" si="26"/>
        <v>No</v>
      </c>
      <c r="U164" t="str">
        <f t="shared" si="27"/>
        <v>No</v>
      </c>
      <c r="V164" t="str">
        <f t="shared" si="28"/>
        <v>No</v>
      </c>
      <c r="W164">
        <f t="shared" si="31"/>
        <v>0</v>
      </c>
      <c r="X164" t="str">
        <f t="shared" si="32"/>
        <v>No</v>
      </c>
      <c r="Y164" t="str">
        <f t="shared" si="33"/>
        <v>No</v>
      </c>
      <c r="Z164" t="str">
        <f t="shared" si="34"/>
        <v>No</v>
      </c>
      <c r="AA164">
        <f t="shared" si="35"/>
        <v>0</v>
      </c>
      <c r="AB164" s="3" t="str" cm="1">
        <f t="array" ref="AB16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64" s="3"/>
      <c r="AD164" s="3"/>
      <c r="AE164" s="3"/>
    </row>
    <row r="165" spans="3:31">
      <c r="C165" s="2">
        <v>44653.686192129629</v>
      </c>
      <c r="D165" s="3" t="s">
        <v>23</v>
      </c>
      <c r="E165" s="15">
        <v>161</v>
      </c>
      <c r="F165" s="15">
        <v>161</v>
      </c>
      <c r="G165" s="15">
        <v>161</v>
      </c>
      <c r="H165" s="3">
        <v>78723</v>
      </c>
      <c r="I165" s="3" t="s">
        <v>43</v>
      </c>
      <c r="J165" s="3" t="s">
        <v>14</v>
      </c>
      <c r="K165" s="3" t="s">
        <v>15</v>
      </c>
      <c r="L165" s="3" t="s">
        <v>368</v>
      </c>
      <c r="M165" s="3"/>
      <c r="N165" s="3"/>
      <c r="O165" s="3">
        <f t="shared" si="29"/>
        <v>2022</v>
      </c>
      <c r="P165" s="3">
        <f t="shared" si="30"/>
        <v>2021</v>
      </c>
      <c r="Q165" s="3">
        <f t="shared" si="24"/>
        <v>4</v>
      </c>
      <c r="R165" s="3">
        <f t="shared" si="25"/>
        <v>14</v>
      </c>
      <c r="S165" s="3" t="str" cm="1">
        <f t="array" ref="S165">IFERROR(_xlfn.IFS(I165 = "Just once", "One time service", ISNUMBER(SEARCH("*week*",I165)), "Continuous"),I165)</f>
        <v>One time service</v>
      </c>
      <c r="T165" t="str">
        <f t="shared" si="26"/>
        <v>Yes</v>
      </c>
      <c r="U165" t="str">
        <f t="shared" si="27"/>
        <v>No</v>
      </c>
      <c r="V165" t="str">
        <f t="shared" si="28"/>
        <v>No</v>
      </c>
      <c r="W165">
        <f t="shared" si="31"/>
        <v>1</v>
      </c>
      <c r="X165" t="str">
        <f t="shared" si="32"/>
        <v>No</v>
      </c>
      <c r="Y165" t="str">
        <f t="shared" si="33"/>
        <v>No</v>
      </c>
      <c r="Z165" t="str">
        <f t="shared" si="34"/>
        <v>No</v>
      </c>
      <c r="AA165">
        <f t="shared" si="35"/>
        <v>0</v>
      </c>
      <c r="AB165" s="3" t="str" cm="1">
        <f t="array" ref="AB16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65" s="3"/>
      <c r="AD165" s="3"/>
      <c r="AE165" s="3"/>
    </row>
    <row r="166" spans="3:31">
      <c r="C166" s="2">
        <v>44654.773819444446</v>
      </c>
      <c r="D166" s="3" t="s">
        <v>23</v>
      </c>
      <c r="E166" s="15">
        <v>162</v>
      </c>
      <c r="F166" s="15">
        <v>162</v>
      </c>
      <c r="G166" s="15">
        <v>162</v>
      </c>
      <c r="H166" s="3">
        <v>78653</v>
      </c>
      <c r="I166" s="3" t="s">
        <v>43</v>
      </c>
      <c r="J166" s="3" t="s">
        <v>14</v>
      </c>
      <c r="K166" s="3" t="s">
        <v>369</v>
      </c>
      <c r="L166" s="3"/>
      <c r="M166" s="3"/>
      <c r="N166" s="3"/>
      <c r="O166" s="3">
        <f t="shared" si="29"/>
        <v>2022</v>
      </c>
      <c r="P166" s="3">
        <f t="shared" si="30"/>
        <v>2021</v>
      </c>
      <c r="Q166" s="3">
        <f t="shared" si="24"/>
        <v>4</v>
      </c>
      <c r="R166" s="3">
        <f t="shared" si="25"/>
        <v>15</v>
      </c>
      <c r="S166" s="3" t="str" cm="1">
        <f t="array" ref="S166">IFERROR(_xlfn.IFS(I166 = "Just once", "One time service", ISNUMBER(SEARCH("*week*",I166)), "Continuous"),I166)</f>
        <v>One time service</v>
      </c>
      <c r="T166" t="str">
        <f t="shared" si="26"/>
        <v>No</v>
      </c>
      <c r="U166" t="str">
        <f t="shared" si="27"/>
        <v>No</v>
      </c>
      <c r="V166" t="str">
        <f t="shared" si="28"/>
        <v>No</v>
      </c>
      <c r="W166">
        <f t="shared" si="31"/>
        <v>0</v>
      </c>
      <c r="X166" t="str">
        <f t="shared" si="32"/>
        <v>No</v>
      </c>
      <c r="Y166" t="str">
        <f t="shared" si="33"/>
        <v>No</v>
      </c>
      <c r="Z166" t="str">
        <f t="shared" si="34"/>
        <v>No</v>
      </c>
      <c r="AA166">
        <f t="shared" si="35"/>
        <v>0</v>
      </c>
      <c r="AB166" s="3" t="str" cm="1">
        <f t="array" ref="AB16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66" s="3"/>
      <c r="AD166" s="3"/>
      <c r="AE166" s="3"/>
    </row>
    <row r="167" spans="3:31">
      <c r="C167" s="2">
        <v>44655.483993055554</v>
      </c>
      <c r="D167" s="3" t="s">
        <v>23</v>
      </c>
      <c r="E167" s="15">
        <v>163</v>
      </c>
      <c r="F167" s="15">
        <v>163</v>
      </c>
      <c r="G167" s="15">
        <v>163</v>
      </c>
      <c r="H167" s="3">
        <v>78752</v>
      </c>
      <c r="I167" s="3" t="s">
        <v>43</v>
      </c>
      <c r="J167" s="3" t="s">
        <v>10</v>
      </c>
      <c r="K167" s="3" t="s">
        <v>370</v>
      </c>
      <c r="L167" s="3"/>
      <c r="M167" s="3"/>
      <c r="N167" s="3"/>
      <c r="O167" s="3">
        <f t="shared" si="29"/>
        <v>2022</v>
      </c>
      <c r="P167" s="3">
        <f t="shared" si="30"/>
        <v>2021</v>
      </c>
      <c r="Q167" s="3">
        <f t="shared" si="24"/>
        <v>4</v>
      </c>
      <c r="R167" s="3">
        <f t="shared" si="25"/>
        <v>15</v>
      </c>
      <c r="S167" s="3" t="str" cm="1">
        <f t="array" ref="S167">IFERROR(_xlfn.IFS(I167 = "Just once", "One time service", ISNUMBER(SEARCH("*week*",I167)), "Continuous"),I167)</f>
        <v>One time service</v>
      </c>
      <c r="T167" t="str">
        <f t="shared" si="26"/>
        <v>No</v>
      </c>
      <c r="U167" t="str">
        <f t="shared" si="27"/>
        <v>No</v>
      </c>
      <c r="V167" t="str">
        <f t="shared" si="28"/>
        <v>No</v>
      </c>
      <c r="W167">
        <f t="shared" si="31"/>
        <v>0</v>
      </c>
      <c r="X167" t="str">
        <f t="shared" si="32"/>
        <v>No</v>
      </c>
      <c r="Y167" t="str">
        <f t="shared" si="33"/>
        <v>No</v>
      </c>
      <c r="Z167" t="str">
        <f t="shared" si="34"/>
        <v>No</v>
      </c>
      <c r="AA167">
        <f t="shared" si="35"/>
        <v>0</v>
      </c>
      <c r="AB167" s="3" t="str" cm="1">
        <f t="array" ref="AB16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67" s="3"/>
      <c r="AD167" s="3"/>
      <c r="AE167" s="3"/>
    </row>
    <row r="168" spans="3:31">
      <c r="C168" s="2">
        <v>44655.505358796298</v>
      </c>
      <c r="D168" s="3" t="s">
        <v>239</v>
      </c>
      <c r="E168" s="15">
        <v>164</v>
      </c>
      <c r="F168" s="15">
        <v>164</v>
      </c>
      <c r="G168" s="15">
        <v>164</v>
      </c>
      <c r="H168" s="3">
        <v>78621</v>
      </c>
      <c r="I168" s="3" t="s">
        <v>43</v>
      </c>
      <c r="J168" s="3" t="s">
        <v>371</v>
      </c>
      <c r="K168" s="3" t="s">
        <v>15</v>
      </c>
      <c r="L168" s="3" t="s">
        <v>368</v>
      </c>
      <c r="M168" s="3"/>
      <c r="N168" s="3"/>
      <c r="O168" s="3">
        <f t="shared" si="29"/>
        <v>2022</v>
      </c>
      <c r="P168" s="3">
        <f t="shared" si="30"/>
        <v>2021</v>
      </c>
      <c r="Q168" s="3">
        <f t="shared" si="24"/>
        <v>4</v>
      </c>
      <c r="R168" s="3">
        <f t="shared" si="25"/>
        <v>15</v>
      </c>
      <c r="S168" s="3" t="str" cm="1">
        <f t="array" ref="S168">IFERROR(_xlfn.IFS(I168 = "Just once", "One time service", ISNUMBER(SEARCH("*week*",I168)), "Continuous"),I168)</f>
        <v>One time service</v>
      </c>
      <c r="T168" t="str">
        <f t="shared" si="26"/>
        <v>Yes</v>
      </c>
      <c r="U168" t="str">
        <f t="shared" si="27"/>
        <v>No</v>
      </c>
      <c r="V168" t="str">
        <f t="shared" si="28"/>
        <v>No</v>
      </c>
      <c r="W168">
        <f t="shared" si="31"/>
        <v>1</v>
      </c>
      <c r="X168" t="str">
        <f t="shared" si="32"/>
        <v>No</v>
      </c>
      <c r="Y168" t="str">
        <f t="shared" si="33"/>
        <v>No</v>
      </c>
      <c r="Z168" t="str">
        <f t="shared" si="34"/>
        <v>No</v>
      </c>
      <c r="AA168">
        <f t="shared" si="35"/>
        <v>0</v>
      </c>
      <c r="AB168" s="3" t="str" cm="1">
        <f t="array" ref="AB16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68" s="3"/>
      <c r="AD168" s="3"/>
      <c r="AE168" s="3"/>
    </row>
    <row r="169" spans="3:31">
      <c r="C169" s="2">
        <v>44655.508344907408</v>
      </c>
      <c r="D169" s="3" t="s">
        <v>239</v>
      </c>
      <c r="E169" s="15">
        <v>165</v>
      </c>
      <c r="F169" s="15">
        <v>165</v>
      </c>
      <c r="G169" s="15">
        <v>165</v>
      </c>
      <c r="H169" s="3">
        <v>78621</v>
      </c>
      <c r="I169" s="3" t="s">
        <v>43</v>
      </c>
      <c r="J169" s="3" t="s">
        <v>372</v>
      </c>
      <c r="K169" s="3" t="s">
        <v>15</v>
      </c>
      <c r="L169" s="3" t="s">
        <v>368</v>
      </c>
      <c r="M169" s="3"/>
      <c r="N169" s="3"/>
      <c r="O169" s="3">
        <f t="shared" si="29"/>
        <v>2022</v>
      </c>
      <c r="P169" s="3">
        <f t="shared" si="30"/>
        <v>2021</v>
      </c>
      <c r="Q169" s="3">
        <f t="shared" si="24"/>
        <v>4</v>
      </c>
      <c r="R169" s="3">
        <f t="shared" si="25"/>
        <v>15</v>
      </c>
      <c r="S169" s="3" t="str" cm="1">
        <f t="array" ref="S169">IFERROR(_xlfn.IFS(I169 = "Just once", "One time service", ISNUMBER(SEARCH("*week*",I169)), "Continuous"),I169)</f>
        <v>One time service</v>
      </c>
      <c r="T169" t="str">
        <f t="shared" si="26"/>
        <v>Yes</v>
      </c>
      <c r="U169" t="str">
        <f t="shared" si="27"/>
        <v>No</v>
      </c>
      <c r="V169" t="str">
        <f t="shared" si="28"/>
        <v>No</v>
      </c>
      <c r="W169">
        <f t="shared" si="31"/>
        <v>1</v>
      </c>
      <c r="X169" t="str">
        <f t="shared" si="32"/>
        <v>No</v>
      </c>
      <c r="Y169" t="str">
        <f t="shared" si="33"/>
        <v>No</v>
      </c>
      <c r="Z169" t="str">
        <f t="shared" si="34"/>
        <v>No</v>
      </c>
      <c r="AA169">
        <f t="shared" si="35"/>
        <v>0</v>
      </c>
      <c r="AB169" s="3" t="str" cm="1">
        <f t="array" ref="AB16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69" s="3"/>
      <c r="AD169" s="3"/>
      <c r="AE169" s="3"/>
    </row>
    <row r="170" spans="3:31">
      <c r="C170" s="2">
        <v>44655.717349537037</v>
      </c>
      <c r="D170" s="3" t="s">
        <v>23</v>
      </c>
      <c r="E170" s="15">
        <v>166</v>
      </c>
      <c r="F170" s="15">
        <v>166</v>
      </c>
      <c r="G170" s="15">
        <v>166</v>
      </c>
      <c r="H170" s="3">
        <v>78660</v>
      </c>
      <c r="I170" s="3" t="s">
        <v>43</v>
      </c>
      <c r="J170" s="3" t="s">
        <v>14</v>
      </c>
      <c r="K170" s="3" t="s">
        <v>15</v>
      </c>
      <c r="L170" s="3" t="s">
        <v>368</v>
      </c>
      <c r="M170" s="3"/>
      <c r="N170" s="3"/>
      <c r="O170" s="3">
        <f t="shared" si="29"/>
        <v>2022</v>
      </c>
      <c r="P170" s="3">
        <f t="shared" si="30"/>
        <v>2021</v>
      </c>
      <c r="Q170" s="3">
        <f t="shared" si="24"/>
        <v>4</v>
      </c>
      <c r="R170" s="3">
        <f t="shared" si="25"/>
        <v>15</v>
      </c>
      <c r="S170" s="3" t="str" cm="1">
        <f t="array" ref="S170">IFERROR(_xlfn.IFS(I170 = "Just once", "One time service", ISNUMBER(SEARCH("*week*",I170)), "Continuous"),I170)</f>
        <v>One time service</v>
      </c>
      <c r="T170" t="str">
        <f t="shared" si="26"/>
        <v>Yes</v>
      </c>
      <c r="U170" t="str">
        <f t="shared" si="27"/>
        <v>No</v>
      </c>
      <c r="V170" t="str">
        <f t="shared" si="28"/>
        <v>No</v>
      </c>
      <c r="W170">
        <f t="shared" si="31"/>
        <v>1</v>
      </c>
      <c r="X170" t="str">
        <f t="shared" si="32"/>
        <v>No</v>
      </c>
      <c r="Y170" t="str">
        <f t="shared" si="33"/>
        <v>No</v>
      </c>
      <c r="Z170" t="str">
        <f t="shared" si="34"/>
        <v>No</v>
      </c>
      <c r="AA170">
        <f t="shared" si="35"/>
        <v>0</v>
      </c>
      <c r="AB170" s="3" t="str" cm="1">
        <f t="array" ref="AB17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70" s="3"/>
      <c r="AD170" s="3"/>
      <c r="AE170" s="3"/>
    </row>
    <row r="171" spans="3:31">
      <c r="C171" s="2">
        <v>44656.385451388887</v>
      </c>
      <c r="D171" s="3" t="s">
        <v>23</v>
      </c>
      <c r="E171" s="15">
        <v>167</v>
      </c>
      <c r="F171" s="15">
        <v>167</v>
      </c>
      <c r="G171" s="15">
        <v>167</v>
      </c>
      <c r="H171" s="3">
        <v>78665</v>
      </c>
      <c r="I171" s="3" t="s">
        <v>43</v>
      </c>
      <c r="J171" s="3" t="s">
        <v>14</v>
      </c>
      <c r="K171" s="3" t="s">
        <v>370</v>
      </c>
      <c r="L171" s="3"/>
      <c r="M171" s="3"/>
      <c r="N171" s="3"/>
      <c r="O171" s="3">
        <f t="shared" si="29"/>
        <v>2022</v>
      </c>
      <c r="P171" s="3">
        <f t="shared" si="30"/>
        <v>2021</v>
      </c>
      <c r="Q171" s="3">
        <f t="shared" si="24"/>
        <v>4</v>
      </c>
      <c r="R171" s="3">
        <f t="shared" si="25"/>
        <v>15</v>
      </c>
      <c r="S171" s="3" t="str" cm="1">
        <f t="array" ref="S171">IFERROR(_xlfn.IFS(I171 = "Just once", "One time service", ISNUMBER(SEARCH("*week*",I171)), "Continuous"),I171)</f>
        <v>One time service</v>
      </c>
      <c r="T171" t="str">
        <f t="shared" si="26"/>
        <v>No</v>
      </c>
      <c r="U171" t="str">
        <f t="shared" si="27"/>
        <v>No</v>
      </c>
      <c r="V171" t="str">
        <f t="shared" si="28"/>
        <v>No</v>
      </c>
      <c r="W171">
        <f t="shared" si="31"/>
        <v>0</v>
      </c>
      <c r="X171" t="str">
        <f t="shared" si="32"/>
        <v>No</v>
      </c>
      <c r="Y171" t="str">
        <f t="shared" si="33"/>
        <v>No</v>
      </c>
      <c r="Z171" t="str">
        <f t="shared" si="34"/>
        <v>No</v>
      </c>
      <c r="AA171">
        <f t="shared" si="35"/>
        <v>0</v>
      </c>
      <c r="AB171" s="3" t="str" cm="1">
        <f t="array" ref="AB17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71" s="3"/>
      <c r="AD171" s="3"/>
      <c r="AE171" s="3"/>
    </row>
    <row r="172" spans="3:31">
      <c r="C172" s="2">
        <v>44656.40016203704</v>
      </c>
      <c r="D172" s="3" t="s">
        <v>23</v>
      </c>
      <c r="E172" s="15">
        <v>168</v>
      </c>
      <c r="F172" s="15">
        <v>168</v>
      </c>
      <c r="G172" s="15">
        <v>168</v>
      </c>
      <c r="H172" s="3">
        <v>78653</v>
      </c>
      <c r="I172" s="3" t="s">
        <v>43</v>
      </c>
      <c r="J172" s="3" t="s">
        <v>10</v>
      </c>
      <c r="K172" s="3" t="s">
        <v>15</v>
      </c>
      <c r="L172" s="3" t="s">
        <v>368</v>
      </c>
      <c r="M172" s="3"/>
      <c r="N172" s="3"/>
      <c r="O172" s="3">
        <f t="shared" si="29"/>
        <v>2022</v>
      </c>
      <c r="P172" s="3">
        <f t="shared" si="30"/>
        <v>2021</v>
      </c>
      <c r="Q172" s="3">
        <f t="shared" si="24"/>
        <v>4</v>
      </c>
      <c r="R172" s="3">
        <f t="shared" si="25"/>
        <v>15</v>
      </c>
      <c r="S172" s="3" t="str" cm="1">
        <f t="array" ref="S172">IFERROR(_xlfn.IFS(I172 = "Just once", "One time service", ISNUMBER(SEARCH("*week*",I172)), "Continuous"),I172)</f>
        <v>One time service</v>
      </c>
      <c r="T172" t="str">
        <f t="shared" si="26"/>
        <v>Yes</v>
      </c>
      <c r="U172" t="str">
        <f t="shared" si="27"/>
        <v>No</v>
      </c>
      <c r="V172" t="str">
        <f t="shared" si="28"/>
        <v>No</v>
      </c>
      <c r="W172">
        <f t="shared" si="31"/>
        <v>1</v>
      </c>
      <c r="X172" t="str">
        <f t="shared" si="32"/>
        <v>No</v>
      </c>
      <c r="Y172" t="str">
        <f t="shared" si="33"/>
        <v>No</v>
      </c>
      <c r="Z172" t="str">
        <f t="shared" si="34"/>
        <v>No</v>
      </c>
      <c r="AA172">
        <f t="shared" si="35"/>
        <v>0</v>
      </c>
      <c r="AB172" s="3" t="str" cm="1">
        <f t="array" ref="AB17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72" s="3"/>
      <c r="AD172" s="3"/>
      <c r="AE172" s="3"/>
    </row>
    <row r="173" spans="3:31">
      <c r="C173" s="2">
        <v>44656.459201388891</v>
      </c>
      <c r="D173" s="3" t="s">
        <v>23</v>
      </c>
      <c r="E173" s="15">
        <v>169</v>
      </c>
      <c r="F173" s="15">
        <v>169</v>
      </c>
      <c r="G173" s="15">
        <v>169</v>
      </c>
      <c r="H173" s="3">
        <v>78645</v>
      </c>
      <c r="I173" s="3" t="s">
        <v>43</v>
      </c>
      <c r="J173" s="3" t="s">
        <v>373</v>
      </c>
      <c r="K173" s="3" t="s">
        <v>201</v>
      </c>
      <c r="L173" s="3"/>
      <c r="M173" s="3" t="s">
        <v>155</v>
      </c>
      <c r="N173" s="3"/>
      <c r="O173" s="3">
        <f t="shared" si="29"/>
        <v>2022</v>
      </c>
      <c r="P173" s="3">
        <f t="shared" si="30"/>
        <v>2021</v>
      </c>
      <c r="Q173" s="3">
        <f t="shared" si="24"/>
        <v>4</v>
      </c>
      <c r="R173" s="3">
        <f t="shared" si="25"/>
        <v>15</v>
      </c>
      <c r="S173" s="3" t="str" cm="1">
        <f t="array" ref="S173">IFERROR(_xlfn.IFS(I173 = "Just once", "One time service", ISNUMBER(SEARCH("*week*",I173)), "Continuous"),I173)</f>
        <v>One time service</v>
      </c>
      <c r="T173" t="str">
        <f t="shared" si="26"/>
        <v>No</v>
      </c>
      <c r="U173" t="str">
        <f t="shared" si="27"/>
        <v>No</v>
      </c>
      <c r="V173" t="str">
        <f t="shared" si="28"/>
        <v>No</v>
      </c>
      <c r="W173">
        <f t="shared" si="31"/>
        <v>0</v>
      </c>
      <c r="X173" t="str">
        <f t="shared" si="32"/>
        <v>No</v>
      </c>
      <c r="Y173" t="str">
        <f t="shared" si="33"/>
        <v>No</v>
      </c>
      <c r="Z173" t="str">
        <f t="shared" si="34"/>
        <v>Yes</v>
      </c>
      <c r="AA173">
        <f t="shared" si="35"/>
        <v>1</v>
      </c>
      <c r="AB173" s="3" t="str" cm="1">
        <f t="array" ref="AB17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173" s="3"/>
      <c r="AD173" s="3"/>
      <c r="AE173" s="3"/>
    </row>
    <row r="174" spans="3:31">
      <c r="C174" s="2">
        <v>44656.550081018519</v>
      </c>
      <c r="D174" s="3" t="s">
        <v>23</v>
      </c>
      <c r="E174" s="15">
        <v>170</v>
      </c>
      <c r="F174" s="15">
        <v>170</v>
      </c>
      <c r="G174" s="15">
        <v>170</v>
      </c>
      <c r="H174" s="3">
        <v>778613</v>
      </c>
      <c r="I174" s="3" t="s">
        <v>43</v>
      </c>
      <c r="J174" s="3" t="s">
        <v>10</v>
      </c>
      <c r="K174" s="3" t="s">
        <v>15</v>
      </c>
      <c r="L174" s="3" t="s">
        <v>368</v>
      </c>
      <c r="M174" s="3" t="s">
        <v>374</v>
      </c>
      <c r="N174" s="3"/>
      <c r="O174" s="3">
        <f t="shared" si="29"/>
        <v>2022</v>
      </c>
      <c r="P174" s="3">
        <f t="shared" si="30"/>
        <v>2021</v>
      </c>
      <c r="Q174" s="3">
        <f t="shared" si="24"/>
        <v>4</v>
      </c>
      <c r="R174" s="3">
        <f t="shared" si="25"/>
        <v>15</v>
      </c>
      <c r="S174" s="3" t="str" cm="1">
        <f t="array" ref="S174">IFERROR(_xlfn.IFS(I174 = "Just once", "One time service", ISNUMBER(SEARCH("*week*",I174)), "Continuous"),I174)</f>
        <v>One time service</v>
      </c>
      <c r="T174" t="str">
        <f t="shared" si="26"/>
        <v>Yes</v>
      </c>
      <c r="U174" t="str">
        <f t="shared" si="27"/>
        <v>No</v>
      </c>
      <c r="V174" t="str">
        <f t="shared" si="28"/>
        <v>No</v>
      </c>
      <c r="W174">
        <f t="shared" si="31"/>
        <v>1</v>
      </c>
      <c r="X174" t="str">
        <f t="shared" si="32"/>
        <v>No</v>
      </c>
      <c r="Y174" t="str">
        <f t="shared" si="33"/>
        <v>No</v>
      </c>
      <c r="Z174" t="str">
        <f t="shared" si="34"/>
        <v>Yes</v>
      </c>
      <c r="AA174">
        <f t="shared" si="35"/>
        <v>1</v>
      </c>
      <c r="AB174" s="3" t="str" cm="1">
        <f t="array" ref="AB17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74" s="3"/>
      <c r="AD174" s="3"/>
      <c r="AE174" s="3"/>
    </row>
    <row r="175" spans="3:31">
      <c r="C175" s="2">
        <v>44656.579641203702</v>
      </c>
      <c r="D175" s="3" t="s">
        <v>23</v>
      </c>
      <c r="E175" s="15">
        <v>171</v>
      </c>
      <c r="F175" s="15">
        <v>171</v>
      </c>
      <c r="G175" s="15">
        <v>171</v>
      </c>
      <c r="H175" s="3">
        <v>78610</v>
      </c>
      <c r="I175" s="3" t="s">
        <v>46</v>
      </c>
      <c r="J175" s="3" t="s">
        <v>94</v>
      </c>
      <c r="K175" s="3" t="s">
        <v>15</v>
      </c>
      <c r="L175" s="3" t="s">
        <v>368</v>
      </c>
      <c r="M175" s="3"/>
      <c r="N175" s="3"/>
      <c r="O175" s="3">
        <f t="shared" si="29"/>
        <v>2022</v>
      </c>
      <c r="P175" s="3">
        <f t="shared" si="30"/>
        <v>2021</v>
      </c>
      <c r="Q175" s="3">
        <f t="shared" si="24"/>
        <v>4</v>
      </c>
      <c r="R175" s="3">
        <f t="shared" si="25"/>
        <v>15</v>
      </c>
      <c r="S175" s="3" t="str" cm="1">
        <f t="array" ref="S175">IFERROR(_xlfn.IFS(I175 = "Just once", "One time service", ISNUMBER(SEARCH("*week*",I175)), "Continuous"),I175)</f>
        <v>Continuous</v>
      </c>
      <c r="T175" t="str">
        <f t="shared" si="26"/>
        <v>Yes</v>
      </c>
      <c r="U175" t="str">
        <f t="shared" si="27"/>
        <v>No</v>
      </c>
      <c r="V175" t="str">
        <f t="shared" si="28"/>
        <v>No</v>
      </c>
      <c r="W175">
        <f t="shared" si="31"/>
        <v>1</v>
      </c>
      <c r="X175" t="str">
        <f t="shared" si="32"/>
        <v>No</v>
      </c>
      <c r="Y175" t="str">
        <f t="shared" si="33"/>
        <v>No</v>
      </c>
      <c r="Z175" t="str">
        <f t="shared" si="34"/>
        <v>No</v>
      </c>
      <c r="AA175">
        <f t="shared" si="35"/>
        <v>0</v>
      </c>
      <c r="AB175" s="3" t="str" cm="1">
        <f t="array" ref="AB17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175" s="3"/>
      <c r="AD175" s="3"/>
      <c r="AE175" s="3"/>
    </row>
    <row r="176" spans="3:31">
      <c r="C176" s="2">
        <v>44656.852824074071</v>
      </c>
      <c r="D176" s="3" t="s">
        <v>23</v>
      </c>
      <c r="E176" s="15">
        <v>172</v>
      </c>
      <c r="F176" s="15">
        <v>172</v>
      </c>
      <c r="G176" s="15">
        <v>172</v>
      </c>
      <c r="H176" s="3">
        <v>78717</v>
      </c>
      <c r="I176" s="3" t="s">
        <v>46</v>
      </c>
      <c r="J176" s="3" t="s">
        <v>14</v>
      </c>
      <c r="K176" s="3" t="s">
        <v>375</v>
      </c>
      <c r="L176" s="3" t="s">
        <v>376</v>
      </c>
      <c r="M176" s="3"/>
      <c r="N176" s="3"/>
      <c r="O176" s="3">
        <f t="shared" si="29"/>
        <v>2022</v>
      </c>
      <c r="P176" s="3">
        <f t="shared" si="30"/>
        <v>2021</v>
      </c>
      <c r="Q176" s="3">
        <f t="shared" si="24"/>
        <v>4</v>
      </c>
      <c r="R176" s="3">
        <f t="shared" si="25"/>
        <v>15</v>
      </c>
      <c r="S176" s="3" t="str" cm="1">
        <f t="array" ref="S176">IFERROR(_xlfn.IFS(I176 = "Just once", "One time service", ISNUMBER(SEARCH("*week*",I176)), "Continuous"),I176)</f>
        <v>Continuous</v>
      </c>
      <c r="T176" t="str">
        <f t="shared" si="26"/>
        <v>No</v>
      </c>
      <c r="U176" t="str">
        <f t="shared" si="27"/>
        <v>No</v>
      </c>
      <c r="V176" t="str">
        <f t="shared" si="28"/>
        <v>No</v>
      </c>
      <c r="W176">
        <f t="shared" si="31"/>
        <v>0</v>
      </c>
      <c r="X176" t="str">
        <f t="shared" si="32"/>
        <v>No</v>
      </c>
      <c r="Y176" t="str">
        <f t="shared" si="33"/>
        <v>No</v>
      </c>
      <c r="Z176" t="str">
        <f t="shared" si="34"/>
        <v>No</v>
      </c>
      <c r="AA176">
        <f t="shared" si="35"/>
        <v>0</v>
      </c>
      <c r="AB176" s="3" t="str" cm="1">
        <f t="array" ref="AB17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76" s="3"/>
      <c r="AD176" s="3"/>
      <c r="AE176" s="3"/>
    </row>
    <row r="177" spans="3:31">
      <c r="C177" s="2">
        <v>44657.393877314818</v>
      </c>
      <c r="D177" s="3" t="s">
        <v>23</v>
      </c>
      <c r="E177" s="15">
        <v>173</v>
      </c>
      <c r="F177" s="15">
        <v>173</v>
      </c>
      <c r="G177" s="15">
        <v>173</v>
      </c>
      <c r="H177" s="3">
        <v>78664</v>
      </c>
      <c r="I177" s="3" t="s">
        <v>43</v>
      </c>
      <c r="J177" s="3" t="s">
        <v>14</v>
      </c>
      <c r="K177" s="3" t="s">
        <v>15</v>
      </c>
      <c r="L177" s="3" t="s">
        <v>368</v>
      </c>
      <c r="M177" s="3"/>
      <c r="N177" s="3"/>
      <c r="O177" s="3">
        <f t="shared" si="29"/>
        <v>2022</v>
      </c>
      <c r="P177" s="3">
        <f t="shared" si="30"/>
        <v>2021</v>
      </c>
      <c r="Q177" s="3">
        <f t="shared" si="24"/>
        <v>4</v>
      </c>
      <c r="R177" s="3">
        <f t="shared" si="25"/>
        <v>15</v>
      </c>
      <c r="S177" s="3" t="str" cm="1">
        <f t="array" ref="S177">IFERROR(_xlfn.IFS(I177 = "Just once", "One time service", ISNUMBER(SEARCH("*week*",I177)), "Continuous"),I177)</f>
        <v>One time service</v>
      </c>
      <c r="T177" t="str">
        <f t="shared" si="26"/>
        <v>Yes</v>
      </c>
      <c r="U177" t="str">
        <f t="shared" si="27"/>
        <v>No</v>
      </c>
      <c r="V177" t="str">
        <f t="shared" si="28"/>
        <v>No</v>
      </c>
      <c r="W177">
        <f t="shared" si="31"/>
        <v>1</v>
      </c>
      <c r="X177" t="str">
        <f t="shared" si="32"/>
        <v>No</v>
      </c>
      <c r="Y177" t="str">
        <f t="shared" si="33"/>
        <v>No</v>
      </c>
      <c r="Z177" t="str">
        <f t="shared" si="34"/>
        <v>No</v>
      </c>
      <c r="AA177">
        <f t="shared" si="35"/>
        <v>0</v>
      </c>
      <c r="AB177" s="3" t="str" cm="1">
        <f t="array" ref="AB17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77" s="3"/>
      <c r="AD177" s="3"/>
      <c r="AE177" s="3"/>
    </row>
    <row r="178" spans="3:31">
      <c r="C178" s="2">
        <v>44657.407164351855</v>
      </c>
      <c r="D178" s="3" t="s">
        <v>23</v>
      </c>
      <c r="E178" s="15">
        <v>174</v>
      </c>
      <c r="F178" s="15">
        <v>174</v>
      </c>
      <c r="G178" s="15">
        <v>174</v>
      </c>
      <c r="H178" s="3">
        <v>78717</v>
      </c>
      <c r="I178" s="3" t="s">
        <v>43</v>
      </c>
      <c r="J178" s="3" t="s">
        <v>14</v>
      </c>
      <c r="K178" s="3" t="s">
        <v>377</v>
      </c>
      <c r="L178" s="3"/>
      <c r="M178" s="3"/>
      <c r="N178" s="3"/>
      <c r="O178" s="3">
        <f t="shared" si="29"/>
        <v>2022</v>
      </c>
      <c r="P178" s="3">
        <f t="shared" si="30"/>
        <v>2021</v>
      </c>
      <c r="Q178" s="3">
        <f t="shared" si="24"/>
        <v>4</v>
      </c>
      <c r="R178" s="3">
        <f t="shared" si="25"/>
        <v>15</v>
      </c>
      <c r="S178" s="3" t="str" cm="1">
        <f t="array" ref="S178">IFERROR(_xlfn.IFS(I178 = "Just once", "One time service", ISNUMBER(SEARCH("*week*",I178)), "Continuous"),I178)</f>
        <v>One time service</v>
      </c>
      <c r="T178" t="str">
        <f t="shared" si="26"/>
        <v>No</v>
      </c>
      <c r="U178" t="str">
        <f t="shared" si="27"/>
        <v>No</v>
      </c>
      <c r="V178" t="str">
        <f t="shared" si="28"/>
        <v>No</v>
      </c>
      <c r="W178">
        <f t="shared" si="31"/>
        <v>0</v>
      </c>
      <c r="X178" t="str">
        <f t="shared" si="32"/>
        <v>No</v>
      </c>
      <c r="Y178" t="str">
        <f t="shared" si="33"/>
        <v>No</v>
      </c>
      <c r="Z178" t="str">
        <f t="shared" si="34"/>
        <v>No</v>
      </c>
      <c r="AA178">
        <f t="shared" si="35"/>
        <v>0</v>
      </c>
      <c r="AB178" s="3" t="str" cm="1">
        <f t="array" ref="AB17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78" s="3"/>
      <c r="AD178" s="3"/>
      <c r="AE178" s="3"/>
    </row>
    <row r="179" spans="3:31">
      <c r="C179" s="2">
        <v>44657.409178240741</v>
      </c>
      <c r="D179" s="3" t="s">
        <v>23</v>
      </c>
      <c r="E179" s="15">
        <v>175</v>
      </c>
      <c r="F179" s="15">
        <v>175</v>
      </c>
      <c r="G179" s="15">
        <v>175</v>
      </c>
      <c r="H179" s="3">
        <v>78612</v>
      </c>
      <c r="I179" s="3" t="s">
        <v>43</v>
      </c>
      <c r="J179" s="3" t="s">
        <v>14</v>
      </c>
      <c r="K179" s="3" t="s">
        <v>15</v>
      </c>
      <c r="L179" s="3" t="s">
        <v>368</v>
      </c>
      <c r="M179" s="3"/>
      <c r="N179" s="3"/>
      <c r="O179" s="3">
        <f t="shared" si="29"/>
        <v>2022</v>
      </c>
      <c r="P179" s="3">
        <f t="shared" si="30"/>
        <v>2021</v>
      </c>
      <c r="Q179" s="3">
        <f t="shared" si="24"/>
        <v>4</v>
      </c>
      <c r="R179" s="3">
        <f t="shared" si="25"/>
        <v>15</v>
      </c>
      <c r="S179" s="3" t="str" cm="1">
        <f t="array" ref="S179">IFERROR(_xlfn.IFS(I179 = "Just once", "One time service", ISNUMBER(SEARCH("*week*",I179)), "Continuous"),I179)</f>
        <v>One time service</v>
      </c>
      <c r="T179" t="str">
        <f t="shared" si="26"/>
        <v>Yes</v>
      </c>
      <c r="U179" t="str">
        <f t="shared" si="27"/>
        <v>No</v>
      </c>
      <c r="V179" t="str">
        <f t="shared" si="28"/>
        <v>No</v>
      </c>
      <c r="W179">
        <f t="shared" si="31"/>
        <v>1</v>
      </c>
      <c r="X179" t="str">
        <f t="shared" si="32"/>
        <v>No</v>
      </c>
      <c r="Y179" t="str">
        <f t="shared" si="33"/>
        <v>No</v>
      </c>
      <c r="Z179" t="str">
        <f t="shared" si="34"/>
        <v>No</v>
      </c>
      <c r="AA179">
        <f t="shared" si="35"/>
        <v>0</v>
      </c>
      <c r="AB179" s="3" t="str" cm="1">
        <f t="array" ref="AB17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79" s="3"/>
      <c r="AD179" s="3"/>
      <c r="AE179" s="3"/>
    </row>
    <row r="180" spans="3:31">
      <c r="C180" s="2">
        <v>44657.414270833331</v>
      </c>
      <c r="D180" s="3" t="s">
        <v>23</v>
      </c>
      <c r="E180" s="15">
        <v>176</v>
      </c>
      <c r="F180" s="15">
        <v>176</v>
      </c>
      <c r="G180" s="15">
        <v>176</v>
      </c>
      <c r="H180" s="3">
        <v>78734</v>
      </c>
      <c r="I180" s="3" t="s">
        <v>43</v>
      </c>
      <c r="J180" s="3" t="s">
        <v>14</v>
      </c>
      <c r="K180" s="3" t="s">
        <v>15</v>
      </c>
      <c r="L180" s="3" t="s">
        <v>368</v>
      </c>
      <c r="M180" s="3"/>
      <c r="N180" s="3"/>
      <c r="O180" s="3">
        <f t="shared" si="29"/>
        <v>2022</v>
      </c>
      <c r="P180" s="3">
        <f t="shared" si="30"/>
        <v>2021</v>
      </c>
      <c r="Q180" s="3">
        <f t="shared" si="24"/>
        <v>4</v>
      </c>
      <c r="R180" s="3">
        <f t="shared" si="25"/>
        <v>15</v>
      </c>
      <c r="S180" s="3" t="str" cm="1">
        <f t="array" ref="S180">IFERROR(_xlfn.IFS(I180 = "Just once", "One time service", ISNUMBER(SEARCH("*week*",I180)), "Continuous"),I180)</f>
        <v>One time service</v>
      </c>
      <c r="T180" t="str">
        <f t="shared" si="26"/>
        <v>Yes</v>
      </c>
      <c r="U180" t="str">
        <f t="shared" si="27"/>
        <v>No</v>
      </c>
      <c r="V180" t="str">
        <f t="shared" si="28"/>
        <v>No</v>
      </c>
      <c r="W180">
        <f t="shared" si="31"/>
        <v>1</v>
      </c>
      <c r="X180" t="str">
        <f t="shared" si="32"/>
        <v>No</v>
      </c>
      <c r="Y180" t="str">
        <f t="shared" si="33"/>
        <v>No</v>
      </c>
      <c r="Z180" t="str">
        <f t="shared" si="34"/>
        <v>No</v>
      </c>
      <c r="AA180">
        <f t="shared" si="35"/>
        <v>0</v>
      </c>
      <c r="AB180" s="3" t="str" cm="1">
        <f t="array" ref="AB18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80" s="3"/>
      <c r="AD180" s="3"/>
      <c r="AE180" s="3"/>
    </row>
    <row r="181" spans="3:31">
      <c r="C181" s="2">
        <v>44657.420104166667</v>
      </c>
      <c r="D181" s="3" t="s">
        <v>23</v>
      </c>
      <c r="E181" s="15">
        <v>177</v>
      </c>
      <c r="F181" s="15">
        <v>177</v>
      </c>
      <c r="G181" s="15">
        <v>177</v>
      </c>
      <c r="H181" s="3">
        <v>78759</v>
      </c>
      <c r="I181" s="3" t="s">
        <v>46</v>
      </c>
      <c r="J181" s="3" t="s">
        <v>378</v>
      </c>
      <c r="K181" s="3" t="s">
        <v>201</v>
      </c>
      <c r="L181" s="3" t="s">
        <v>379</v>
      </c>
      <c r="M181" s="3" t="s">
        <v>380</v>
      </c>
      <c r="N181" s="3"/>
      <c r="O181" s="3">
        <f t="shared" si="29"/>
        <v>2022</v>
      </c>
      <c r="P181" s="3">
        <f t="shared" si="30"/>
        <v>2021</v>
      </c>
      <c r="Q181" s="3">
        <f t="shared" si="24"/>
        <v>4</v>
      </c>
      <c r="R181" s="3">
        <f t="shared" si="25"/>
        <v>15</v>
      </c>
      <c r="S181" s="3" t="str" cm="1">
        <f t="array" ref="S181">IFERROR(_xlfn.IFS(I181 = "Just once", "One time service", ISNUMBER(SEARCH("*week*",I181)), "Continuous"),I181)</f>
        <v>Continuous</v>
      </c>
      <c r="T181" t="str">
        <f t="shared" si="26"/>
        <v>No</v>
      </c>
      <c r="U181" t="str">
        <f t="shared" si="27"/>
        <v>No</v>
      </c>
      <c r="V181" t="str">
        <f t="shared" si="28"/>
        <v>No</v>
      </c>
      <c r="W181">
        <f t="shared" si="31"/>
        <v>0</v>
      </c>
      <c r="X181" t="str">
        <f t="shared" si="32"/>
        <v>No</v>
      </c>
      <c r="Y181" t="str">
        <f t="shared" si="33"/>
        <v>No</v>
      </c>
      <c r="Z181" t="str">
        <f t="shared" si="34"/>
        <v>Yes</v>
      </c>
      <c r="AA181">
        <f t="shared" si="35"/>
        <v>1</v>
      </c>
      <c r="AB181" s="3" t="str" cm="1">
        <f t="array" ref="AB18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181" s="3"/>
      <c r="AD181" s="3"/>
      <c r="AE181" s="3"/>
    </row>
    <row r="182" spans="3:31">
      <c r="C182" s="2">
        <v>44657.541076388887</v>
      </c>
      <c r="D182" s="3" t="s">
        <v>23</v>
      </c>
      <c r="E182" s="15">
        <v>178</v>
      </c>
      <c r="F182" s="15">
        <v>178</v>
      </c>
      <c r="G182" s="15">
        <v>178</v>
      </c>
      <c r="H182" s="3">
        <v>78758</v>
      </c>
      <c r="I182" s="3" t="s">
        <v>43</v>
      </c>
      <c r="J182" s="3" t="s">
        <v>14</v>
      </c>
      <c r="K182" s="3" t="s">
        <v>15</v>
      </c>
      <c r="L182" s="3" t="s">
        <v>368</v>
      </c>
      <c r="M182" s="3"/>
      <c r="N182" s="3"/>
      <c r="O182" s="3">
        <f t="shared" si="29"/>
        <v>2022</v>
      </c>
      <c r="P182" s="3">
        <f t="shared" si="30"/>
        <v>2021</v>
      </c>
      <c r="Q182" s="3">
        <f t="shared" si="24"/>
        <v>4</v>
      </c>
      <c r="R182" s="3">
        <f t="shared" si="25"/>
        <v>15</v>
      </c>
      <c r="S182" s="3" t="str" cm="1">
        <f t="array" ref="S182">IFERROR(_xlfn.IFS(I182 = "Just once", "One time service", ISNUMBER(SEARCH("*week*",I182)), "Continuous"),I182)</f>
        <v>One time service</v>
      </c>
      <c r="T182" t="str">
        <f t="shared" si="26"/>
        <v>Yes</v>
      </c>
      <c r="U182" t="str">
        <f t="shared" si="27"/>
        <v>No</v>
      </c>
      <c r="V182" t="str">
        <f t="shared" si="28"/>
        <v>No</v>
      </c>
      <c r="W182">
        <f t="shared" si="31"/>
        <v>1</v>
      </c>
      <c r="X182" t="str">
        <f t="shared" si="32"/>
        <v>No</v>
      </c>
      <c r="Y182" t="str">
        <f t="shared" si="33"/>
        <v>No</v>
      </c>
      <c r="Z182" t="str">
        <f t="shared" si="34"/>
        <v>No</v>
      </c>
      <c r="AA182">
        <f t="shared" si="35"/>
        <v>0</v>
      </c>
      <c r="AB182" s="3" t="str" cm="1">
        <f t="array" ref="AB18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82" s="3"/>
      <c r="AD182" s="3"/>
      <c r="AE182" s="3"/>
    </row>
    <row r="183" spans="3:31">
      <c r="C183" s="2">
        <v>44657.584363425929</v>
      </c>
      <c r="D183" s="3" t="s">
        <v>23</v>
      </c>
      <c r="E183" s="15">
        <v>179</v>
      </c>
      <c r="F183" s="15">
        <v>179</v>
      </c>
      <c r="G183" s="15">
        <v>179</v>
      </c>
      <c r="H183" s="3">
        <v>78653</v>
      </c>
      <c r="I183" s="3" t="s">
        <v>46</v>
      </c>
      <c r="J183" s="8" t="s">
        <v>381</v>
      </c>
      <c r="K183" s="3" t="s">
        <v>49</v>
      </c>
      <c r="L183" s="3"/>
      <c r="M183" s="3"/>
      <c r="N183" s="3"/>
      <c r="O183" s="3">
        <f t="shared" si="29"/>
        <v>2022</v>
      </c>
      <c r="P183" s="3">
        <f t="shared" si="30"/>
        <v>2021</v>
      </c>
      <c r="Q183" s="3">
        <f t="shared" si="24"/>
        <v>4</v>
      </c>
      <c r="R183" s="3">
        <f t="shared" si="25"/>
        <v>15</v>
      </c>
      <c r="S183" s="3" t="str" cm="1">
        <f t="array" ref="S183">IFERROR(_xlfn.IFS(I183 = "Just once", "One time service", ISNUMBER(SEARCH("*week*",I183)), "Continuous"),I183)</f>
        <v>Continuous</v>
      </c>
      <c r="T183" t="str">
        <f t="shared" si="26"/>
        <v>No</v>
      </c>
      <c r="U183" t="str">
        <f t="shared" si="27"/>
        <v>No</v>
      </c>
      <c r="V183" t="str">
        <f t="shared" si="28"/>
        <v>No</v>
      </c>
      <c r="W183">
        <f t="shared" si="31"/>
        <v>0</v>
      </c>
      <c r="X183" t="str">
        <f t="shared" si="32"/>
        <v>No</v>
      </c>
      <c r="Y183" t="str">
        <f t="shared" si="33"/>
        <v>No</v>
      </c>
      <c r="Z183" t="str">
        <f t="shared" si="34"/>
        <v>No</v>
      </c>
      <c r="AA183">
        <f t="shared" si="35"/>
        <v>0</v>
      </c>
      <c r="AB183" s="3" t="str" cm="1">
        <f t="array" ref="AB18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83" s="3"/>
      <c r="AD183" s="3"/>
      <c r="AE183" s="3"/>
    </row>
    <row r="184" spans="3:31">
      <c r="C184" s="2">
        <v>44657.675937499997</v>
      </c>
      <c r="D184" s="3" t="s">
        <v>23</v>
      </c>
      <c r="E184" s="15">
        <v>180</v>
      </c>
      <c r="F184" s="15">
        <v>180</v>
      </c>
      <c r="G184" s="15">
        <v>180</v>
      </c>
      <c r="H184" s="3">
        <v>78653</v>
      </c>
      <c r="I184" s="3" t="s">
        <v>43</v>
      </c>
      <c r="J184" s="3" t="s">
        <v>10</v>
      </c>
      <c r="K184" s="3" t="s">
        <v>49</v>
      </c>
      <c r="L184" s="3"/>
      <c r="M184" s="3"/>
      <c r="N184" s="3"/>
      <c r="O184" s="3">
        <f t="shared" si="29"/>
        <v>2022</v>
      </c>
      <c r="P184" s="3">
        <f t="shared" si="30"/>
        <v>2021</v>
      </c>
      <c r="Q184" s="3">
        <f t="shared" si="24"/>
        <v>4</v>
      </c>
      <c r="R184" s="3">
        <f t="shared" si="25"/>
        <v>15</v>
      </c>
      <c r="S184" s="3" t="str" cm="1">
        <f t="array" ref="S184">IFERROR(_xlfn.IFS(I184 = "Just once", "One time service", ISNUMBER(SEARCH("*week*",I184)), "Continuous"),I184)</f>
        <v>One time service</v>
      </c>
      <c r="T184" t="str">
        <f t="shared" si="26"/>
        <v>No</v>
      </c>
      <c r="U184" t="str">
        <f t="shared" si="27"/>
        <v>No</v>
      </c>
      <c r="V184" t="str">
        <f t="shared" si="28"/>
        <v>No</v>
      </c>
      <c r="W184">
        <f t="shared" si="31"/>
        <v>0</v>
      </c>
      <c r="X184" t="str">
        <f t="shared" si="32"/>
        <v>No</v>
      </c>
      <c r="Y184" t="str">
        <f t="shared" si="33"/>
        <v>No</v>
      </c>
      <c r="Z184" t="str">
        <f t="shared" si="34"/>
        <v>No</v>
      </c>
      <c r="AA184">
        <f t="shared" si="35"/>
        <v>0</v>
      </c>
      <c r="AB184" s="3" t="str" cm="1">
        <f t="array" ref="AB18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84" s="3"/>
      <c r="AD184" s="3"/>
      <c r="AE184" s="3"/>
    </row>
    <row r="185" spans="3:31">
      <c r="C185" s="2">
        <v>44658.425104166665</v>
      </c>
      <c r="D185" s="3" t="s">
        <v>23</v>
      </c>
      <c r="E185" s="15">
        <v>181</v>
      </c>
      <c r="F185" s="15">
        <v>181</v>
      </c>
      <c r="G185" s="15">
        <v>181</v>
      </c>
      <c r="H185" s="3">
        <v>78660</v>
      </c>
      <c r="I185" s="3" t="s">
        <v>46</v>
      </c>
      <c r="J185" s="3" t="s">
        <v>14</v>
      </c>
      <c r="K185" s="3" t="s">
        <v>15</v>
      </c>
      <c r="L185" s="3" t="s">
        <v>368</v>
      </c>
      <c r="M185" s="3"/>
      <c r="N185" s="3"/>
      <c r="O185" s="3">
        <f t="shared" si="29"/>
        <v>2022</v>
      </c>
      <c r="P185" s="3">
        <f t="shared" si="30"/>
        <v>2021</v>
      </c>
      <c r="Q185" s="3">
        <f t="shared" si="24"/>
        <v>4</v>
      </c>
      <c r="R185" s="3">
        <f t="shared" si="25"/>
        <v>15</v>
      </c>
      <c r="S185" s="3" t="str" cm="1">
        <f t="array" ref="S185">IFERROR(_xlfn.IFS(I185 = "Just once", "One time service", ISNUMBER(SEARCH("*week*",I185)), "Continuous"),I185)</f>
        <v>Continuous</v>
      </c>
      <c r="T185" t="str">
        <f t="shared" si="26"/>
        <v>Yes</v>
      </c>
      <c r="U185" t="str">
        <f t="shared" si="27"/>
        <v>No</v>
      </c>
      <c r="V185" t="str">
        <f t="shared" si="28"/>
        <v>No</v>
      </c>
      <c r="W185">
        <f t="shared" si="31"/>
        <v>1</v>
      </c>
      <c r="X185" t="str">
        <f t="shared" si="32"/>
        <v>No</v>
      </c>
      <c r="Y185" t="str">
        <f t="shared" si="33"/>
        <v>No</v>
      </c>
      <c r="Z185" t="str">
        <f t="shared" si="34"/>
        <v>No</v>
      </c>
      <c r="AA185">
        <f t="shared" si="35"/>
        <v>0</v>
      </c>
      <c r="AB185" s="3" t="str" cm="1">
        <f t="array" ref="AB18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85" s="3"/>
      <c r="AD185" s="3"/>
      <c r="AE185" s="3"/>
    </row>
    <row r="186" spans="3:31">
      <c r="C186" s="2">
        <v>44658.498784722222</v>
      </c>
      <c r="D186" s="3" t="s">
        <v>23</v>
      </c>
      <c r="E186" s="15">
        <v>182</v>
      </c>
      <c r="F186" s="15">
        <v>182</v>
      </c>
      <c r="G186" s="15">
        <v>182</v>
      </c>
      <c r="H186" s="3">
        <v>78745</v>
      </c>
      <c r="I186" s="3" t="s">
        <v>46</v>
      </c>
      <c r="J186" s="3" t="s">
        <v>14</v>
      </c>
      <c r="K186" s="3" t="s">
        <v>15</v>
      </c>
      <c r="L186" s="3" t="s">
        <v>368</v>
      </c>
      <c r="M186" s="3"/>
      <c r="N186" s="3"/>
      <c r="O186" s="3">
        <f t="shared" si="29"/>
        <v>2022</v>
      </c>
      <c r="P186" s="3">
        <f t="shared" si="30"/>
        <v>2021</v>
      </c>
      <c r="Q186" s="3">
        <f t="shared" si="24"/>
        <v>4</v>
      </c>
      <c r="R186" s="3">
        <f t="shared" si="25"/>
        <v>15</v>
      </c>
      <c r="S186" s="3" t="str" cm="1">
        <f t="array" ref="S186">IFERROR(_xlfn.IFS(I186 = "Just once", "One time service", ISNUMBER(SEARCH("*week*",I186)), "Continuous"),I186)</f>
        <v>Continuous</v>
      </c>
      <c r="T186" t="str">
        <f t="shared" si="26"/>
        <v>Yes</v>
      </c>
      <c r="U186" t="str">
        <f t="shared" si="27"/>
        <v>No</v>
      </c>
      <c r="V186" t="str">
        <f t="shared" si="28"/>
        <v>No</v>
      </c>
      <c r="W186">
        <f t="shared" si="31"/>
        <v>1</v>
      </c>
      <c r="X186" t="str">
        <f t="shared" si="32"/>
        <v>No</v>
      </c>
      <c r="Y186" t="str">
        <f t="shared" si="33"/>
        <v>No</v>
      </c>
      <c r="Z186" t="str">
        <f t="shared" si="34"/>
        <v>No</v>
      </c>
      <c r="AA186">
        <f t="shared" si="35"/>
        <v>0</v>
      </c>
      <c r="AB186" s="3" t="str" cm="1">
        <f t="array" ref="AB18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86" s="3"/>
      <c r="AD186" s="3"/>
      <c r="AE186" s="3"/>
    </row>
    <row r="187" spans="3:31">
      <c r="C187" s="2">
        <v>44658.634340277778</v>
      </c>
      <c r="D187" s="3" t="s">
        <v>23</v>
      </c>
      <c r="E187" s="15">
        <v>183</v>
      </c>
      <c r="F187" s="15">
        <v>183</v>
      </c>
      <c r="G187" s="15">
        <v>183</v>
      </c>
      <c r="H187" s="3">
        <v>78728</v>
      </c>
      <c r="I187" s="3" t="s">
        <v>46</v>
      </c>
      <c r="J187" s="3" t="s">
        <v>14</v>
      </c>
      <c r="K187" s="3" t="s">
        <v>15</v>
      </c>
      <c r="L187" s="3" t="s">
        <v>368</v>
      </c>
      <c r="M187" s="3"/>
      <c r="N187" s="3"/>
      <c r="O187" s="3">
        <f t="shared" si="29"/>
        <v>2022</v>
      </c>
      <c r="P187" s="3">
        <f t="shared" si="30"/>
        <v>2021</v>
      </c>
      <c r="Q187" s="3">
        <f t="shared" si="24"/>
        <v>4</v>
      </c>
      <c r="R187" s="3">
        <f t="shared" si="25"/>
        <v>15</v>
      </c>
      <c r="S187" s="3" t="str" cm="1">
        <f t="array" ref="S187">IFERROR(_xlfn.IFS(I187 = "Just once", "One time service", ISNUMBER(SEARCH("*week*",I187)), "Continuous"),I187)</f>
        <v>Continuous</v>
      </c>
      <c r="T187" t="str">
        <f t="shared" si="26"/>
        <v>Yes</v>
      </c>
      <c r="U187" t="str">
        <f t="shared" si="27"/>
        <v>No</v>
      </c>
      <c r="V187" t="str">
        <f t="shared" si="28"/>
        <v>No</v>
      </c>
      <c r="W187">
        <f t="shared" si="31"/>
        <v>1</v>
      </c>
      <c r="X187" t="str">
        <f t="shared" si="32"/>
        <v>No</v>
      </c>
      <c r="Y187" t="str">
        <f t="shared" si="33"/>
        <v>No</v>
      </c>
      <c r="Z187" t="str">
        <f t="shared" si="34"/>
        <v>No</v>
      </c>
      <c r="AA187">
        <f t="shared" si="35"/>
        <v>0</v>
      </c>
      <c r="AB187" s="3" t="str" cm="1">
        <f t="array" ref="AB18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87" s="3"/>
      <c r="AD187" s="3"/>
      <c r="AE187" s="3"/>
    </row>
    <row r="188" spans="3:31">
      <c r="C188" s="2">
        <v>44659.5471875</v>
      </c>
      <c r="D188" s="3" t="s">
        <v>23</v>
      </c>
      <c r="E188" s="15">
        <v>184</v>
      </c>
      <c r="F188" s="15">
        <v>184</v>
      </c>
      <c r="G188" s="15">
        <v>184</v>
      </c>
      <c r="H188" s="3">
        <v>78665</v>
      </c>
      <c r="I188" s="3" t="s">
        <v>46</v>
      </c>
      <c r="J188" s="3" t="s">
        <v>14</v>
      </c>
      <c r="K188" s="3" t="s">
        <v>15</v>
      </c>
      <c r="L188" s="3" t="s">
        <v>368</v>
      </c>
      <c r="M188" s="3"/>
      <c r="N188" s="3"/>
      <c r="O188" s="3">
        <f t="shared" si="29"/>
        <v>2022</v>
      </c>
      <c r="P188" s="3">
        <f t="shared" si="30"/>
        <v>2021</v>
      </c>
      <c r="Q188" s="3">
        <f t="shared" si="24"/>
        <v>4</v>
      </c>
      <c r="R188" s="3">
        <f t="shared" si="25"/>
        <v>15</v>
      </c>
      <c r="S188" s="3" t="str" cm="1">
        <f t="array" ref="S188">IFERROR(_xlfn.IFS(I188 = "Just once", "One time service", ISNUMBER(SEARCH("*week*",I188)), "Continuous"),I188)</f>
        <v>Continuous</v>
      </c>
      <c r="T188" t="str">
        <f t="shared" si="26"/>
        <v>Yes</v>
      </c>
      <c r="U188" t="str">
        <f t="shared" si="27"/>
        <v>No</v>
      </c>
      <c r="V188" t="str">
        <f t="shared" si="28"/>
        <v>No</v>
      </c>
      <c r="W188">
        <f t="shared" si="31"/>
        <v>1</v>
      </c>
      <c r="X188" t="str">
        <f t="shared" si="32"/>
        <v>No</v>
      </c>
      <c r="Y188" t="str">
        <f t="shared" si="33"/>
        <v>No</v>
      </c>
      <c r="Z188" t="str">
        <f t="shared" si="34"/>
        <v>No</v>
      </c>
      <c r="AA188">
        <f t="shared" si="35"/>
        <v>0</v>
      </c>
      <c r="AB188" s="3" t="str" cm="1">
        <f t="array" ref="AB18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88" s="3"/>
      <c r="AD188" s="3"/>
      <c r="AE188" s="3"/>
    </row>
    <row r="189" spans="3:31">
      <c r="C189" s="2">
        <v>44659.559918981482</v>
      </c>
      <c r="D189" s="3" t="s">
        <v>23</v>
      </c>
      <c r="E189" s="15">
        <v>185</v>
      </c>
      <c r="F189" s="15">
        <v>185</v>
      </c>
      <c r="G189" s="15">
        <v>185</v>
      </c>
      <c r="H189" s="3">
        <v>78681</v>
      </c>
      <c r="I189" s="3" t="s">
        <v>43</v>
      </c>
      <c r="J189" s="3" t="s">
        <v>14</v>
      </c>
      <c r="K189" s="3" t="s">
        <v>15</v>
      </c>
      <c r="L189" s="3" t="s">
        <v>368</v>
      </c>
      <c r="M189" s="3"/>
      <c r="N189" s="3"/>
      <c r="O189" s="3">
        <f t="shared" si="29"/>
        <v>2022</v>
      </c>
      <c r="P189" s="3">
        <f t="shared" si="30"/>
        <v>2021</v>
      </c>
      <c r="Q189" s="3">
        <f t="shared" si="24"/>
        <v>4</v>
      </c>
      <c r="R189" s="3">
        <f t="shared" si="25"/>
        <v>15</v>
      </c>
      <c r="S189" s="3" t="str" cm="1">
        <f t="array" ref="S189">IFERROR(_xlfn.IFS(I189 = "Just once", "One time service", ISNUMBER(SEARCH("*week*",I189)), "Continuous"),I189)</f>
        <v>One time service</v>
      </c>
      <c r="T189" t="str">
        <f t="shared" si="26"/>
        <v>Yes</v>
      </c>
      <c r="U189" t="str">
        <f t="shared" si="27"/>
        <v>No</v>
      </c>
      <c r="V189" t="str">
        <f t="shared" si="28"/>
        <v>No</v>
      </c>
      <c r="W189">
        <f t="shared" si="31"/>
        <v>1</v>
      </c>
      <c r="X189" t="str">
        <f t="shared" si="32"/>
        <v>No</v>
      </c>
      <c r="Y189" t="str">
        <f t="shared" si="33"/>
        <v>No</v>
      </c>
      <c r="Z189" t="str">
        <f t="shared" si="34"/>
        <v>No</v>
      </c>
      <c r="AA189">
        <f t="shared" si="35"/>
        <v>0</v>
      </c>
      <c r="AB189" s="3" t="str" cm="1">
        <f t="array" ref="AB18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89" s="3"/>
      <c r="AD189" s="3"/>
      <c r="AE189" s="3"/>
    </row>
    <row r="190" spans="3:31">
      <c r="C190" s="2">
        <v>44660.518611111111</v>
      </c>
      <c r="D190" s="3" t="s">
        <v>23</v>
      </c>
      <c r="E190" s="15">
        <v>186</v>
      </c>
      <c r="F190" s="15">
        <v>186</v>
      </c>
      <c r="G190" s="15">
        <v>186</v>
      </c>
      <c r="H190" s="3">
        <v>78634</v>
      </c>
      <c r="I190" s="3" t="s">
        <v>43</v>
      </c>
      <c r="J190" s="3" t="s">
        <v>382</v>
      </c>
      <c r="K190" s="3" t="s">
        <v>15</v>
      </c>
      <c r="L190" s="3"/>
      <c r="M190" s="3"/>
      <c r="N190" s="3"/>
      <c r="O190" s="3">
        <f t="shared" si="29"/>
        <v>2022</v>
      </c>
      <c r="P190" s="3">
        <f t="shared" si="30"/>
        <v>2021</v>
      </c>
      <c r="Q190" s="3">
        <f t="shared" si="24"/>
        <v>4</v>
      </c>
      <c r="R190" s="3">
        <f t="shared" si="25"/>
        <v>15</v>
      </c>
      <c r="S190" s="3" t="str" cm="1">
        <f t="array" ref="S190">IFERROR(_xlfn.IFS(I190 = "Just once", "One time service", ISNUMBER(SEARCH("*week*",I190)), "Continuous"),I190)</f>
        <v>One time service</v>
      </c>
      <c r="T190" t="str">
        <f t="shared" si="26"/>
        <v>Yes</v>
      </c>
      <c r="U190" t="str">
        <f t="shared" si="27"/>
        <v>No</v>
      </c>
      <c r="V190" t="str">
        <f t="shared" si="28"/>
        <v>No</v>
      </c>
      <c r="W190">
        <f t="shared" si="31"/>
        <v>1</v>
      </c>
      <c r="X190" t="str">
        <f t="shared" si="32"/>
        <v>No</v>
      </c>
      <c r="Y190" t="str">
        <f t="shared" si="33"/>
        <v>No</v>
      </c>
      <c r="Z190" t="str">
        <f t="shared" si="34"/>
        <v>No</v>
      </c>
      <c r="AA190">
        <f t="shared" si="35"/>
        <v>0</v>
      </c>
      <c r="AB190" s="3" t="str" cm="1">
        <f t="array" ref="AB19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90" s="3"/>
      <c r="AD190" s="3"/>
      <c r="AE190" s="3"/>
    </row>
    <row r="191" spans="3:31">
      <c r="C191" s="2">
        <v>44661.847349537034</v>
      </c>
      <c r="D191" s="3" t="s">
        <v>23</v>
      </c>
      <c r="E191" s="15">
        <v>187</v>
      </c>
      <c r="F191" s="15">
        <v>187</v>
      </c>
      <c r="G191" s="15">
        <v>187</v>
      </c>
      <c r="H191" s="3">
        <v>78681</v>
      </c>
      <c r="I191" s="3" t="s">
        <v>43</v>
      </c>
      <c r="J191" s="3" t="s">
        <v>14</v>
      </c>
      <c r="K191" s="3" t="s">
        <v>15</v>
      </c>
      <c r="L191" s="3"/>
      <c r="M191" s="3"/>
      <c r="N191" s="3"/>
      <c r="O191" s="3">
        <f t="shared" si="29"/>
        <v>2022</v>
      </c>
      <c r="P191" s="3">
        <f t="shared" si="30"/>
        <v>2021</v>
      </c>
      <c r="Q191" s="3">
        <f t="shared" si="24"/>
        <v>4</v>
      </c>
      <c r="R191" s="3">
        <f t="shared" si="25"/>
        <v>16</v>
      </c>
      <c r="S191" s="3" t="str" cm="1">
        <f t="array" ref="S191">IFERROR(_xlfn.IFS(I191 = "Just once", "One time service", ISNUMBER(SEARCH("*week*",I191)), "Continuous"),I191)</f>
        <v>One time service</v>
      </c>
      <c r="T191" t="str">
        <f t="shared" si="26"/>
        <v>Yes</v>
      </c>
      <c r="U191" t="str">
        <f t="shared" si="27"/>
        <v>No</v>
      </c>
      <c r="V191" t="str">
        <f t="shared" si="28"/>
        <v>No</v>
      </c>
      <c r="W191">
        <f t="shared" si="31"/>
        <v>1</v>
      </c>
      <c r="X191" t="str">
        <f t="shared" si="32"/>
        <v>No</v>
      </c>
      <c r="Y191" t="str">
        <f t="shared" si="33"/>
        <v>No</v>
      </c>
      <c r="Z191" t="str">
        <f t="shared" si="34"/>
        <v>No</v>
      </c>
      <c r="AA191">
        <f t="shared" si="35"/>
        <v>0</v>
      </c>
      <c r="AB191" s="3" t="str" cm="1">
        <f t="array" ref="AB19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91" s="3"/>
      <c r="AD191" s="3"/>
      <c r="AE191" s="3"/>
    </row>
    <row r="192" spans="3:31">
      <c r="C192" s="2">
        <v>44662.461562500001</v>
      </c>
      <c r="D192" s="3" t="s">
        <v>23</v>
      </c>
      <c r="E192" s="15">
        <v>188</v>
      </c>
      <c r="F192" s="15">
        <v>188</v>
      </c>
      <c r="G192" s="15">
        <v>188</v>
      </c>
      <c r="H192" s="3">
        <v>78641</v>
      </c>
      <c r="I192" s="3" t="s">
        <v>43</v>
      </c>
      <c r="J192" s="3" t="s">
        <v>94</v>
      </c>
      <c r="K192" s="3" t="s">
        <v>383</v>
      </c>
      <c r="L192" s="3"/>
      <c r="M192" s="3"/>
      <c r="N192" s="3"/>
      <c r="O192" s="3">
        <f t="shared" si="29"/>
        <v>2022</v>
      </c>
      <c r="P192" s="3">
        <f t="shared" si="30"/>
        <v>2021</v>
      </c>
      <c r="Q192" s="3">
        <f t="shared" si="24"/>
        <v>4</v>
      </c>
      <c r="R192" s="3">
        <f t="shared" si="25"/>
        <v>16</v>
      </c>
      <c r="S192" s="3" t="str" cm="1">
        <f t="array" ref="S192">IFERROR(_xlfn.IFS(I192 = "Just once", "One time service", ISNUMBER(SEARCH("*week*",I192)), "Continuous"),I192)</f>
        <v>One time service</v>
      </c>
      <c r="T192" t="str">
        <f t="shared" si="26"/>
        <v>No</v>
      </c>
      <c r="U192" t="str">
        <f t="shared" si="27"/>
        <v>No</v>
      </c>
      <c r="V192" t="str">
        <f t="shared" si="28"/>
        <v>No</v>
      </c>
      <c r="W192">
        <f t="shared" si="31"/>
        <v>0</v>
      </c>
      <c r="X192" t="str">
        <f t="shared" si="32"/>
        <v>No</v>
      </c>
      <c r="Y192" t="str">
        <f t="shared" si="33"/>
        <v>No</v>
      </c>
      <c r="Z192" t="str">
        <f t="shared" si="34"/>
        <v>No</v>
      </c>
      <c r="AA192">
        <f t="shared" si="35"/>
        <v>0</v>
      </c>
      <c r="AB192" s="3" t="str" cm="1">
        <f t="array" ref="AB19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192" s="3"/>
      <c r="AD192" s="3"/>
      <c r="AE192" s="3"/>
    </row>
    <row r="193" spans="3:31">
      <c r="C193" s="2">
        <v>44663.448125000003</v>
      </c>
      <c r="D193" s="3" t="s">
        <v>23</v>
      </c>
      <c r="E193" s="15">
        <v>189</v>
      </c>
      <c r="F193" s="15">
        <v>189</v>
      </c>
      <c r="G193" s="15">
        <v>189</v>
      </c>
      <c r="H193" s="3">
        <v>76574</v>
      </c>
      <c r="I193" s="3" t="s">
        <v>43</v>
      </c>
      <c r="J193" s="3" t="s">
        <v>14</v>
      </c>
      <c r="K193" s="3" t="s">
        <v>280</v>
      </c>
      <c r="L193" s="3"/>
      <c r="M193" s="3"/>
      <c r="N193" s="3"/>
      <c r="O193" s="3">
        <f t="shared" si="29"/>
        <v>2022</v>
      </c>
      <c r="P193" s="3">
        <f t="shared" si="30"/>
        <v>2021</v>
      </c>
      <c r="Q193" s="3">
        <f t="shared" si="24"/>
        <v>4</v>
      </c>
      <c r="R193" s="3">
        <f t="shared" si="25"/>
        <v>16</v>
      </c>
      <c r="S193" s="3" t="str" cm="1">
        <f t="array" ref="S193">IFERROR(_xlfn.IFS(I193 = "Just once", "One time service", ISNUMBER(SEARCH("*week*",I193)), "Continuous"),I193)</f>
        <v>One time service</v>
      </c>
      <c r="T193" t="str">
        <f t="shared" si="26"/>
        <v>No</v>
      </c>
      <c r="U193" t="str">
        <f t="shared" si="27"/>
        <v>No</v>
      </c>
      <c r="V193" t="str">
        <f t="shared" si="28"/>
        <v>No</v>
      </c>
      <c r="W193">
        <f t="shared" si="31"/>
        <v>0</v>
      </c>
      <c r="X193" t="str">
        <f t="shared" si="32"/>
        <v>Yes</v>
      </c>
      <c r="Y193" t="str">
        <f t="shared" si="33"/>
        <v>No</v>
      </c>
      <c r="Z193" t="str">
        <f t="shared" si="34"/>
        <v>No</v>
      </c>
      <c r="AA193">
        <f t="shared" si="35"/>
        <v>1</v>
      </c>
      <c r="AB193" s="3" t="str" cm="1">
        <f t="array" ref="AB19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93" s="3"/>
      <c r="AD193" s="3"/>
      <c r="AE193" s="3"/>
    </row>
    <row r="194" spans="3:31">
      <c r="C194" s="2">
        <v>44663.477754629632</v>
      </c>
      <c r="D194" s="3" t="s">
        <v>23</v>
      </c>
      <c r="E194" s="15">
        <v>190</v>
      </c>
      <c r="F194" s="15">
        <v>190</v>
      </c>
      <c r="G194" s="15">
        <v>190</v>
      </c>
      <c r="H194" s="3">
        <v>78754</v>
      </c>
      <c r="I194" s="3" t="s">
        <v>46</v>
      </c>
      <c r="J194" s="3" t="s">
        <v>10</v>
      </c>
      <c r="K194" s="3" t="s">
        <v>15</v>
      </c>
      <c r="L194" s="3" t="s">
        <v>384</v>
      </c>
      <c r="M194" s="3" t="s">
        <v>49</v>
      </c>
      <c r="N194" s="3"/>
      <c r="O194" s="3">
        <f t="shared" si="29"/>
        <v>2022</v>
      </c>
      <c r="P194" s="3">
        <f t="shared" si="30"/>
        <v>2021</v>
      </c>
      <c r="Q194" s="3">
        <f t="shared" si="24"/>
        <v>4</v>
      </c>
      <c r="R194" s="3">
        <f t="shared" si="25"/>
        <v>16</v>
      </c>
      <c r="S194" s="3" t="str" cm="1">
        <f t="array" ref="S194">IFERROR(_xlfn.IFS(I194 = "Just once", "One time service", ISNUMBER(SEARCH("*week*",I194)), "Continuous"),I194)</f>
        <v>Continuous</v>
      </c>
      <c r="T194" t="str">
        <f t="shared" si="26"/>
        <v>Yes</v>
      </c>
      <c r="U194" t="str">
        <f t="shared" si="27"/>
        <v>Yes</v>
      </c>
      <c r="V194" t="str">
        <f t="shared" si="28"/>
        <v>No</v>
      </c>
      <c r="W194">
        <f t="shared" si="31"/>
        <v>1</v>
      </c>
      <c r="X194" t="str">
        <f t="shared" si="32"/>
        <v>No</v>
      </c>
      <c r="Y194" t="str">
        <f t="shared" si="33"/>
        <v>No</v>
      </c>
      <c r="Z194" t="str">
        <f t="shared" si="34"/>
        <v>No</v>
      </c>
      <c r="AA194">
        <f t="shared" si="35"/>
        <v>0</v>
      </c>
      <c r="AB194" s="3" t="str" cm="1">
        <f t="array" ref="AB19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94" s="3"/>
      <c r="AD194" s="3"/>
      <c r="AE194" s="3"/>
    </row>
    <row r="195" spans="3:31">
      <c r="C195" s="2">
        <v>44663.50068287037</v>
      </c>
      <c r="D195" s="3" t="s">
        <v>23</v>
      </c>
      <c r="E195" s="15">
        <v>191</v>
      </c>
      <c r="F195" s="15">
        <v>191</v>
      </c>
      <c r="G195" s="15">
        <v>191</v>
      </c>
      <c r="H195" s="3">
        <v>78753</v>
      </c>
      <c r="I195" s="3" t="s">
        <v>43</v>
      </c>
      <c r="J195" s="3" t="s">
        <v>385</v>
      </c>
      <c r="K195" s="3" t="s">
        <v>15</v>
      </c>
      <c r="L195" s="3"/>
      <c r="M195" s="3"/>
      <c r="N195" s="3"/>
      <c r="O195" s="3">
        <f t="shared" si="29"/>
        <v>2022</v>
      </c>
      <c r="P195" s="3">
        <f t="shared" si="30"/>
        <v>2021</v>
      </c>
      <c r="Q195" s="3">
        <f t="shared" si="24"/>
        <v>4</v>
      </c>
      <c r="R195" s="3">
        <f t="shared" si="25"/>
        <v>16</v>
      </c>
      <c r="S195" s="3" t="str" cm="1">
        <f t="array" ref="S195">IFERROR(_xlfn.IFS(I195 = "Just once", "One time service", ISNUMBER(SEARCH("*week*",I195)), "Continuous"),I195)</f>
        <v>One time service</v>
      </c>
      <c r="T195" t="str">
        <f t="shared" si="26"/>
        <v>Yes</v>
      </c>
      <c r="U195" t="str">
        <f t="shared" si="27"/>
        <v>No</v>
      </c>
      <c r="V195" t="str">
        <f t="shared" si="28"/>
        <v>No</v>
      </c>
      <c r="W195">
        <f t="shared" si="31"/>
        <v>1</v>
      </c>
      <c r="X195" t="str">
        <f t="shared" si="32"/>
        <v>No</v>
      </c>
      <c r="Y195" t="str">
        <f t="shared" si="33"/>
        <v>No</v>
      </c>
      <c r="Z195" t="str">
        <f t="shared" si="34"/>
        <v>No</v>
      </c>
      <c r="AA195">
        <f t="shared" si="35"/>
        <v>0</v>
      </c>
      <c r="AB195" s="3" t="str" cm="1">
        <f t="array" ref="AB19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195" s="3"/>
      <c r="AD195" s="3"/>
      <c r="AE195" s="3"/>
    </row>
    <row r="196" spans="3:31">
      <c r="C196" s="2">
        <v>44663.937974537039</v>
      </c>
      <c r="D196" s="3" t="s">
        <v>23</v>
      </c>
      <c r="E196" s="15">
        <v>192</v>
      </c>
      <c r="F196" s="15">
        <v>192</v>
      </c>
      <c r="G196" s="15">
        <v>192</v>
      </c>
      <c r="H196" s="3">
        <v>78665</v>
      </c>
      <c r="I196" s="3" t="s">
        <v>43</v>
      </c>
      <c r="J196" s="3" t="s">
        <v>386</v>
      </c>
      <c r="K196" s="3" t="s">
        <v>15</v>
      </c>
      <c r="L196" s="3"/>
      <c r="M196" s="3"/>
      <c r="N196" s="3"/>
      <c r="O196" s="3">
        <f t="shared" si="29"/>
        <v>2022</v>
      </c>
      <c r="P196" s="3">
        <f t="shared" si="30"/>
        <v>2021</v>
      </c>
      <c r="Q196" s="3">
        <f t="shared" si="24"/>
        <v>4</v>
      </c>
      <c r="R196" s="3">
        <f t="shared" si="25"/>
        <v>16</v>
      </c>
      <c r="S196" s="3" t="str" cm="1">
        <f t="array" ref="S196">IFERROR(_xlfn.IFS(I196 = "Just once", "One time service", ISNUMBER(SEARCH("*week*",I196)), "Continuous"),I196)</f>
        <v>One time service</v>
      </c>
      <c r="T196" t="str">
        <f t="shared" si="26"/>
        <v>Yes</v>
      </c>
      <c r="U196" t="str">
        <f t="shared" si="27"/>
        <v>No</v>
      </c>
      <c r="V196" t="str">
        <f t="shared" si="28"/>
        <v>No</v>
      </c>
      <c r="W196">
        <f t="shared" si="31"/>
        <v>1</v>
      </c>
      <c r="X196" t="str">
        <f t="shared" si="32"/>
        <v>No</v>
      </c>
      <c r="Y196" t="str">
        <f t="shared" si="33"/>
        <v>No</v>
      </c>
      <c r="Z196" t="str">
        <f t="shared" si="34"/>
        <v>No</v>
      </c>
      <c r="AA196">
        <f t="shared" si="35"/>
        <v>0</v>
      </c>
      <c r="AB196" s="3" t="str" cm="1">
        <f t="array" ref="AB19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96" s="3"/>
      <c r="AD196" s="3"/>
      <c r="AE196" s="3"/>
    </row>
    <row r="197" spans="3:31">
      <c r="C197" s="2">
        <v>44664.391331018516</v>
      </c>
      <c r="D197" s="3" t="s">
        <v>23</v>
      </c>
      <c r="E197" s="15">
        <v>193</v>
      </c>
      <c r="F197" s="15">
        <v>193</v>
      </c>
      <c r="G197" s="15">
        <v>193</v>
      </c>
      <c r="H197" s="3">
        <v>78653</v>
      </c>
      <c r="I197" s="3" t="s">
        <v>43</v>
      </c>
      <c r="J197" s="3" t="s">
        <v>387</v>
      </c>
      <c r="K197" s="3" t="s">
        <v>15</v>
      </c>
      <c r="L197" s="5" t="s">
        <v>388</v>
      </c>
      <c r="M197" s="3"/>
      <c r="N197" s="3"/>
      <c r="O197" s="3">
        <f t="shared" si="29"/>
        <v>2022</v>
      </c>
      <c r="P197" s="3">
        <f t="shared" si="30"/>
        <v>2021</v>
      </c>
      <c r="Q197" s="3">
        <f t="shared" ref="Q197:Q260" si="36">MONTH(C197)</f>
        <v>4</v>
      </c>
      <c r="R197" s="3">
        <f t="shared" ref="R197:R260" si="37">WEEKNUM(C197,1)</f>
        <v>16</v>
      </c>
      <c r="S197" s="3" t="str" cm="1">
        <f t="array" ref="S197">IFERROR(_xlfn.IFS(I197 = "Just once", "One time service", ISNUMBER(SEARCH("*week*",I197)), "Continuous"),I197)</f>
        <v>One time service</v>
      </c>
      <c r="T197" t="str">
        <f t="shared" ref="T197:T260" si="38">IF(ISNUMBER(SEARCH("*visit*",K197)),"Yes", "No")</f>
        <v>Yes</v>
      </c>
      <c r="U197" t="str">
        <f t="shared" ref="U197:U260" si="39">IF(ISNUMBER(SEARCH("*visit*",L197)),"Yes", "No")</f>
        <v>No</v>
      </c>
      <c r="V197" t="str">
        <f t="shared" ref="V197:V260" si="40">IF(ISNUMBER(SEARCH("*visit*",M197)),"Yes", "No")</f>
        <v>No</v>
      </c>
      <c r="W197">
        <f t="shared" si="31"/>
        <v>1</v>
      </c>
      <c r="X197" t="str">
        <f t="shared" si="32"/>
        <v>No</v>
      </c>
      <c r="Y197" t="str">
        <f t="shared" si="33"/>
        <v>No</v>
      </c>
      <c r="Z197" t="str">
        <f t="shared" si="34"/>
        <v>No</v>
      </c>
      <c r="AA197">
        <f t="shared" si="35"/>
        <v>0</v>
      </c>
      <c r="AB197" s="3" t="str" cm="1">
        <f t="array" ref="AB19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97" s="3"/>
      <c r="AD197" s="3"/>
      <c r="AE197" s="3"/>
    </row>
    <row r="198" spans="3:31">
      <c r="C198" s="2">
        <v>44664.771979166668</v>
      </c>
      <c r="D198" s="3" t="s">
        <v>23</v>
      </c>
      <c r="E198" s="15">
        <v>194</v>
      </c>
      <c r="F198" s="15">
        <v>194</v>
      </c>
      <c r="G198" s="15">
        <v>194</v>
      </c>
      <c r="H198" s="3">
        <v>78665</v>
      </c>
      <c r="I198" s="3" t="s">
        <v>43</v>
      </c>
      <c r="J198" s="3" t="s">
        <v>14</v>
      </c>
      <c r="K198" s="3" t="s">
        <v>15</v>
      </c>
      <c r="L198" s="3" t="s">
        <v>389</v>
      </c>
      <c r="M198" s="3" t="s">
        <v>165</v>
      </c>
      <c r="N198" s="3"/>
      <c r="O198" s="3">
        <f t="shared" ref="O198:O261" si="41">YEAR(C198)</f>
        <v>2022</v>
      </c>
      <c r="P198" s="3">
        <f t="shared" ref="P198:P261" si="42">O198-1</f>
        <v>2021</v>
      </c>
      <c r="Q198" s="3">
        <f t="shared" si="36"/>
        <v>4</v>
      </c>
      <c r="R198" s="3">
        <f t="shared" si="37"/>
        <v>16</v>
      </c>
      <c r="S198" s="3" t="str" cm="1">
        <f t="array" ref="S198">IFERROR(_xlfn.IFS(I198 = "Just once", "One time service", ISNUMBER(SEARCH("*week*",I198)), "Continuous"),I198)</f>
        <v>One time service</v>
      </c>
      <c r="T198" t="str">
        <f t="shared" si="38"/>
        <v>Yes</v>
      </c>
      <c r="U198" t="str">
        <f t="shared" si="39"/>
        <v>No</v>
      </c>
      <c r="V198" t="str">
        <f t="shared" si="40"/>
        <v>No</v>
      </c>
      <c r="W198">
        <f t="shared" ref="W198:W261" si="43">IF(COUNTIF(T198:V198,"Yes"), 1, 0)</f>
        <v>1</v>
      </c>
      <c r="X198" t="str">
        <f t="shared" ref="X198:X261" si="44">IF(ISNUMBER(SEARCH("*close*",K198)),"Yes", "No")</f>
        <v>No</v>
      </c>
      <c r="Y198" t="str">
        <f t="shared" ref="Y198:Y261" si="45">IF(ISNUMBER(SEARCH("*close*",L198)),"Yes", "No")</f>
        <v>No</v>
      </c>
      <c r="Z198" t="str">
        <f t="shared" ref="Z198:Z261" si="46">IF(ISNUMBER(SEARCH("*close*",M198)),"Yes", "No")</f>
        <v>No</v>
      </c>
      <c r="AA198">
        <f t="shared" ref="AA198:AA261" si="47">IF(COUNTIF(X198:Z198,"Yes"), 1, 0)</f>
        <v>0</v>
      </c>
      <c r="AB198" s="3" t="str" cm="1">
        <f t="array" ref="AB19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98" s="3"/>
      <c r="AD198" s="3"/>
      <c r="AE198" s="3"/>
    </row>
    <row r="199" spans="3:31">
      <c r="C199" s="2">
        <v>44664.817731481482</v>
      </c>
      <c r="D199" s="3" t="s">
        <v>23</v>
      </c>
      <c r="E199" s="15">
        <v>195</v>
      </c>
      <c r="F199" s="15">
        <v>195</v>
      </c>
      <c r="G199" s="15">
        <v>195</v>
      </c>
      <c r="H199" s="3">
        <v>78757</v>
      </c>
      <c r="I199" s="3" t="s">
        <v>43</v>
      </c>
      <c r="J199" s="3" t="s">
        <v>14</v>
      </c>
      <c r="K199" s="3" t="s">
        <v>15</v>
      </c>
      <c r="L199" s="3"/>
      <c r="M199" s="3" t="s">
        <v>49</v>
      </c>
      <c r="N199" s="3"/>
      <c r="O199" s="3">
        <f t="shared" si="41"/>
        <v>2022</v>
      </c>
      <c r="P199" s="3">
        <f t="shared" si="42"/>
        <v>2021</v>
      </c>
      <c r="Q199" s="3">
        <f t="shared" si="36"/>
        <v>4</v>
      </c>
      <c r="R199" s="3">
        <f t="shared" si="37"/>
        <v>16</v>
      </c>
      <c r="S199" s="3" t="str" cm="1">
        <f t="array" ref="S199">IFERROR(_xlfn.IFS(I199 = "Just once", "One time service", ISNUMBER(SEARCH("*week*",I199)), "Continuous"),I199)</f>
        <v>One time service</v>
      </c>
      <c r="T199" t="str">
        <f t="shared" si="38"/>
        <v>Yes</v>
      </c>
      <c r="U199" t="str">
        <f t="shared" si="39"/>
        <v>No</v>
      </c>
      <c r="V199" t="str">
        <f t="shared" si="40"/>
        <v>No</v>
      </c>
      <c r="W199">
        <f t="shared" si="43"/>
        <v>1</v>
      </c>
      <c r="X199" t="str">
        <f t="shared" si="44"/>
        <v>No</v>
      </c>
      <c r="Y199" t="str">
        <f t="shared" si="45"/>
        <v>No</v>
      </c>
      <c r="Z199" t="str">
        <f t="shared" si="46"/>
        <v>No</v>
      </c>
      <c r="AA199">
        <f t="shared" si="47"/>
        <v>0</v>
      </c>
      <c r="AB199" s="3" t="str" cm="1">
        <f t="array" ref="AB19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99" s="3"/>
      <c r="AD199" s="3"/>
      <c r="AE199" s="3"/>
    </row>
    <row r="200" spans="3:31">
      <c r="C200" s="2">
        <v>44665.558472222219</v>
      </c>
      <c r="D200" s="3" t="s">
        <v>23</v>
      </c>
      <c r="E200" s="15">
        <v>196</v>
      </c>
      <c r="F200" s="15">
        <v>196</v>
      </c>
      <c r="G200" s="15">
        <v>196</v>
      </c>
      <c r="H200" s="3">
        <v>78610</v>
      </c>
      <c r="I200" s="3" t="s">
        <v>43</v>
      </c>
      <c r="J200" s="3" t="s">
        <v>14</v>
      </c>
      <c r="K200" s="3" t="s">
        <v>15</v>
      </c>
      <c r="L200" s="3" t="s">
        <v>390</v>
      </c>
      <c r="M200" s="3"/>
      <c r="N200" s="3"/>
      <c r="O200" s="3">
        <f t="shared" si="41"/>
        <v>2022</v>
      </c>
      <c r="P200" s="3">
        <f t="shared" si="42"/>
        <v>2021</v>
      </c>
      <c r="Q200" s="3">
        <f t="shared" si="36"/>
        <v>4</v>
      </c>
      <c r="R200" s="3">
        <f t="shared" si="37"/>
        <v>16</v>
      </c>
      <c r="S200" s="3" t="str" cm="1">
        <f t="array" ref="S200">IFERROR(_xlfn.IFS(I200 = "Just once", "One time service", ISNUMBER(SEARCH("*week*",I200)), "Continuous"),I200)</f>
        <v>One time service</v>
      </c>
      <c r="T200" t="str">
        <f t="shared" si="38"/>
        <v>Yes</v>
      </c>
      <c r="U200" t="str">
        <f t="shared" si="39"/>
        <v>No</v>
      </c>
      <c r="V200" t="str">
        <f t="shared" si="40"/>
        <v>No</v>
      </c>
      <c r="W200">
        <f t="shared" si="43"/>
        <v>1</v>
      </c>
      <c r="X200" t="str">
        <f t="shared" si="44"/>
        <v>No</v>
      </c>
      <c r="Y200" t="str">
        <f t="shared" si="45"/>
        <v>No</v>
      </c>
      <c r="Z200" t="str">
        <f t="shared" si="46"/>
        <v>No</v>
      </c>
      <c r="AA200">
        <f t="shared" si="47"/>
        <v>0</v>
      </c>
      <c r="AB200" s="3" t="str" cm="1">
        <f t="array" ref="AB20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00" s="3"/>
      <c r="AD200" s="3"/>
      <c r="AE200" s="3"/>
    </row>
    <row r="201" spans="3:31">
      <c r="C201" s="2">
        <v>44665.590752314813</v>
      </c>
      <c r="D201" s="3" t="s">
        <v>23</v>
      </c>
      <c r="E201" s="15">
        <v>197</v>
      </c>
      <c r="F201" s="15">
        <v>197</v>
      </c>
      <c r="G201" s="15">
        <v>197</v>
      </c>
      <c r="H201" s="3">
        <v>78660</v>
      </c>
      <c r="I201" s="3" t="s">
        <v>46</v>
      </c>
      <c r="J201" s="3" t="s">
        <v>14</v>
      </c>
      <c r="K201" s="3" t="s">
        <v>15</v>
      </c>
      <c r="L201" s="3"/>
      <c r="M201" s="3" t="s">
        <v>245</v>
      </c>
      <c r="N201" s="3"/>
      <c r="O201" s="3">
        <f t="shared" si="41"/>
        <v>2022</v>
      </c>
      <c r="P201" s="3">
        <f t="shared" si="42"/>
        <v>2021</v>
      </c>
      <c r="Q201" s="3">
        <f t="shared" si="36"/>
        <v>4</v>
      </c>
      <c r="R201" s="3">
        <f t="shared" si="37"/>
        <v>16</v>
      </c>
      <c r="S201" s="3" t="str" cm="1">
        <f t="array" ref="S201">IFERROR(_xlfn.IFS(I201 = "Just once", "One time service", ISNUMBER(SEARCH("*week*",I201)), "Continuous"),I201)</f>
        <v>Continuous</v>
      </c>
      <c r="T201" t="str">
        <f t="shared" si="38"/>
        <v>Yes</v>
      </c>
      <c r="U201" t="str">
        <f t="shared" si="39"/>
        <v>No</v>
      </c>
      <c r="V201" t="str">
        <f t="shared" si="40"/>
        <v>No</v>
      </c>
      <c r="W201">
        <f t="shared" si="43"/>
        <v>1</v>
      </c>
      <c r="X201" t="str">
        <f t="shared" si="44"/>
        <v>No</v>
      </c>
      <c r="Y201" t="str">
        <f t="shared" si="45"/>
        <v>No</v>
      </c>
      <c r="Z201" t="str">
        <f t="shared" si="46"/>
        <v>No</v>
      </c>
      <c r="AA201">
        <f t="shared" si="47"/>
        <v>0</v>
      </c>
      <c r="AB201" s="3" t="str" cm="1">
        <f t="array" ref="AB20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01" s="3"/>
      <c r="AD201" s="3"/>
      <c r="AE201" s="3"/>
    </row>
    <row r="202" spans="3:31">
      <c r="C202" s="2">
        <v>44666.331631944442</v>
      </c>
      <c r="D202" s="3" t="s">
        <v>23</v>
      </c>
      <c r="E202" s="15">
        <v>198</v>
      </c>
      <c r="F202" s="15">
        <v>198</v>
      </c>
      <c r="G202" s="15">
        <v>198</v>
      </c>
      <c r="H202" s="3">
        <v>78665</v>
      </c>
      <c r="I202" s="3" t="s">
        <v>43</v>
      </c>
      <c r="J202" s="3" t="s">
        <v>16</v>
      </c>
      <c r="K202" s="3" t="s">
        <v>49</v>
      </c>
      <c r="L202" s="3"/>
      <c r="M202" s="3"/>
      <c r="N202" s="3"/>
      <c r="O202" s="3">
        <f t="shared" si="41"/>
        <v>2022</v>
      </c>
      <c r="P202" s="3">
        <f t="shared" si="42"/>
        <v>2021</v>
      </c>
      <c r="Q202" s="3">
        <f t="shared" si="36"/>
        <v>4</v>
      </c>
      <c r="R202" s="3">
        <f t="shared" si="37"/>
        <v>16</v>
      </c>
      <c r="S202" s="3" t="str" cm="1">
        <f t="array" ref="S202">IFERROR(_xlfn.IFS(I202 = "Just once", "One time service", ISNUMBER(SEARCH("*week*",I202)), "Continuous"),I202)</f>
        <v>One time service</v>
      </c>
      <c r="T202" t="str">
        <f t="shared" si="38"/>
        <v>No</v>
      </c>
      <c r="U202" t="str">
        <f t="shared" si="39"/>
        <v>No</v>
      </c>
      <c r="V202" t="str">
        <f t="shared" si="40"/>
        <v>No</v>
      </c>
      <c r="W202">
        <f t="shared" si="43"/>
        <v>0</v>
      </c>
      <c r="X202" t="str">
        <f t="shared" si="44"/>
        <v>No</v>
      </c>
      <c r="Y202" t="str">
        <f t="shared" si="45"/>
        <v>No</v>
      </c>
      <c r="Z202" t="str">
        <f t="shared" si="46"/>
        <v>No</v>
      </c>
      <c r="AA202">
        <f t="shared" si="47"/>
        <v>0</v>
      </c>
      <c r="AB202" s="3" t="str" cm="1">
        <f t="array" ref="AB20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202" s="3"/>
      <c r="AD202" s="3"/>
      <c r="AE202" s="3"/>
    </row>
    <row r="203" spans="3:31">
      <c r="C203" s="2">
        <v>44666.705590277779</v>
      </c>
      <c r="D203" s="3" t="s">
        <v>23</v>
      </c>
      <c r="E203" s="15">
        <v>199</v>
      </c>
      <c r="F203" s="15">
        <v>199</v>
      </c>
      <c r="G203" s="15">
        <v>199</v>
      </c>
      <c r="H203" s="3">
        <v>78727</v>
      </c>
      <c r="I203" s="3" t="s">
        <v>43</v>
      </c>
      <c r="J203" s="3" t="s">
        <v>14</v>
      </c>
      <c r="K203" s="3" t="s">
        <v>165</v>
      </c>
      <c r="L203" s="3" t="s">
        <v>49</v>
      </c>
      <c r="M203" s="3"/>
      <c r="N203" s="3"/>
      <c r="O203" s="3">
        <f t="shared" si="41"/>
        <v>2022</v>
      </c>
      <c r="P203" s="3">
        <f t="shared" si="42"/>
        <v>2021</v>
      </c>
      <c r="Q203" s="3">
        <f t="shared" si="36"/>
        <v>4</v>
      </c>
      <c r="R203" s="3">
        <f t="shared" si="37"/>
        <v>16</v>
      </c>
      <c r="S203" s="3" t="str" cm="1">
        <f t="array" ref="S203">IFERROR(_xlfn.IFS(I203 = "Just once", "One time service", ISNUMBER(SEARCH("*week*",I203)), "Continuous"),I203)</f>
        <v>One time service</v>
      </c>
      <c r="T203" t="str">
        <f t="shared" si="38"/>
        <v>No</v>
      </c>
      <c r="U203" t="str">
        <f t="shared" si="39"/>
        <v>No</v>
      </c>
      <c r="V203" t="str">
        <f t="shared" si="40"/>
        <v>No</v>
      </c>
      <c r="W203">
        <f t="shared" si="43"/>
        <v>0</v>
      </c>
      <c r="X203" t="str">
        <f t="shared" si="44"/>
        <v>No</v>
      </c>
      <c r="Y203" t="str">
        <f t="shared" si="45"/>
        <v>No</v>
      </c>
      <c r="Z203" t="str">
        <f t="shared" si="46"/>
        <v>No</v>
      </c>
      <c r="AA203">
        <f t="shared" si="47"/>
        <v>0</v>
      </c>
      <c r="AB203" s="3" t="str" cm="1">
        <f t="array" ref="AB20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03" s="3"/>
      <c r="AD203" s="3"/>
      <c r="AE203" s="3"/>
    </row>
    <row r="204" spans="3:31">
      <c r="C204" s="2">
        <v>44668.961817129632</v>
      </c>
      <c r="D204" s="3" t="s">
        <v>23</v>
      </c>
      <c r="E204" s="15">
        <v>200</v>
      </c>
      <c r="F204" s="15">
        <v>200</v>
      </c>
      <c r="G204" s="15">
        <v>200</v>
      </c>
      <c r="H204" s="3">
        <v>78727</v>
      </c>
      <c r="I204" s="3" t="s">
        <v>43</v>
      </c>
      <c r="J204" s="3" t="s">
        <v>391</v>
      </c>
      <c r="K204" s="3" t="s">
        <v>15</v>
      </c>
      <c r="L204" s="3"/>
      <c r="M204" s="3"/>
      <c r="N204" s="3"/>
      <c r="O204" s="3">
        <f t="shared" si="41"/>
        <v>2022</v>
      </c>
      <c r="P204" s="3">
        <f t="shared" si="42"/>
        <v>2021</v>
      </c>
      <c r="Q204" s="3">
        <f t="shared" si="36"/>
        <v>4</v>
      </c>
      <c r="R204" s="3">
        <f t="shared" si="37"/>
        <v>17</v>
      </c>
      <c r="S204" s="3" t="str" cm="1">
        <f t="array" ref="S204">IFERROR(_xlfn.IFS(I204 = "Just once", "One time service", ISNUMBER(SEARCH("*week*",I204)), "Continuous"),I204)</f>
        <v>One time service</v>
      </c>
      <c r="T204" t="str">
        <f t="shared" si="38"/>
        <v>Yes</v>
      </c>
      <c r="U204" t="str">
        <f t="shared" si="39"/>
        <v>No</v>
      </c>
      <c r="V204" t="str">
        <f t="shared" si="40"/>
        <v>No</v>
      </c>
      <c r="W204">
        <f t="shared" si="43"/>
        <v>1</v>
      </c>
      <c r="X204" t="str">
        <f t="shared" si="44"/>
        <v>No</v>
      </c>
      <c r="Y204" t="str">
        <f t="shared" si="45"/>
        <v>No</v>
      </c>
      <c r="Z204" t="str">
        <f t="shared" si="46"/>
        <v>No</v>
      </c>
      <c r="AA204">
        <f t="shared" si="47"/>
        <v>0</v>
      </c>
      <c r="AB204" s="3" t="str" cm="1">
        <f t="array" ref="AB20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204" s="3"/>
      <c r="AD204" s="3"/>
      <c r="AE204" s="3"/>
    </row>
    <row r="205" spans="3:31">
      <c r="C205" s="2">
        <v>44669.484166666669</v>
      </c>
      <c r="D205" s="3" t="s">
        <v>23</v>
      </c>
      <c r="E205" s="15">
        <v>201</v>
      </c>
      <c r="F205" s="15">
        <v>201</v>
      </c>
      <c r="G205" s="15">
        <v>201</v>
      </c>
      <c r="H205" s="3">
        <v>78602</v>
      </c>
      <c r="I205" s="3" t="s">
        <v>43</v>
      </c>
      <c r="J205" s="3" t="s">
        <v>94</v>
      </c>
      <c r="K205" s="3" t="s">
        <v>15</v>
      </c>
      <c r="L205" s="3"/>
      <c r="M205" s="3"/>
      <c r="N205" s="3"/>
      <c r="O205" s="3">
        <f t="shared" si="41"/>
        <v>2022</v>
      </c>
      <c r="P205" s="3">
        <f t="shared" si="42"/>
        <v>2021</v>
      </c>
      <c r="Q205" s="3">
        <f t="shared" si="36"/>
        <v>4</v>
      </c>
      <c r="R205" s="3">
        <f t="shared" si="37"/>
        <v>17</v>
      </c>
      <c r="S205" s="3" t="str" cm="1">
        <f t="array" ref="S205">IFERROR(_xlfn.IFS(I205 = "Just once", "One time service", ISNUMBER(SEARCH("*week*",I205)), "Continuous"),I205)</f>
        <v>One time service</v>
      </c>
      <c r="T205" t="str">
        <f t="shared" si="38"/>
        <v>Yes</v>
      </c>
      <c r="U205" t="str">
        <f t="shared" si="39"/>
        <v>No</v>
      </c>
      <c r="V205" t="str">
        <f t="shared" si="40"/>
        <v>No</v>
      </c>
      <c r="W205">
        <f t="shared" si="43"/>
        <v>1</v>
      </c>
      <c r="X205" t="str">
        <f t="shared" si="44"/>
        <v>No</v>
      </c>
      <c r="Y205" t="str">
        <f t="shared" si="45"/>
        <v>No</v>
      </c>
      <c r="Z205" t="str">
        <f t="shared" si="46"/>
        <v>No</v>
      </c>
      <c r="AA205">
        <f t="shared" si="47"/>
        <v>0</v>
      </c>
      <c r="AB205" s="3" t="str" cm="1">
        <f t="array" ref="AB20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205" s="3"/>
      <c r="AD205" s="3"/>
      <c r="AE205" s="3"/>
    </row>
    <row r="206" spans="3:31">
      <c r="C206" s="2">
        <v>44669.503877314812</v>
      </c>
      <c r="D206" s="3" t="s">
        <v>23</v>
      </c>
      <c r="E206" s="15">
        <v>202</v>
      </c>
      <c r="F206" s="15">
        <v>202</v>
      </c>
      <c r="G206" s="15">
        <v>202</v>
      </c>
      <c r="H206" s="3">
        <v>78759</v>
      </c>
      <c r="I206" s="3" t="s">
        <v>43</v>
      </c>
      <c r="J206" s="3" t="s">
        <v>14</v>
      </c>
      <c r="K206" s="3" t="s">
        <v>245</v>
      </c>
      <c r="L206" s="3" t="s">
        <v>392</v>
      </c>
      <c r="M206" s="3"/>
      <c r="N206" s="3"/>
      <c r="O206" s="3">
        <f t="shared" si="41"/>
        <v>2022</v>
      </c>
      <c r="P206" s="3">
        <f t="shared" si="42"/>
        <v>2021</v>
      </c>
      <c r="Q206" s="3">
        <f t="shared" si="36"/>
        <v>4</v>
      </c>
      <c r="R206" s="3">
        <f t="shared" si="37"/>
        <v>17</v>
      </c>
      <c r="S206" s="3" t="str" cm="1">
        <f t="array" ref="S206">IFERROR(_xlfn.IFS(I206 = "Just once", "One time service", ISNUMBER(SEARCH("*week*",I206)), "Continuous"),I206)</f>
        <v>One time service</v>
      </c>
      <c r="T206" t="str">
        <f t="shared" si="38"/>
        <v>No</v>
      </c>
      <c r="U206" t="str">
        <f t="shared" si="39"/>
        <v>No</v>
      </c>
      <c r="V206" t="str">
        <f t="shared" si="40"/>
        <v>No</v>
      </c>
      <c r="W206">
        <f t="shared" si="43"/>
        <v>0</v>
      </c>
      <c r="X206" t="str">
        <f t="shared" si="44"/>
        <v>No</v>
      </c>
      <c r="Y206" t="str">
        <f t="shared" si="45"/>
        <v>No</v>
      </c>
      <c r="Z206" t="str">
        <f t="shared" si="46"/>
        <v>No</v>
      </c>
      <c r="AA206">
        <f t="shared" si="47"/>
        <v>0</v>
      </c>
      <c r="AB206" s="3" t="str" cm="1">
        <f t="array" ref="AB20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06" s="3"/>
      <c r="AD206" s="3"/>
      <c r="AE206" s="3"/>
    </row>
    <row r="207" spans="3:31">
      <c r="C207" s="2">
        <v>44669.526331018518</v>
      </c>
      <c r="D207" s="3" t="s">
        <v>23</v>
      </c>
      <c r="E207" s="15">
        <v>203</v>
      </c>
      <c r="F207" s="15">
        <v>203</v>
      </c>
      <c r="G207" s="15">
        <v>203</v>
      </c>
      <c r="H207" s="3">
        <v>78723</v>
      </c>
      <c r="I207" s="3" t="s">
        <v>43</v>
      </c>
      <c r="J207" s="3" t="s">
        <v>14</v>
      </c>
      <c r="K207" s="3" t="s">
        <v>15</v>
      </c>
      <c r="L207" s="3"/>
      <c r="M207" s="3"/>
      <c r="N207" s="3"/>
      <c r="O207" s="3">
        <f t="shared" si="41"/>
        <v>2022</v>
      </c>
      <c r="P207" s="3">
        <f t="shared" si="42"/>
        <v>2021</v>
      </c>
      <c r="Q207" s="3">
        <f t="shared" si="36"/>
        <v>4</v>
      </c>
      <c r="R207" s="3">
        <f t="shared" si="37"/>
        <v>17</v>
      </c>
      <c r="S207" s="3" t="str" cm="1">
        <f t="array" ref="S207">IFERROR(_xlfn.IFS(I207 = "Just once", "One time service", ISNUMBER(SEARCH("*week*",I207)), "Continuous"),I207)</f>
        <v>One time service</v>
      </c>
      <c r="T207" t="str">
        <f t="shared" si="38"/>
        <v>Yes</v>
      </c>
      <c r="U207" t="str">
        <f t="shared" si="39"/>
        <v>No</v>
      </c>
      <c r="V207" t="str">
        <f t="shared" si="40"/>
        <v>No</v>
      </c>
      <c r="W207">
        <f t="shared" si="43"/>
        <v>1</v>
      </c>
      <c r="X207" t="str">
        <f t="shared" si="44"/>
        <v>No</v>
      </c>
      <c r="Y207" t="str">
        <f t="shared" si="45"/>
        <v>No</v>
      </c>
      <c r="Z207" t="str">
        <f t="shared" si="46"/>
        <v>No</v>
      </c>
      <c r="AA207">
        <f t="shared" si="47"/>
        <v>0</v>
      </c>
      <c r="AB207" s="3" t="str" cm="1">
        <f t="array" ref="AB20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07" s="3"/>
      <c r="AD207" s="3"/>
      <c r="AE207" s="3"/>
    </row>
    <row r="208" spans="3:31">
      <c r="C208" s="2">
        <v>44670.650694444441</v>
      </c>
      <c r="D208" s="3" t="s">
        <v>23</v>
      </c>
      <c r="E208" s="15">
        <v>204</v>
      </c>
      <c r="F208" s="15">
        <v>204</v>
      </c>
      <c r="G208" s="15">
        <v>204</v>
      </c>
      <c r="H208" s="3">
        <v>78741</v>
      </c>
      <c r="I208" s="3" t="s">
        <v>46</v>
      </c>
      <c r="J208" s="3" t="s">
        <v>10</v>
      </c>
      <c r="K208" s="3" t="s">
        <v>15</v>
      </c>
      <c r="L208" s="3" t="s">
        <v>393</v>
      </c>
      <c r="M208" s="3"/>
      <c r="N208" s="3"/>
      <c r="O208" s="3">
        <f t="shared" si="41"/>
        <v>2022</v>
      </c>
      <c r="P208" s="3">
        <f t="shared" si="42"/>
        <v>2021</v>
      </c>
      <c r="Q208" s="3">
        <f t="shared" si="36"/>
        <v>4</v>
      </c>
      <c r="R208" s="3">
        <f t="shared" si="37"/>
        <v>17</v>
      </c>
      <c r="S208" s="3" t="str" cm="1">
        <f t="array" ref="S208">IFERROR(_xlfn.IFS(I208 = "Just once", "One time service", ISNUMBER(SEARCH("*week*",I208)), "Continuous"),I208)</f>
        <v>Continuous</v>
      </c>
      <c r="T208" t="str">
        <f t="shared" si="38"/>
        <v>Yes</v>
      </c>
      <c r="U208" t="str">
        <f t="shared" si="39"/>
        <v>No</v>
      </c>
      <c r="V208" t="str">
        <f t="shared" si="40"/>
        <v>No</v>
      </c>
      <c r="W208">
        <f t="shared" si="43"/>
        <v>1</v>
      </c>
      <c r="X208" t="str">
        <f t="shared" si="44"/>
        <v>No</v>
      </c>
      <c r="Y208" t="str">
        <f t="shared" si="45"/>
        <v>No</v>
      </c>
      <c r="Z208" t="str">
        <f t="shared" si="46"/>
        <v>No</v>
      </c>
      <c r="AA208">
        <f t="shared" si="47"/>
        <v>0</v>
      </c>
      <c r="AB208" s="3" t="str" cm="1">
        <f t="array" ref="AB20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208" s="3"/>
      <c r="AD208" s="3"/>
      <c r="AE208" s="3"/>
    </row>
    <row r="209" spans="3:31">
      <c r="C209" s="2">
        <v>44671.460601851853</v>
      </c>
      <c r="D209" s="3" t="s">
        <v>23</v>
      </c>
      <c r="E209" s="15">
        <v>205</v>
      </c>
      <c r="F209" s="15">
        <v>205</v>
      </c>
      <c r="G209" s="15">
        <v>205</v>
      </c>
      <c r="H209" s="3">
        <v>78660</v>
      </c>
      <c r="I209" s="3" t="s">
        <v>43</v>
      </c>
      <c r="J209" s="3" t="s">
        <v>14</v>
      </c>
      <c r="K209" s="3" t="s">
        <v>15</v>
      </c>
      <c r="L209" s="3"/>
      <c r="M209" s="3"/>
      <c r="N209" s="3"/>
      <c r="O209" s="3">
        <f t="shared" si="41"/>
        <v>2022</v>
      </c>
      <c r="P209" s="3">
        <f t="shared" si="42"/>
        <v>2021</v>
      </c>
      <c r="Q209" s="3">
        <f t="shared" si="36"/>
        <v>4</v>
      </c>
      <c r="R209" s="3">
        <f t="shared" si="37"/>
        <v>17</v>
      </c>
      <c r="S209" s="3" t="str" cm="1">
        <f t="array" ref="S209">IFERROR(_xlfn.IFS(I209 = "Just once", "One time service", ISNUMBER(SEARCH("*week*",I209)), "Continuous"),I209)</f>
        <v>One time service</v>
      </c>
      <c r="T209" t="str">
        <f t="shared" si="38"/>
        <v>Yes</v>
      </c>
      <c r="U209" t="str">
        <f t="shared" si="39"/>
        <v>No</v>
      </c>
      <c r="V209" t="str">
        <f t="shared" si="40"/>
        <v>No</v>
      </c>
      <c r="W209">
        <f t="shared" si="43"/>
        <v>1</v>
      </c>
      <c r="X209" t="str">
        <f t="shared" si="44"/>
        <v>No</v>
      </c>
      <c r="Y209" t="str">
        <f t="shared" si="45"/>
        <v>No</v>
      </c>
      <c r="Z209" t="str">
        <f t="shared" si="46"/>
        <v>No</v>
      </c>
      <c r="AA209">
        <f t="shared" si="47"/>
        <v>0</v>
      </c>
      <c r="AB209" s="3" t="str" cm="1">
        <f t="array" ref="AB20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09" s="3"/>
      <c r="AD209" s="3"/>
      <c r="AE209" s="3"/>
    </row>
    <row r="210" spans="3:31">
      <c r="C210" s="2">
        <v>44671.638692129629</v>
      </c>
      <c r="D210" s="3" t="s">
        <v>23</v>
      </c>
      <c r="E210" s="15">
        <v>206</v>
      </c>
      <c r="F210" s="15">
        <v>206</v>
      </c>
      <c r="G210" s="15">
        <v>206</v>
      </c>
      <c r="H210" s="3">
        <v>78723</v>
      </c>
      <c r="I210" s="3" t="s">
        <v>46</v>
      </c>
      <c r="J210" s="3" t="s">
        <v>14</v>
      </c>
      <c r="K210" s="3" t="s">
        <v>49</v>
      </c>
      <c r="L210" s="3"/>
      <c r="M210" s="3"/>
      <c r="N210" s="3"/>
      <c r="O210" s="3">
        <f t="shared" si="41"/>
        <v>2022</v>
      </c>
      <c r="P210" s="3">
        <f t="shared" si="42"/>
        <v>2021</v>
      </c>
      <c r="Q210" s="3">
        <f t="shared" si="36"/>
        <v>4</v>
      </c>
      <c r="R210" s="3">
        <f t="shared" si="37"/>
        <v>17</v>
      </c>
      <c r="S210" s="3" t="str" cm="1">
        <f t="array" ref="S210">IFERROR(_xlfn.IFS(I210 = "Just once", "One time service", ISNUMBER(SEARCH("*week*",I210)), "Continuous"),I210)</f>
        <v>Continuous</v>
      </c>
      <c r="T210" t="str">
        <f t="shared" si="38"/>
        <v>No</v>
      </c>
      <c r="U210" t="str">
        <f t="shared" si="39"/>
        <v>No</v>
      </c>
      <c r="V210" t="str">
        <f t="shared" si="40"/>
        <v>No</v>
      </c>
      <c r="W210">
        <f t="shared" si="43"/>
        <v>0</v>
      </c>
      <c r="X210" t="str">
        <f t="shared" si="44"/>
        <v>No</v>
      </c>
      <c r="Y210" t="str">
        <f t="shared" si="45"/>
        <v>No</v>
      </c>
      <c r="Z210" t="str">
        <f t="shared" si="46"/>
        <v>No</v>
      </c>
      <c r="AA210">
        <f t="shared" si="47"/>
        <v>0</v>
      </c>
      <c r="AB210" s="3" t="str" cm="1">
        <f t="array" ref="AB21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10" s="3"/>
      <c r="AD210" s="3"/>
      <c r="AE210" s="3"/>
    </row>
    <row r="211" spans="3:31">
      <c r="C211" s="2">
        <v>44671.849814814814</v>
      </c>
      <c r="D211" s="3" t="s">
        <v>23</v>
      </c>
      <c r="E211" s="15">
        <v>207</v>
      </c>
      <c r="F211" s="15">
        <v>207</v>
      </c>
      <c r="G211" s="15">
        <v>207</v>
      </c>
      <c r="H211" s="3">
        <v>78735</v>
      </c>
      <c r="I211" s="3" t="s">
        <v>43</v>
      </c>
      <c r="J211" s="3" t="s">
        <v>14</v>
      </c>
      <c r="K211" s="3" t="s">
        <v>15</v>
      </c>
      <c r="L211" s="3"/>
      <c r="M211" s="3"/>
      <c r="N211" s="3"/>
      <c r="O211" s="3">
        <f t="shared" si="41"/>
        <v>2022</v>
      </c>
      <c r="P211" s="3">
        <f t="shared" si="42"/>
        <v>2021</v>
      </c>
      <c r="Q211" s="3">
        <f t="shared" si="36"/>
        <v>4</v>
      </c>
      <c r="R211" s="3">
        <f t="shared" si="37"/>
        <v>17</v>
      </c>
      <c r="S211" s="3" t="str" cm="1">
        <f t="array" ref="S211">IFERROR(_xlfn.IFS(I211 = "Just once", "One time service", ISNUMBER(SEARCH("*week*",I211)), "Continuous"),I211)</f>
        <v>One time service</v>
      </c>
      <c r="T211" t="str">
        <f t="shared" si="38"/>
        <v>Yes</v>
      </c>
      <c r="U211" t="str">
        <f t="shared" si="39"/>
        <v>No</v>
      </c>
      <c r="V211" t="str">
        <f t="shared" si="40"/>
        <v>No</v>
      </c>
      <c r="W211">
        <f t="shared" si="43"/>
        <v>1</v>
      </c>
      <c r="X211" t="str">
        <f t="shared" si="44"/>
        <v>No</v>
      </c>
      <c r="Y211" t="str">
        <f t="shared" si="45"/>
        <v>No</v>
      </c>
      <c r="Z211" t="str">
        <f t="shared" si="46"/>
        <v>No</v>
      </c>
      <c r="AA211">
        <f t="shared" si="47"/>
        <v>0</v>
      </c>
      <c r="AB211" s="3" t="str" cm="1">
        <f t="array" ref="AB21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11" s="3"/>
      <c r="AD211" s="3"/>
      <c r="AE211" s="3"/>
    </row>
    <row r="212" spans="3:31">
      <c r="C212" s="2">
        <v>44672.575567129628</v>
      </c>
      <c r="D212" s="3" t="s">
        <v>23</v>
      </c>
      <c r="E212" s="15">
        <v>208</v>
      </c>
      <c r="F212" s="15">
        <v>208</v>
      </c>
      <c r="G212" s="15">
        <v>208</v>
      </c>
      <c r="H212" s="3">
        <v>78729</v>
      </c>
      <c r="I212" s="3" t="s">
        <v>46</v>
      </c>
      <c r="J212" s="3" t="s">
        <v>14</v>
      </c>
      <c r="K212" s="3" t="s">
        <v>394</v>
      </c>
      <c r="L212" s="3" t="s">
        <v>49</v>
      </c>
      <c r="M212" s="3"/>
      <c r="N212" s="3"/>
      <c r="O212" s="3">
        <f t="shared" si="41"/>
        <v>2022</v>
      </c>
      <c r="P212" s="3">
        <f t="shared" si="42"/>
        <v>2021</v>
      </c>
      <c r="Q212" s="3">
        <f t="shared" si="36"/>
        <v>4</v>
      </c>
      <c r="R212" s="3">
        <f t="shared" si="37"/>
        <v>17</v>
      </c>
      <c r="S212" s="3" t="str" cm="1">
        <f t="array" ref="S212">IFERROR(_xlfn.IFS(I212 = "Just once", "One time service", ISNUMBER(SEARCH("*week*",I212)), "Continuous"),I212)</f>
        <v>Continuous</v>
      </c>
      <c r="T212" t="str">
        <f t="shared" si="38"/>
        <v>Yes</v>
      </c>
      <c r="U212" t="str">
        <f t="shared" si="39"/>
        <v>No</v>
      </c>
      <c r="V212" t="str">
        <f t="shared" si="40"/>
        <v>No</v>
      </c>
      <c r="W212">
        <f t="shared" si="43"/>
        <v>1</v>
      </c>
      <c r="X212" t="str">
        <f t="shared" si="44"/>
        <v>No</v>
      </c>
      <c r="Y212" t="str">
        <f t="shared" si="45"/>
        <v>No</v>
      </c>
      <c r="Z212" t="str">
        <f t="shared" si="46"/>
        <v>No</v>
      </c>
      <c r="AA212">
        <f t="shared" si="47"/>
        <v>0</v>
      </c>
      <c r="AB212" s="3" t="str" cm="1">
        <f t="array" ref="AB21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12" s="3"/>
      <c r="AD212" s="3"/>
      <c r="AE212" s="3"/>
    </row>
    <row r="213" spans="3:31">
      <c r="C213" s="2">
        <v>44673.701041666667</v>
      </c>
      <c r="D213" s="3" t="s">
        <v>23</v>
      </c>
      <c r="E213" s="15">
        <v>209</v>
      </c>
      <c r="F213" s="15">
        <v>209</v>
      </c>
      <c r="G213" s="15">
        <v>209</v>
      </c>
      <c r="H213" s="3">
        <v>78747</v>
      </c>
      <c r="I213" s="3" t="s">
        <v>43</v>
      </c>
      <c r="J213" s="3" t="s">
        <v>14</v>
      </c>
      <c r="K213" s="3" t="s">
        <v>15</v>
      </c>
      <c r="L213" s="3"/>
      <c r="M213" s="3"/>
      <c r="N213" s="3"/>
      <c r="O213" s="3">
        <f t="shared" si="41"/>
        <v>2022</v>
      </c>
      <c r="P213" s="3">
        <f t="shared" si="42"/>
        <v>2021</v>
      </c>
      <c r="Q213" s="3">
        <f t="shared" si="36"/>
        <v>4</v>
      </c>
      <c r="R213" s="3">
        <f t="shared" si="37"/>
        <v>17</v>
      </c>
      <c r="S213" s="3" t="str" cm="1">
        <f t="array" ref="S213">IFERROR(_xlfn.IFS(I213 = "Just once", "One time service", ISNUMBER(SEARCH("*week*",I213)), "Continuous"),I213)</f>
        <v>One time service</v>
      </c>
      <c r="T213" t="str">
        <f t="shared" si="38"/>
        <v>Yes</v>
      </c>
      <c r="U213" t="str">
        <f t="shared" si="39"/>
        <v>No</v>
      </c>
      <c r="V213" t="str">
        <f t="shared" si="40"/>
        <v>No</v>
      </c>
      <c r="W213">
        <f t="shared" si="43"/>
        <v>1</v>
      </c>
      <c r="X213" t="str">
        <f t="shared" si="44"/>
        <v>No</v>
      </c>
      <c r="Y213" t="str">
        <f t="shared" si="45"/>
        <v>No</v>
      </c>
      <c r="Z213" t="str">
        <f t="shared" si="46"/>
        <v>No</v>
      </c>
      <c r="AA213">
        <f t="shared" si="47"/>
        <v>0</v>
      </c>
      <c r="AB213" s="3" t="str" cm="1">
        <f t="array" ref="AB21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13" s="3"/>
      <c r="AD213" s="3"/>
      <c r="AE213" s="3"/>
    </row>
    <row r="214" spans="3:31">
      <c r="C214" s="2">
        <v>44674.388611111113</v>
      </c>
      <c r="D214" s="3" t="s">
        <v>23</v>
      </c>
      <c r="E214" s="15">
        <v>210</v>
      </c>
      <c r="F214" s="15">
        <v>210</v>
      </c>
      <c r="G214" s="15">
        <v>210</v>
      </c>
      <c r="H214" s="3">
        <v>78731</v>
      </c>
      <c r="I214" s="3" t="s">
        <v>43</v>
      </c>
      <c r="J214" s="3" t="s">
        <v>14</v>
      </c>
      <c r="K214" s="3" t="s">
        <v>15</v>
      </c>
      <c r="L214" s="3"/>
      <c r="M214" s="3"/>
      <c r="N214" s="3"/>
      <c r="O214" s="3">
        <f t="shared" si="41"/>
        <v>2022</v>
      </c>
      <c r="P214" s="3">
        <f t="shared" si="42"/>
        <v>2021</v>
      </c>
      <c r="Q214" s="3">
        <f t="shared" si="36"/>
        <v>4</v>
      </c>
      <c r="R214" s="3">
        <f t="shared" si="37"/>
        <v>17</v>
      </c>
      <c r="S214" s="3" t="str" cm="1">
        <f t="array" ref="S214">IFERROR(_xlfn.IFS(I214 = "Just once", "One time service", ISNUMBER(SEARCH("*week*",I214)), "Continuous"),I214)</f>
        <v>One time service</v>
      </c>
      <c r="T214" t="str">
        <f t="shared" si="38"/>
        <v>Yes</v>
      </c>
      <c r="U214" t="str">
        <f t="shared" si="39"/>
        <v>No</v>
      </c>
      <c r="V214" t="str">
        <f t="shared" si="40"/>
        <v>No</v>
      </c>
      <c r="W214">
        <f t="shared" si="43"/>
        <v>1</v>
      </c>
      <c r="X214" t="str">
        <f t="shared" si="44"/>
        <v>No</v>
      </c>
      <c r="Y214" t="str">
        <f t="shared" si="45"/>
        <v>No</v>
      </c>
      <c r="Z214" t="str">
        <f t="shared" si="46"/>
        <v>No</v>
      </c>
      <c r="AA214">
        <f t="shared" si="47"/>
        <v>0</v>
      </c>
      <c r="AB214" s="3" t="str" cm="1">
        <f t="array" ref="AB21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14" s="3"/>
      <c r="AD214" s="3"/>
      <c r="AE214" s="3"/>
    </row>
    <row r="215" spans="3:31">
      <c r="C215" s="2">
        <v>44674.392592592594</v>
      </c>
      <c r="D215" s="3" t="s">
        <v>23</v>
      </c>
      <c r="E215" s="15">
        <v>211</v>
      </c>
      <c r="F215" s="15">
        <v>211</v>
      </c>
      <c r="G215" s="15">
        <v>211</v>
      </c>
      <c r="H215" s="3">
        <v>78723</v>
      </c>
      <c r="I215" s="3" t="s">
        <v>43</v>
      </c>
      <c r="J215" s="3" t="s">
        <v>14</v>
      </c>
      <c r="K215" s="3" t="s">
        <v>15</v>
      </c>
      <c r="L215" s="3"/>
      <c r="M215" s="3"/>
      <c r="N215" s="3"/>
      <c r="O215" s="3">
        <f t="shared" si="41"/>
        <v>2022</v>
      </c>
      <c r="P215" s="3">
        <f t="shared" si="42"/>
        <v>2021</v>
      </c>
      <c r="Q215" s="3">
        <f t="shared" si="36"/>
        <v>4</v>
      </c>
      <c r="R215" s="3">
        <f t="shared" si="37"/>
        <v>17</v>
      </c>
      <c r="S215" s="3" t="str" cm="1">
        <f t="array" ref="S215">IFERROR(_xlfn.IFS(I215 = "Just once", "One time service", ISNUMBER(SEARCH("*week*",I215)), "Continuous"),I215)</f>
        <v>One time service</v>
      </c>
      <c r="T215" t="str">
        <f t="shared" si="38"/>
        <v>Yes</v>
      </c>
      <c r="U215" t="str">
        <f t="shared" si="39"/>
        <v>No</v>
      </c>
      <c r="V215" t="str">
        <f t="shared" si="40"/>
        <v>No</v>
      </c>
      <c r="W215">
        <f t="shared" si="43"/>
        <v>1</v>
      </c>
      <c r="X215" t="str">
        <f t="shared" si="44"/>
        <v>No</v>
      </c>
      <c r="Y215" t="str">
        <f t="shared" si="45"/>
        <v>No</v>
      </c>
      <c r="Z215" t="str">
        <f t="shared" si="46"/>
        <v>No</v>
      </c>
      <c r="AA215">
        <f t="shared" si="47"/>
        <v>0</v>
      </c>
      <c r="AB215" s="3" t="str" cm="1">
        <f t="array" ref="AB21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15" s="3"/>
      <c r="AD215" s="3"/>
      <c r="AE215" s="3"/>
    </row>
    <row r="216" spans="3:31">
      <c r="C216" s="2">
        <v>44674.547893518517</v>
      </c>
      <c r="D216" s="3" t="s">
        <v>23</v>
      </c>
      <c r="E216" s="15">
        <v>212</v>
      </c>
      <c r="F216" s="15">
        <v>212</v>
      </c>
      <c r="G216" s="15">
        <v>212</v>
      </c>
      <c r="H216" s="3">
        <v>78756</v>
      </c>
      <c r="I216" s="3" t="s">
        <v>43</v>
      </c>
      <c r="J216" s="3" t="s">
        <v>395</v>
      </c>
      <c r="K216" s="3" t="s">
        <v>15</v>
      </c>
      <c r="L216" s="3"/>
      <c r="M216" s="3"/>
      <c r="N216" s="3"/>
      <c r="O216" s="3">
        <f t="shared" si="41"/>
        <v>2022</v>
      </c>
      <c r="P216" s="3">
        <f t="shared" si="42"/>
        <v>2021</v>
      </c>
      <c r="Q216" s="3">
        <f t="shared" si="36"/>
        <v>4</v>
      </c>
      <c r="R216" s="3">
        <f t="shared" si="37"/>
        <v>17</v>
      </c>
      <c r="S216" s="3" t="str" cm="1">
        <f t="array" ref="S216">IFERROR(_xlfn.IFS(I216 = "Just once", "One time service", ISNUMBER(SEARCH("*week*",I216)), "Continuous"),I216)</f>
        <v>One time service</v>
      </c>
      <c r="T216" t="str">
        <f t="shared" si="38"/>
        <v>Yes</v>
      </c>
      <c r="U216" t="str">
        <f t="shared" si="39"/>
        <v>No</v>
      </c>
      <c r="V216" t="str">
        <f t="shared" si="40"/>
        <v>No</v>
      </c>
      <c r="W216">
        <f t="shared" si="43"/>
        <v>1</v>
      </c>
      <c r="X216" t="str">
        <f t="shared" si="44"/>
        <v>No</v>
      </c>
      <c r="Y216" t="str">
        <f t="shared" si="45"/>
        <v>No</v>
      </c>
      <c r="Z216" t="str">
        <f t="shared" si="46"/>
        <v>No</v>
      </c>
      <c r="AA216">
        <f t="shared" si="47"/>
        <v>0</v>
      </c>
      <c r="AB216" s="3" t="str" cm="1">
        <f t="array" ref="AB21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216" s="3"/>
      <c r="AD216" s="3"/>
      <c r="AE216" s="3"/>
    </row>
    <row r="217" spans="3:31">
      <c r="C217" s="2">
        <v>44676.498703703706</v>
      </c>
      <c r="D217" s="3" t="s">
        <v>23</v>
      </c>
      <c r="E217" s="15">
        <v>213</v>
      </c>
      <c r="F217" s="15">
        <v>213</v>
      </c>
      <c r="G217" s="15">
        <v>213</v>
      </c>
      <c r="H217" s="3">
        <v>78660</v>
      </c>
      <c r="I217" s="3" t="s">
        <v>43</v>
      </c>
      <c r="J217" s="3" t="s">
        <v>14</v>
      </c>
      <c r="K217" s="3" t="s">
        <v>15</v>
      </c>
      <c r="L217" s="3"/>
      <c r="M217" s="3"/>
      <c r="N217" s="3"/>
      <c r="O217" s="3">
        <f t="shared" si="41"/>
        <v>2022</v>
      </c>
      <c r="P217" s="3">
        <f t="shared" si="42"/>
        <v>2021</v>
      </c>
      <c r="Q217" s="3">
        <f t="shared" si="36"/>
        <v>4</v>
      </c>
      <c r="R217" s="3">
        <f t="shared" si="37"/>
        <v>18</v>
      </c>
      <c r="S217" s="3" t="str" cm="1">
        <f t="array" ref="S217">IFERROR(_xlfn.IFS(I217 = "Just once", "One time service", ISNUMBER(SEARCH("*week*",I217)), "Continuous"),I217)</f>
        <v>One time service</v>
      </c>
      <c r="T217" t="str">
        <f t="shared" si="38"/>
        <v>Yes</v>
      </c>
      <c r="U217" t="str">
        <f t="shared" si="39"/>
        <v>No</v>
      </c>
      <c r="V217" t="str">
        <f t="shared" si="40"/>
        <v>No</v>
      </c>
      <c r="W217">
        <f t="shared" si="43"/>
        <v>1</v>
      </c>
      <c r="X217" t="str">
        <f t="shared" si="44"/>
        <v>No</v>
      </c>
      <c r="Y217" t="str">
        <f t="shared" si="45"/>
        <v>No</v>
      </c>
      <c r="Z217" t="str">
        <f t="shared" si="46"/>
        <v>No</v>
      </c>
      <c r="AA217">
        <f t="shared" si="47"/>
        <v>0</v>
      </c>
      <c r="AB217" s="3" t="str" cm="1">
        <f t="array" ref="AB21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17" s="3"/>
      <c r="AD217" s="3"/>
      <c r="AE217" s="3"/>
    </row>
    <row r="218" spans="3:31">
      <c r="C218" s="2">
        <v>44676.554976851854</v>
      </c>
      <c r="D218" s="3" t="s">
        <v>23</v>
      </c>
      <c r="E218" s="15">
        <v>214</v>
      </c>
      <c r="F218" s="15">
        <v>214</v>
      </c>
      <c r="G218" s="15">
        <v>214</v>
      </c>
      <c r="H218" s="3">
        <v>78728</v>
      </c>
      <c r="I218" s="3" t="s">
        <v>43</v>
      </c>
      <c r="J218" s="3" t="s">
        <v>14</v>
      </c>
      <c r="K218" s="3" t="s">
        <v>15</v>
      </c>
      <c r="L218" s="3"/>
      <c r="M218" s="3"/>
      <c r="N218" s="3"/>
      <c r="O218" s="3">
        <f t="shared" si="41"/>
        <v>2022</v>
      </c>
      <c r="P218" s="3">
        <f t="shared" si="42"/>
        <v>2021</v>
      </c>
      <c r="Q218" s="3">
        <f t="shared" si="36"/>
        <v>4</v>
      </c>
      <c r="R218" s="3">
        <f t="shared" si="37"/>
        <v>18</v>
      </c>
      <c r="S218" s="3" t="str" cm="1">
        <f t="array" ref="S218">IFERROR(_xlfn.IFS(I218 = "Just once", "One time service", ISNUMBER(SEARCH("*week*",I218)), "Continuous"),I218)</f>
        <v>One time service</v>
      </c>
      <c r="T218" t="str">
        <f t="shared" si="38"/>
        <v>Yes</v>
      </c>
      <c r="U218" t="str">
        <f t="shared" si="39"/>
        <v>No</v>
      </c>
      <c r="V218" t="str">
        <f t="shared" si="40"/>
        <v>No</v>
      </c>
      <c r="W218">
        <f t="shared" si="43"/>
        <v>1</v>
      </c>
      <c r="X218" t="str">
        <f t="shared" si="44"/>
        <v>No</v>
      </c>
      <c r="Y218" t="str">
        <f t="shared" si="45"/>
        <v>No</v>
      </c>
      <c r="Z218" t="str">
        <f t="shared" si="46"/>
        <v>No</v>
      </c>
      <c r="AA218">
        <f t="shared" si="47"/>
        <v>0</v>
      </c>
      <c r="AB218" s="3" t="str" cm="1">
        <f t="array" ref="AB21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18" s="3"/>
      <c r="AD218" s="3"/>
      <c r="AE218" s="3"/>
    </row>
    <row r="219" spans="3:31">
      <c r="C219" s="2">
        <v>44676.558032407411</v>
      </c>
      <c r="D219" s="3" t="s">
        <v>23</v>
      </c>
      <c r="E219" s="15">
        <v>215</v>
      </c>
      <c r="F219" s="15">
        <v>215</v>
      </c>
      <c r="G219" s="15">
        <v>215</v>
      </c>
      <c r="H219" s="3">
        <v>78617</v>
      </c>
      <c r="I219" s="3" t="s">
        <v>43</v>
      </c>
      <c r="J219" s="3" t="s">
        <v>14</v>
      </c>
      <c r="K219" s="3" t="s">
        <v>15</v>
      </c>
      <c r="L219" s="3"/>
      <c r="M219" s="3"/>
      <c r="N219" s="3"/>
      <c r="O219" s="3">
        <f t="shared" si="41"/>
        <v>2022</v>
      </c>
      <c r="P219" s="3">
        <f t="shared" si="42"/>
        <v>2021</v>
      </c>
      <c r="Q219" s="3">
        <f t="shared" si="36"/>
        <v>4</v>
      </c>
      <c r="R219" s="3">
        <f t="shared" si="37"/>
        <v>18</v>
      </c>
      <c r="S219" s="3" t="str" cm="1">
        <f t="array" ref="S219">IFERROR(_xlfn.IFS(I219 = "Just once", "One time service", ISNUMBER(SEARCH("*week*",I219)), "Continuous"),I219)</f>
        <v>One time service</v>
      </c>
      <c r="T219" t="str">
        <f t="shared" si="38"/>
        <v>Yes</v>
      </c>
      <c r="U219" t="str">
        <f t="shared" si="39"/>
        <v>No</v>
      </c>
      <c r="V219" t="str">
        <f t="shared" si="40"/>
        <v>No</v>
      </c>
      <c r="W219">
        <f t="shared" si="43"/>
        <v>1</v>
      </c>
      <c r="X219" t="str">
        <f t="shared" si="44"/>
        <v>No</v>
      </c>
      <c r="Y219" t="str">
        <f t="shared" si="45"/>
        <v>No</v>
      </c>
      <c r="Z219" t="str">
        <f t="shared" si="46"/>
        <v>No</v>
      </c>
      <c r="AA219">
        <f t="shared" si="47"/>
        <v>0</v>
      </c>
      <c r="AB219" s="3" t="str" cm="1">
        <f t="array" ref="AB21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19" s="3"/>
      <c r="AD219" s="3"/>
      <c r="AE219" s="3"/>
    </row>
    <row r="220" spans="3:31">
      <c r="C220" s="2">
        <v>44677.404398148145</v>
      </c>
      <c r="D220" s="3" t="s">
        <v>23</v>
      </c>
      <c r="E220" s="15">
        <v>216</v>
      </c>
      <c r="F220" s="15">
        <v>216</v>
      </c>
      <c r="G220" s="15">
        <v>216</v>
      </c>
      <c r="H220" s="3">
        <v>78724</v>
      </c>
      <c r="I220" s="3" t="s">
        <v>46</v>
      </c>
      <c r="J220" s="3" t="s">
        <v>14</v>
      </c>
      <c r="K220" s="3" t="s">
        <v>15</v>
      </c>
      <c r="L220" s="3"/>
      <c r="M220" s="3"/>
      <c r="N220" s="3"/>
      <c r="O220" s="3">
        <f t="shared" si="41"/>
        <v>2022</v>
      </c>
      <c r="P220" s="3">
        <f t="shared" si="42"/>
        <v>2021</v>
      </c>
      <c r="Q220" s="3">
        <f t="shared" si="36"/>
        <v>4</v>
      </c>
      <c r="R220" s="3">
        <f t="shared" si="37"/>
        <v>18</v>
      </c>
      <c r="S220" s="3" t="str" cm="1">
        <f t="array" ref="S220">IFERROR(_xlfn.IFS(I220 = "Just once", "One time service", ISNUMBER(SEARCH("*week*",I220)), "Continuous"),I220)</f>
        <v>Continuous</v>
      </c>
      <c r="T220" t="str">
        <f t="shared" si="38"/>
        <v>Yes</v>
      </c>
      <c r="U220" t="str">
        <f t="shared" si="39"/>
        <v>No</v>
      </c>
      <c r="V220" t="str">
        <f t="shared" si="40"/>
        <v>No</v>
      </c>
      <c r="W220">
        <f t="shared" si="43"/>
        <v>1</v>
      </c>
      <c r="X220" t="str">
        <f t="shared" si="44"/>
        <v>No</v>
      </c>
      <c r="Y220" t="str">
        <f t="shared" si="45"/>
        <v>No</v>
      </c>
      <c r="Z220" t="str">
        <f t="shared" si="46"/>
        <v>No</v>
      </c>
      <c r="AA220">
        <f t="shared" si="47"/>
        <v>0</v>
      </c>
      <c r="AB220" s="3" t="str" cm="1">
        <f t="array" ref="AB22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20" s="3"/>
      <c r="AD220" s="3"/>
      <c r="AE220" s="3"/>
    </row>
    <row r="221" spans="3:31">
      <c r="C221" s="2">
        <v>44677.405821759261</v>
      </c>
      <c r="D221" s="3" t="s">
        <v>23</v>
      </c>
      <c r="E221" s="15">
        <v>217</v>
      </c>
      <c r="F221" s="15">
        <v>217</v>
      </c>
      <c r="G221" s="15">
        <v>217</v>
      </c>
      <c r="H221" s="3">
        <v>78660</v>
      </c>
      <c r="I221" s="3" t="s">
        <v>46</v>
      </c>
      <c r="J221" s="3" t="s">
        <v>14</v>
      </c>
      <c r="K221" s="3" t="s">
        <v>15</v>
      </c>
      <c r="L221" s="3"/>
      <c r="M221" s="3"/>
      <c r="N221" s="3"/>
      <c r="O221" s="3">
        <f t="shared" si="41"/>
        <v>2022</v>
      </c>
      <c r="P221" s="3">
        <f t="shared" si="42"/>
        <v>2021</v>
      </c>
      <c r="Q221" s="3">
        <f t="shared" si="36"/>
        <v>4</v>
      </c>
      <c r="R221" s="3">
        <f t="shared" si="37"/>
        <v>18</v>
      </c>
      <c r="S221" s="3" t="str" cm="1">
        <f t="array" ref="S221">IFERROR(_xlfn.IFS(I221 = "Just once", "One time service", ISNUMBER(SEARCH("*week*",I221)), "Continuous"),I221)</f>
        <v>Continuous</v>
      </c>
      <c r="T221" t="str">
        <f t="shared" si="38"/>
        <v>Yes</v>
      </c>
      <c r="U221" t="str">
        <f t="shared" si="39"/>
        <v>No</v>
      </c>
      <c r="V221" t="str">
        <f t="shared" si="40"/>
        <v>No</v>
      </c>
      <c r="W221">
        <f t="shared" si="43"/>
        <v>1</v>
      </c>
      <c r="X221" t="str">
        <f t="shared" si="44"/>
        <v>No</v>
      </c>
      <c r="Y221" t="str">
        <f t="shared" si="45"/>
        <v>No</v>
      </c>
      <c r="Z221" t="str">
        <f t="shared" si="46"/>
        <v>No</v>
      </c>
      <c r="AA221">
        <f t="shared" si="47"/>
        <v>0</v>
      </c>
      <c r="AB221" s="3" t="str" cm="1">
        <f t="array" ref="AB22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21" s="3"/>
      <c r="AD221" s="3"/>
      <c r="AE221" s="3"/>
    </row>
    <row r="222" spans="3:31">
      <c r="C222" s="2">
        <v>44677.52542824074</v>
      </c>
      <c r="D222" s="3" t="s">
        <v>23</v>
      </c>
      <c r="E222" s="15">
        <v>218</v>
      </c>
      <c r="F222" s="15">
        <v>218</v>
      </c>
      <c r="G222" s="15">
        <v>218</v>
      </c>
      <c r="H222" s="3">
        <v>78732</v>
      </c>
      <c r="I222" s="3" t="s">
        <v>43</v>
      </c>
      <c r="J222" s="3" t="s">
        <v>95</v>
      </c>
      <c r="K222" s="3" t="s">
        <v>165</v>
      </c>
      <c r="L222" s="3"/>
      <c r="M222" s="3"/>
      <c r="N222" s="3"/>
      <c r="O222" s="3">
        <f t="shared" si="41"/>
        <v>2022</v>
      </c>
      <c r="P222" s="3">
        <f t="shared" si="42"/>
        <v>2021</v>
      </c>
      <c r="Q222" s="3">
        <f t="shared" si="36"/>
        <v>4</v>
      </c>
      <c r="R222" s="3">
        <f t="shared" si="37"/>
        <v>18</v>
      </c>
      <c r="S222" s="3" t="str" cm="1">
        <f t="array" ref="S222">IFERROR(_xlfn.IFS(I222 = "Just once", "One time service", ISNUMBER(SEARCH("*week*",I222)), "Continuous"),I222)</f>
        <v>One time service</v>
      </c>
      <c r="T222" t="str">
        <f t="shared" si="38"/>
        <v>No</v>
      </c>
      <c r="U222" t="str">
        <f t="shared" si="39"/>
        <v>No</v>
      </c>
      <c r="V222" t="str">
        <f t="shared" si="40"/>
        <v>No</v>
      </c>
      <c r="W222">
        <f t="shared" si="43"/>
        <v>0</v>
      </c>
      <c r="X222" t="str">
        <f t="shared" si="44"/>
        <v>No</v>
      </c>
      <c r="Y222" t="str">
        <f t="shared" si="45"/>
        <v>No</v>
      </c>
      <c r="Z222" t="str">
        <f t="shared" si="46"/>
        <v>No</v>
      </c>
      <c r="AA222">
        <f t="shared" si="47"/>
        <v>0</v>
      </c>
      <c r="AB222" s="3" t="str" cm="1">
        <f t="array" ref="AB22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222" s="3"/>
      <c r="AD222" s="3"/>
      <c r="AE222" s="3"/>
    </row>
    <row r="223" spans="3:31">
      <c r="C223" s="2">
        <v>44677.866469907407</v>
      </c>
      <c r="D223" s="3" t="s">
        <v>23</v>
      </c>
      <c r="E223" s="15">
        <v>219</v>
      </c>
      <c r="F223" s="15">
        <v>219</v>
      </c>
      <c r="G223" s="15">
        <v>219</v>
      </c>
      <c r="H223" s="3">
        <v>78641</v>
      </c>
      <c r="I223" s="3" t="s">
        <v>43</v>
      </c>
      <c r="J223" s="3" t="s">
        <v>367</v>
      </c>
      <c r="K223" s="3" t="s">
        <v>15</v>
      </c>
      <c r="L223" s="3"/>
      <c r="M223" s="3"/>
      <c r="N223" s="3"/>
      <c r="O223" s="3">
        <f t="shared" si="41"/>
        <v>2022</v>
      </c>
      <c r="P223" s="3">
        <f t="shared" si="42"/>
        <v>2021</v>
      </c>
      <c r="Q223" s="3">
        <f t="shared" si="36"/>
        <v>4</v>
      </c>
      <c r="R223" s="3">
        <f t="shared" si="37"/>
        <v>18</v>
      </c>
      <c r="S223" s="3" t="str" cm="1">
        <f t="array" ref="S223">IFERROR(_xlfn.IFS(I223 = "Just once", "One time service", ISNUMBER(SEARCH("*week*",I223)), "Continuous"),I223)</f>
        <v>One time service</v>
      </c>
      <c r="T223" t="str">
        <f t="shared" si="38"/>
        <v>Yes</v>
      </c>
      <c r="U223" t="str">
        <f t="shared" si="39"/>
        <v>No</v>
      </c>
      <c r="V223" t="str">
        <f t="shared" si="40"/>
        <v>No</v>
      </c>
      <c r="W223">
        <f t="shared" si="43"/>
        <v>1</v>
      </c>
      <c r="X223" t="str">
        <f t="shared" si="44"/>
        <v>No</v>
      </c>
      <c r="Y223" t="str">
        <f t="shared" si="45"/>
        <v>No</v>
      </c>
      <c r="Z223" t="str">
        <f t="shared" si="46"/>
        <v>No</v>
      </c>
      <c r="AA223">
        <f t="shared" si="47"/>
        <v>0</v>
      </c>
      <c r="AB223" s="3" t="str" cm="1">
        <f t="array" ref="AB22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223" s="3"/>
      <c r="AD223" s="3"/>
      <c r="AE223" s="3"/>
    </row>
    <row r="224" spans="3:31">
      <c r="C224" s="2">
        <v>44678.38449074074</v>
      </c>
      <c r="D224" s="3" t="s">
        <v>23</v>
      </c>
      <c r="E224" s="15">
        <v>220</v>
      </c>
      <c r="F224" s="15">
        <v>220</v>
      </c>
      <c r="G224" s="15">
        <v>220</v>
      </c>
      <c r="H224" s="3">
        <v>78734</v>
      </c>
      <c r="I224" s="3" t="s">
        <v>43</v>
      </c>
      <c r="J224" s="3" t="s">
        <v>95</v>
      </c>
      <c r="K224" s="3" t="s">
        <v>15</v>
      </c>
      <c r="L224" s="3"/>
      <c r="M224" s="3"/>
      <c r="N224" s="3"/>
      <c r="O224" s="3">
        <f t="shared" si="41"/>
        <v>2022</v>
      </c>
      <c r="P224" s="3">
        <f t="shared" si="42"/>
        <v>2021</v>
      </c>
      <c r="Q224" s="3">
        <f t="shared" si="36"/>
        <v>4</v>
      </c>
      <c r="R224" s="3">
        <f t="shared" si="37"/>
        <v>18</v>
      </c>
      <c r="S224" s="3" t="str" cm="1">
        <f t="array" ref="S224">IFERROR(_xlfn.IFS(I224 = "Just once", "One time service", ISNUMBER(SEARCH("*week*",I224)), "Continuous"),I224)</f>
        <v>One time service</v>
      </c>
      <c r="T224" t="str">
        <f t="shared" si="38"/>
        <v>Yes</v>
      </c>
      <c r="U224" t="str">
        <f t="shared" si="39"/>
        <v>No</v>
      </c>
      <c r="V224" t="str">
        <f t="shared" si="40"/>
        <v>No</v>
      </c>
      <c r="W224">
        <f t="shared" si="43"/>
        <v>1</v>
      </c>
      <c r="X224" t="str">
        <f t="shared" si="44"/>
        <v>No</v>
      </c>
      <c r="Y224" t="str">
        <f t="shared" si="45"/>
        <v>No</v>
      </c>
      <c r="Z224" t="str">
        <f t="shared" si="46"/>
        <v>No</v>
      </c>
      <c r="AA224">
        <f t="shared" si="47"/>
        <v>0</v>
      </c>
      <c r="AB224" s="3" t="str" cm="1">
        <f t="array" ref="AB22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224" s="3"/>
      <c r="AD224" s="3"/>
      <c r="AE224" s="3"/>
    </row>
    <row r="225" spans="3:31">
      <c r="C225" s="2">
        <v>44678.389386574076</v>
      </c>
      <c r="D225" s="3" t="s">
        <v>23</v>
      </c>
      <c r="E225" s="15">
        <v>221</v>
      </c>
      <c r="F225" s="15">
        <v>221</v>
      </c>
      <c r="G225" s="15">
        <v>221</v>
      </c>
      <c r="H225" s="3">
        <v>78753</v>
      </c>
      <c r="I225" s="3" t="s">
        <v>43</v>
      </c>
      <c r="J225" s="3" t="s">
        <v>14</v>
      </c>
      <c r="K225" s="3" t="s">
        <v>15</v>
      </c>
      <c r="L225" s="3"/>
      <c r="M225" s="3"/>
      <c r="N225" s="3"/>
      <c r="O225" s="3">
        <f t="shared" si="41"/>
        <v>2022</v>
      </c>
      <c r="P225" s="3">
        <f t="shared" si="42"/>
        <v>2021</v>
      </c>
      <c r="Q225" s="3">
        <f t="shared" si="36"/>
        <v>4</v>
      </c>
      <c r="R225" s="3">
        <f t="shared" si="37"/>
        <v>18</v>
      </c>
      <c r="S225" s="3" t="str" cm="1">
        <f t="array" ref="S225">IFERROR(_xlfn.IFS(I225 = "Just once", "One time service", ISNUMBER(SEARCH("*week*",I225)), "Continuous"),I225)</f>
        <v>One time service</v>
      </c>
      <c r="T225" t="str">
        <f t="shared" si="38"/>
        <v>Yes</v>
      </c>
      <c r="U225" t="str">
        <f t="shared" si="39"/>
        <v>No</v>
      </c>
      <c r="V225" t="str">
        <f t="shared" si="40"/>
        <v>No</v>
      </c>
      <c r="W225">
        <f t="shared" si="43"/>
        <v>1</v>
      </c>
      <c r="X225" t="str">
        <f t="shared" si="44"/>
        <v>No</v>
      </c>
      <c r="Y225" t="str">
        <f t="shared" si="45"/>
        <v>No</v>
      </c>
      <c r="Z225" t="str">
        <f t="shared" si="46"/>
        <v>No</v>
      </c>
      <c r="AA225">
        <f t="shared" si="47"/>
        <v>0</v>
      </c>
      <c r="AB225" s="3" t="str" cm="1">
        <f t="array" ref="AB22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25" s="3"/>
      <c r="AD225" s="3"/>
      <c r="AE225" s="3"/>
    </row>
    <row r="226" spans="3:31">
      <c r="C226" s="2">
        <v>44678.416979166665</v>
      </c>
      <c r="D226" s="3" t="s">
        <v>23</v>
      </c>
      <c r="E226" s="15">
        <v>222</v>
      </c>
      <c r="F226" s="15">
        <v>222</v>
      </c>
      <c r="G226" s="15">
        <v>222</v>
      </c>
      <c r="H226" s="3">
        <v>78610</v>
      </c>
      <c r="I226" s="3" t="s">
        <v>46</v>
      </c>
      <c r="J226" s="3" t="s">
        <v>95</v>
      </c>
      <c r="K226" s="3" t="s">
        <v>155</v>
      </c>
      <c r="L226" s="3"/>
      <c r="M226" s="3"/>
      <c r="N226" s="3"/>
      <c r="O226" s="3">
        <f t="shared" si="41"/>
        <v>2022</v>
      </c>
      <c r="P226" s="3">
        <f t="shared" si="42"/>
        <v>2021</v>
      </c>
      <c r="Q226" s="3">
        <f t="shared" si="36"/>
        <v>4</v>
      </c>
      <c r="R226" s="3">
        <f t="shared" si="37"/>
        <v>18</v>
      </c>
      <c r="S226" s="3" t="str" cm="1">
        <f t="array" ref="S226">IFERROR(_xlfn.IFS(I226 = "Just once", "One time service", ISNUMBER(SEARCH("*week*",I226)), "Continuous"),I226)</f>
        <v>Continuous</v>
      </c>
      <c r="T226" t="str">
        <f t="shared" si="38"/>
        <v>No</v>
      </c>
      <c r="U226" t="str">
        <f t="shared" si="39"/>
        <v>No</v>
      </c>
      <c r="V226" t="str">
        <f t="shared" si="40"/>
        <v>No</v>
      </c>
      <c r="W226">
        <f t="shared" si="43"/>
        <v>0</v>
      </c>
      <c r="X226" t="str">
        <f t="shared" si="44"/>
        <v>Yes</v>
      </c>
      <c r="Y226" t="str">
        <f t="shared" si="45"/>
        <v>No</v>
      </c>
      <c r="Z226" t="str">
        <f t="shared" si="46"/>
        <v>No</v>
      </c>
      <c r="AA226">
        <f t="shared" si="47"/>
        <v>1</v>
      </c>
      <c r="AB226" s="3" t="str" cm="1">
        <f t="array" ref="AB22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226" s="3"/>
      <c r="AD226" s="3"/>
      <c r="AE226" s="3"/>
    </row>
    <row r="227" spans="3:31">
      <c r="C227" s="2">
        <v>44679.488935185182</v>
      </c>
      <c r="D227" s="3" t="s">
        <v>23</v>
      </c>
      <c r="E227" s="15">
        <v>223</v>
      </c>
      <c r="F227" s="15">
        <v>223</v>
      </c>
      <c r="G227" s="15">
        <v>223</v>
      </c>
      <c r="H227" s="3">
        <v>78753</v>
      </c>
      <c r="I227" s="3" t="s">
        <v>43</v>
      </c>
      <c r="J227" s="3" t="s">
        <v>14</v>
      </c>
      <c r="K227" s="3" t="s">
        <v>15</v>
      </c>
      <c r="L227" s="3"/>
      <c r="M227" s="3"/>
      <c r="N227" s="3"/>
      <c r="O227" s="3">
        <f t="shared" si="41"/>
        <v>2022</v>
      </c>
      <c r="P227" s="3">
        <f t="shared" si="42"/>
        <v>2021</v>
      </c>
      <c r="Q227" s="3">
        <f t="shared" si="36"/>
        <v>4</v>
      </c>
      <c r="R227" s="3">
        <f t="shared" si="37"/>
        <v>18</v>
      </c>
      <c r="S227" s="3" t="str" cm="1">
        <f t="array" ref="S227">IFERROR(_xlfn.IFS(I227 = "Just once", "One time service", ISNUMBER(SEARCH("*week*",I227)), "Continuous"),I227)</f>
        <v>One time service</v>
      </c>
      <c r="T227" t="str">
        <f t="shared" si="38"/>
        <v>Yes</v>
      </c>
      <c r="U227" t="str">
        <f t="shared" si="39"/>
        <v>No</v>
      </c>
      <c r="V227" t="str">
        <f t="shared" si="40"/>
        <v>No</v>
      </c>
      <c r="W227">
        <f t="shared" si="43"/>
        <v>1</v>
      </c>
      <c r="X227" t="str">
        <f t="shared" si="44"/>
        <v>No</v>
      </c>
      <c r="Y227" t="str">
        <f t="shared" si="45"/>
        <v>No</v>
      </c>
      <c r="Z227" t="str">
        <f t="shared" si="46"/>
        <v>No</v>
      </c>
      <c r="AA227">
        <f t="shared" si="47"/>
        <v>0</v>
      </c>
      <c r="AB227" s="3" t="str" cm="1">
        <f t="array" ref="AB22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27" s="3"/>
      <c r="AD227" s="3"/>
      <c r="AE227" s="3"/>
    </row>
    <row r="228" spans="3:31">
      <c r="C228" s="2">
        <v>44679.984479166669</v>
      </c>
      <c r="D228" s="3" t="s">
        <v>23</v>
      </c>
      <c r="E228" s="15">
        <v>224</v>
      </c>
      <c r="F228" s="15">
        <v>224</v>
      </c>
      <c r="G228" s="15">
        <v>224</v>
      </c>
      <c r="H228" s="3">
        <v>78621</v>
      </c>
      <c r="I228" s="3" t="s">
        <v>46</v>
      </c>
      <c r="J228" s="3" t="s">
        <v>14</v>
      </c>
      <c r="K228" s="3" t="s">
        <v>15</v>
      </c>
      <c r="L228" s="3"/>
      <c r="M228" s="3"/>
      <c r="N228" s="3"/>
      <c r="O228" s="3">
        <f t="shared" si="41"/>
        <v>2022</v>
      </c>
      <c r="P228" s="3">
        <f t="shared" si="42"/>
        <v>2021</v>
      </c>
      <c r="Q228" s="3">
        <f t="shared" si="36"/>
        <v>4</v>
      </c>
      <c r="R228" s="3">
        <f t="shared" si="37"/>
        <v>18</v>
      </c>
      <c r="S228" s="3" t="str" cm="1">
        <f t="array" ref="S228">IFERROR(_xlfn.IFS(I228 = "Just once", "One time service", ISNUMBER(SEARCH("*week*",I228)), "Continuous"),I228)</f>
        <v>Continuous</v>
      </c>
      <c r="T228" t="str">
        <f t="shared" si="38"/>
        <v>Yes</v>
      </c>
      <c r="U228" t="str">
        <f t="shared" si="39"/>
        <v>No</v>
      </c>
      <c r="V228" t="str">
        <f t="shared" si="40"/>
        <v>No</v>
      </c>
      <c r="W228">
        <f t="shared" si="43"/>
        <v>1</v>
      </c>
      <c r="X228" t="str">
        <f t="shared" si="44"/>
        <v>No</v>
      </c>
      <c r="Y228" t="str">
        <f t="shared" si="45"/>
        <v>No</v>
      </c>
      <c r="Z228" t="str">
        <f t="shared" si="46"/>
        <v>No</v>
      </c>
      <c r="AA228">
        <f t="shared" si="47"/>
        <v>0</v>
      </c>
      <c r="AB228" s="3" t="str" cm="1">
        <f t="array" ref="AB22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28" s="3"/>
      <c r="AD228" s="3"/>
      <c r="AE228" s="3"/>
    </row>
    <row r="229" spans="3:31">
      <c r="C229" s="2">
        <v>44679.990706018521</v>
      </c>
      <c r="D229" s="3" t="s">
        <v>23</v>
      </c>
      <c r="E229" s="15">
        <v>225</v>
      </c>
      <c r="F229" s="15">
        <v>225</v>
      </c>
      <c r="G229" s="15">
        <v>225</v>
      </c>
      <c r="H229" s="3">
        <v>78731</v>
      </c>
      <c r="I229" s="3" t="s">
        <v>43</v>
      </c>
      <c r="J229" s="3" t="s">
        <v>14</v>
      </c>
      <c r="K229" s="3" t="s">
        <v>15</v>
      </c>
      <c r="L229" s="3"/>
      <c r="M229" s="3"/>
      <c r="N229" s="3"/>
      <c r="O229" s="3">
        <f t="shared" si="41"/>
        <v>2022</v>
      </c>
      <c r="P229" s="3">
        <f t="shared" si="42"/>
        <v>2021</v>
      </c>
      <c r="Q229" s="3">
        <f t="shared" si="36"/>
        <v>4</v>
      </c>
      <c r="R229" s="3">
        <f t="shared" si="37"/>
        <v>18</v>
      </c>
      <c r="S229" s="3" t="str" cm="1">
        <f t="array" ref="S229">IFERROR(_xlfn.IFS(I229 = "Just once", "One time service", ISNUMBER(SEARCH("*week*",I229)), "Continuous"),I229)</f>
        <v>One time service</v>
      </c>
      <c r="T229" t="str">
        <f t="shared" si="38"/>
        <v>Yes</v>
      </c>
      <c r="U229" t="str">
        <f t="shared" si="39"/>
        <v>No</v>
      </c>
      <c r="V229" t="str">
        <f t="shared" si="40"/>
        <v>No</v>
      </c>
      <c r="W229">
        <f t="shared" si="43"/>
        <v>1</v>
      </c>
      <c r="X229" t="str">
        <f t="shared" si="44"/>
        <v>No</v>
      </c>
      <c r="Y229" t="str">
        <f t="shared" si="45"/>
        <v>No</v>
      </c>
      <c r="Z229" t="str">
        <f t="shared" si="46"/>
        <v>No</v>
      </c>
      <c r="AA229">
        <f t="shared" si="47"/>
        <v>0</v>
      </c>
      <c r="AB229" s="3" t="str" cm="1">
        <f t="array" ref="AB22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29" s="3"/>
      <c r="AD229" s="3"/>
      <c r="AE229" s="3"/>
    </row>
    <row r="230" spans="3:31">
      <c r="C230" s="2">
        <v>44679.992673611108</v>
      </c>
      <c r="D230" s="3" t="s">
        <v>23</v>
      </c>
      <c r="E230" s="15">
        <v>226</v>
      </c>
      <c r="F230" s="15">
        <v>226</v>
      </c>
      <c r="G230" s="15">
        <v>226</v>
      </c>
      <c r="H230" s="3">
        <v>78660</v>
      </c>
      <c r="I230" s="3" t="s">
        <v>43</v>
      </c>
      <c r="J230" s="3" t="s">
        <v>14</v>
      </c>
      <c r="K230" s="3" t="s">
        <v>15</v>
      </c>
      <c r="L230" s="3"/>
      <c r="M230" s="3"/>
      <c r="N230" s="3"/>
      <c r="O230" s="3">
        <f t="shared" si="41"/>
        <v>2022</v>
      </c>
      <c r="P230" s="3">
        <f t="shared" si="42"/>
        <v>2021</v>
      </c>
      <c r="Q230" s="3">
        <f t="shared" si="36"/>
        <v>4</v>
      </c>
      <c r="R230" s="3">
        <f t="shared" si="37"/>
        <v>18</v>
      </c>
      <c r="S230" s="3" t="str" cm="1">
        <f t="array" ref="S230">IFERROR(_xlfn.IFS(I230 = "Just once", "One time service", ISNUMBER(SEARCH("*week*",I230)), "Continuous"),I230)</f>
        <v>One time service</v>
      </c>
      <c r="T230" t="str">
        <f t="shared" si="38"/>
        <v>Yes</v>
      </c>
      <c r="U230" t="str">
        <f t="shared" si="39"/>
        <v>No</v>
      </c>
      <c r="V230" t="str">
        <f t="shared" si="40"/>
        <v>No</v>
      </c>
      <c r="W230">
        <f t="shared" si="43"/>
        <v>1</v>
      </c>
      <c r="X230" t="str">
        <f t="shared" si="44"/>
        <v>No</v>
      </c>
      <c r="Y230" t="str">
        <f t="shared" si="45"/>
        <v>No</v>
      </c>
      <c r="Z230" t="str">
        <f t="shared" si="46"/>
        <v>No</v>
      </c>
      <c r="AA230">
        <f t="shared" si="47"/>
        <v>0</v>
      </c>
      <c r="AB230" s="3" t="str" cm="1">
        <f t="array" ref="AB23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30" s="3"/>
      <c r="AD230" s="3"/>
      <c r="AE230" s="3"/>
    </row>
    <row r="231" spans="3:31">
      <c r="C231" s="2">
        <v>44680.41909722222</v>
      </c>
      <c r="D231" s="3" t="s">
        <v>23</v>
      </c>
      <c r="E231" s="15">
        <v>227</v>
      </c>
      <c r="F231" s="15">
        <v>227</v>
      </c>
      <c r="G231" s="15">
        <v>227</v>
      </c>
      <c r="H231" s="3">
        <v>78656</v>
      </c>
      <c r="I231" s="3" t="s">
        <v>43</v>
      </c>
      <c r="J231" s="3" t="s">
        <v>14</v>
      </c>
      <c r="K231" s="3" t="s">
        <v>15</v>
      </c>
      <c r="L231" s="3"/>
      <c r="M231" s="3"/>
      <c r="N231" s="3"/>
      <c r="O231" s="3">
        <f t="shared" si="41"/>
        <v>2022</v>
      </c>
      <c r="P231" s="3">
        <f t="shared" si="42"/>
        <v>2021</v>
      </c>
      <c r="Q231" s="3">
        <f t="shared" si="36"/>
        <v>4</v>
      </c>
      <c r="R231" s="3">
        <f t="shared" si="37"/>
        <v>18</v>
      </c>
      <c r="S231" s="3" t="str" cm="1">
        <f t="array" ref="S231">IFERROR(_xlfn.IFS(I231 = "Just once", "One time service", ISNUMBER(SEARCH("*week*",I231)), "Continuous"),I231)</f>
        <v>One time service</v>
      </c>
      <c r="T231" t="str">
        <f t="shared" si="38"/>
        <v>Yes</v>
      </c>
      <c r="U231" t="str">
        <f t="shared" si="39"/>
        <v>No</v>
      </c>
      <c r="V231" t="str">
        <f t="shared" si="40"/>
        <v>No</v>
      </c>
      <c r="W231">
        <f t="shared" si="43"/>
        <v>1</v>
      </c>
      <c r="X231" t="str">
        <f t="shared" si="44"/>
        <v>No</v>
      </c>
      <c r="Y231" t="str">
        <f t="shared" si="45"/>
        <v>No</v>
      </c>
      <c r="Z231" t="str">
        <f t="shared" si="46"/>
        <v>No</v>
      </c>
      <c r="AA231">
        <f t="shared" si="47"/>
        <v>0</v>
      </c>
      <c r="AB231" s="3" t="str" cm="1">
        <f t="array" ref="AB23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31" s="3"/>
      <c r="AD231" s="3"/>
      <c r="AE231" s="3"/>
    </row>
    <row r="232" spans="3:31">
      <c r="C232" s="2">
        <v>44680.490439814814</v>
      </c>
      <c r="D232" s="3" t="s">
        <v>23</v>
      </c>
      <c r="E232" s="15">
        <v>228</v>
      </c>
      <c r="F232" s="15">
        <v>228</v>
      </c>
      <c r="G232" s="15">
        <v>228</v>
      </c>
      <c r="H232" s="3">
        <v>78758</v>
      </c>
      <c r="I232" s="3" t="s">
        <v>43</v>
      </c>
      <c r="J232" s="3" t="s">
        <v>14</v>
      </c>
      <c r="K232" s="3" t="s">
        <v>15</v>
      </c>
      <c r="L232" s="3"/>
      <c r="M232" s="3"/>
      <c r="N232" s="3"/>
      <c r="O232" s="3">
        <f t="shared" si="41"/>
        <v>2022</v>
      </c>
      <c r="P232" s="3">
        <f t="shared" si="42"/>
        <v>2021</v>
      </c>
      <c r="Q232" s="3">
        <f t="shared" si="36"/>
        <v>4</v>
      </c>
      <c r="R232" s="3">
        <f t="shared" si="37"/>
        <v>18</v>
      </c>
      <c r="S232" s="3" t="str" cm="1">
        <f t="array" ref="S232">IFERROR(_xlfn.IFS(I232 = "Just once", "One time service", ISNUMBER(SEARCH("*week*",I232)), "Continuous"),I232)</f>
        <v>One time service</v>
      </c>
      <c r="T232" t="str">
        <f t="shared" si="38"/>
        <v>Yes</v>
      </c>
      <c r="U232" t="str">
        <f t="shared" si="39"/>
        <v>No</v>
      </c>
      <c r="V232" t="str">
        <f t="shared" si="40"/>
        <v>No</v>
      </c>
      <c r="W232">
        <f t="shared" si="43"/>
        <v>1</v>
      </c>
      <c r="X232" t="str">
        <f t="shared" si="44"/>
        <v>No</v>
      </c>
      <c r="Y232" t="str">
        <f t="shared" si="45"/>
        <v>No</v>
      </c>
      <c r="Z232" t="str">
        <f t="shared" si="46"/>
        <v>No</v>
      </c>
      <c r="AA232">
        <f t="shared" si="47"/>
        <v>0</v>
      </c>
      <c r="AB232" s="3" t="str" cm="1">
        <f t="array" ref="AB23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32" s="3"/>
      <c r="AD232" s="3"/>
      <c r="AE232" s="3"/>
    </row>
    <row r="233" spans="3:31">
      <c r="C233" s="2">
        <v>44680.49428240741</v>
      </c>
      <c r="D233" s="3" t="s">
        <v>23</v>
      </c>
      <c r="E233" s="15">
        <v>229</v>
      </c>
      <c r="F233" s="15">
        <v>229</v>
      </c>
      <c r="G233" s="15">
        <v>229</v>
      </c>
      <c r="H233" s="3">
        <v>78660</v>
      </c>
      <c r="I233" s="3" t="s">
        <v>43</v>
      </c>
      <c r="J233" s="3" t="s">
        <v>14</v>
      </c>
      <c r="K233" s="3" t="s">
        <v>15</v>
      </c>
      <c r="L233" s="3"/>
      <c r="M233" s="3"/>
      <c r="N233" s="3"/>
      <c r="O233" s="3">
        <f t="shared" si="41"/>
        <v>2022</v>
      </c>
      <c r="P233" s="3">
        <f t="shared" si="42"/>
        <v>2021</v>
      </c>
      <c r="Q233" s="3">
        <f t="shared" si="36"/>
        <v>4</v>
      </c>
      <c r="R233" s="3">
        <f t="shared" si="37"/>
        <v>18</v>
      </c>
      <c r="S233" s="3" t="str" cm="1">
        <f t="array" ref="S233">IFERROR(_xlfn.IFS(I233 = "Just once", "One time service", ISNUMBER(SEARCH("*week*",I233)), "Continuous"),I233)</f>
        <v>One time service</v>
      </c>
      <c r="T233" t="str">
        <f t="shared" si="38"/>
        <v>Yes</v>
      </c>
      <c r="U233" t="str">
        <f t="shared" si="39"/>
        <v>No</v>
      </c>
      <c r="V233" t="str">
        <f t="shared" si="40"/>
        <v>No</v>
      </c>
      <c r="W233">
        <f t="shared" si="43"/>
        <v>1</v>
      </c>
      <c r="X233" t="str">
        <f t="shared" si="44"/>
        <v>No</v>
      </c>
      <c r="Y233" t="str">
        <f t="shared" si="45"/>
        <v>No</v>
      </c>
      <c r="Z233" t="str">
        <f t="shared" si="46"/>
        <v>No</v>
      </c>
      <c r="AA233">
        <f t="shared" si="47"/>
        <v>0</v>
      </c>
      <c r="AB233" s="3" t="str" cm="1">
        <f t="array" ref="AB23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33" s="3"/>
      <c r="AD233" s="3"/>
      <c r="AE233" s="3"/>
    </row>
    <row r="234" spans="3:31">
      <c r="C234" s="2">
        <v>44680.688275462962</v>
      </c>
      <c r="D234" s="3" t="s">
        <v>23</v>
      </c>
      <c r="E234" s="15">
        <v>230</v>
      </c>
      <c r="F234" s="15">
        <v>230</v>
      </c>
      <c r="G234" s="15">
        <v>230</v>
      </c>
      <c r="H234" s="3">
        <v>78747</v>
      </c>
      <c r="I234" s="3" t="s">
        <v>46</v>
      </c>
      <c r="J234" s="3" t="s">
        <v>14</v>
      </c>
      <c r="K234" s="3" t="s">
        <v>187</v>
      </c>
      <c r="L234" s="3" t="s">
        <v>342</v>
      </c>
      <c r="M234" s="3"/>
      <c r="N234" s="3"/>
      <c r="O234" s="3">
        <f t="shared" si="41"/>
        <v>2022</v>
      </c>
      <c r="P234" s="3">
        <f t="shared" si="42"/>
        <v>2021</v>
      </c>
      <c r="Q234" s="3">
        <f t="shared" si="36"/>
        <v>4</v>
      </c>
      <c r="R234" s="3">
        <f t="shared" si="37"/>
        <v>18</v>
      </c>
      <c r="S234" s="3" t="str" cm="1">
        <f t="array" ref="S234">IFERROR(_xlfn.IFS(I234 = "Just once", "One time service", ISNUMBER(SEARCH("*week*",I234)), "Continuous"),I234)</f>
        <v>Continuous</v>
      </c>
      <c r="T234" t="str">
        <f t="shared" si="38"/>
        <v>No</v>
      </c>
      <c r="U234" t="str">
        <f t="shared" si="39"/>
        <v>No</v>
      </c>
      <c r="V234" t="str">
        <f t="shared" si="40"/>
        <v>No</v>
      </c>
      <c r="W234">
        <f t="shared" si="43"/>
        <v>0</v>
      </c>
      <c r="X234" t="str">
        <f t="shared" si="44"/>
        <v>No</v>
      </c>
      <c r="Y234" t="str">
        <f t="shared" si="45"/>
        <v>No</v>
      </c>
      <c r="Z234" t="str">
        <f t="shared" si="46"/>
        <v>No</v>
      </c>
      <c r="AA234">
        <f t="shared" si="47"/>
        <v>0</v>
      </c>
      <c r="AB234" s="3" t="str" cm="1">
        <f t="array" ref="AB23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34" s="3"/>
      <c r="AD234" s="3"/>
      <c r="AE234" s="3"/>
    </row>
    <row r="235" spans="3:31">
      <c r="C235" s="2">
        <v>44680.711493055554</v>
      </c>
      <c r="D235" s="3" t="s">
        <v>23</v>
      </c>
      <c r="E235" s="15">
        <v>231</v>
      </c>
      <c r="F235" s="15">
        <v>231</v>
      </c>
      <c r="G235" s="15">
        <v>231</v>
      </c>
      <c r="H235" s="3">
        <v>78665</v>
      </c>
      <c r="I235" s="3" t="s">
        <v>46</v>
      </c>
      <c r="J235" s="3" t="s">
        <v>14</v>
      </c>
      <c r="K235" s="3" t="s">
        <v>15</v>
      </c>
      <c r="L235" s="3"/>
      <c r="M235" s="3"/>
      <c r="N235" s="3"/>
      <c r="O235" s="3">
        <f t="shared" si="41"/>
        <v>2022</v>
      </c>
      <c r="P235" s="3">
        <f t="shared" si="42"/>
        <v>2021</v>
      </c>
      <c r="Q235" s="3">
        <f t="shared" si="36"/>
        <v>4</v>
      </c>
      <c r="R235" s="3">
        <f t="shared" si="37"/>
        <v>18</v>
      </c>
      <c r="S235" s="3" t="str" cm="1">
        <f t="array" ref="S235">IFERROR(_xlfn.IFS(I235 = "Just once", "One time service", ISNUMBER(SEARCH("*week*",I235)), "Continuous"),I235)</f>
        <v>Continuous</v>
      </c>
      <c r="T235" t="str">
        <f t="shared" si="38"/>
        <v>Yes</v>
      </c>
      <c r="U235" t="str">
        <f t="shared" si="39"/>
        <v>No</v>
      </c>
      <c r="V235" t="str">
        <f t="shared" si="40"/>
        <v>No</v>
      </c>
      <c r="W235">
        <f t="shared" si="43"/>
        <v>1</v>
      </c>
      <c r="X235" t="str">
        <f t="shared" si="44"/>
        <v>No</v>
      </c>
      <c r="Y235" t="str">
        <f t="shared" si="45"/>
        <v>No</v>
      </c>
      <c r="Z235" t="str">
        <f t="shared" si="46"/>
        <v>No</v>
      </c>
      <c r="AA235">
        <f t="shared" si="47"/>
        <v>0</v>
      </c>
      <c r="AB235" s="3" t="str" cm="1">
        <f t="array" ref="AB23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35" s="3"/>
      <c r="AD235" s="3"/>
      <c r="AE235" s="3"/>
    </row>
    <row r="236" spans="3:31">
      <c r="C236" s="2">
        <v>44681.401400462964</v>
      </c>
      <c r="D236" s="3" t="s">
        <v>23</v>
      </c>
      <c r="E236" s="15">
        <v>232</v>
      </c>
      <c r="F236" s="15">
        <v>232</v>
      </c>
      <c r="G236" s="15">
        <v>232</v>
      </c>
      <c r="H236" s="3">
        <v>78744</v>
      </c>
      <c r="I236" s="3" t="s">
        <v>43</v>
      </c>
      <c r="J236" s="3" t="s">
        <v>14</v>
      </c>
      <c r="K236" s="3" t="s">
        <v>15</v>
      </c>
      <c r="L236" s="3"/>
      <c r="M236" s="3"/>
      <c r="N236" s="3"/>
      <c r="O236" s="3">
        <f t="shared" si="41"/>
        <v>2022</v>
      </c>
      <c r="P236" s="3">
        <f t="shared" si="42"/>
        <v>2021</v>
      </c>
      <c r="Q236" s="3">
        <f t="shared" si="36"/>
        <v>4</v>
      </c>
      <c r="R236" s="3">
        <f t="shared" si="37"/>
        <v>18</v>
      </c>
      <c r="S236" s="3" t="str" cm="1">
        <f t="array" ref="S236">IFERROR(_xlfn.IFS(I236 = "Just once", "One time service", ISNUMBER(SEARCH("*week*",I236)), "Continuous"),I236)</f>
        <v>One time service</v>
      </c>
      <c r="T236" t="str">
        <f t="shared" si="38"/>
        <v>Yes</v>
      </c>
      <c r="U236" t="str">
        <f t="shared" si="39"/>
        <v>No</v>
      </c>
      <c r="V236" t="str">
        <f t="shared" si="40"/>
        <v>No</v>
      </c>
      <c r="W236">
        <f t="shared" si="43"/>
        <v>1</v>
      </c>
      <c r="X236" t="str">
        <f t="shared" si="44"/>
        <v>No</v>
      </c>
      <c r="Y236" t="str">
        <f t="shared" si="45"/>
        <v>No</v>
      </c>
      <c r="Z236" t="str">
        <f t="shared" si="46"/>
        <v>No</v>
      </c>
      <c r="AA236">
        <f t="shared" si="47"/>
        <v>0</v>
      </c>
      <c r="AB236" s="3" t="str" cm="1">
        <f t="array" ref="AB23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36" s="3"/>
      <c r="AD236" s="3"/>
      <c r="AE236" s="3"/>
    </row>
    <row r="237" spans="3:31">
      <c r="C237" s="2">
        <v>44681.551944444444</v>
      </c>
      <c r="D237" s="3" t="s">
        <v>23</v>
      </c>
      <c r="E237" s="15">
        <v>233</v>
      </c>
      <c r="F237" s="15">
        <v>233</v>
      </c>
      <c r="G237" s="15">
        <v>233</v>
      </c>
      <c r="H237" s="3">
        <v>78717</v>
      </c>
      <c r="I237" s="3" t="s">
        <v>43</v>
      </c>
      <c r="J237" s="3" t="s">
        <v>14</v>
      </c>
      <c r="K237" s="3" t="s">
        <v>15</v>
      </c>
      <c r="L237" s="3"/>
      <c r="M237" s="3"/>
      <c r="N237" s="3"/>
      <c r="O237" s="3">
        <f t="shared" si="41"/>
        <v>2022</v>
      </c>
      <c r="P237" s="3">
        <f t="shared" si="42"/>
        <v>2021</v>
      </c>
      <c r="Q237" s="3">
        <f t="shared" si="36"/>
        <v>4</v>
      </c>
      <c r="R237" s="3">
        <f t="shared" si="37"/>
        <v>18</v>
      </c>
      <c r="S237" s="3" t="str" cm="1">
        <f t="array" ref="S237">IFERROR(_xlfn.IFS(I237 = "Just once", "One time service", ISNUMBER(SEARCH("*week*",I237)), "Continuous"),I237)</f>
        <v>One time service</v>
      </c>
      <c r="T237" t="str">
        <f t="shared" si="38"/>
        <v>Yes</v>
      </c>
      <c r="U237" t="str">
        <f t="shared" si="39"/>
        <v>No</v>
      </c>
      <c r="V237" t="str">
        <f t="shared" si="40"/>
        <v>No</v>
      </c>
      <c r="W237">
        <f t="shared" si="43"/>
        <v>1</v>
      </c>
      <c r="X237" t="str">
        <f t="shared" si="44"/>
        <v>No</v>
      </c>
      <c r="Y237" t="str">
        <f t="shared" si="45"/>
        <v>No</v>
      </c>
      <c r="Z237" t="str">
        <f t="shared" si="46"/>
        <v>No</v>
      </c>
      <c r="AA237">
        <f t="shared" si="47"/>
        <v>0</v>
      </c>
      <c r="AB237" s="3" t="str" cm="1">
        <f t="array" ref="AB23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37" s="3"/>
      <c r="AD237" s="3"/>
      <c r="AE237" s="3"/>
    </row>
    <row r="238" spans="3:31">
      <c r="C238" s="2">
        <v>44681.62599537037</v>
      </c>
      <c r="D238" s="3" t="s">
        <v>23</v>
      </c>
      <c r="E238" s="15">
        <v>234</v>
      </c>
      <c r="F238" s="15">
        <v>234</v>
      </c>
      <c r="G238" s="15">
        <v>234</v>
      </c>
      <c r="H238" s="3">
        <v>78717</v>
      </c>
      <c r="I238" s="3" t="s">
        <v>43</v>
      </c>
      <c r="J238" s="3" t="s">
        <v>14</v>
      </c>
      <c r="K238" s="3" t="s">
        <v>15</v>
      </c>
      <c r="L238" s="3"/>
      <c r="M238" s="3"/>
      <c r="N238" s="3"/>
      <c r="O238" s="3">
        <f t="shared" si="41"/>
        <v>2022</v>
      </c>
      <c r="P238" s="3">
        <f t="shared" si="42"/>
        <v>2021</v>
      </c>
      <c r="Q238" s="3">
        <f t="shared" si="36"/>
        <v>4</v>
      </c>
      <c r="R238" s="3">
        <f t="shared" si="37"/>
        <v>18</v>
      </c>
      <c r="S238" s="3" t="str" cm="1">
        <f t="array" ref="S238">IFERROR(_xlfn.IFS(I238 = "Just once", "One time service", ISNUMBER(SEARCH("*week*",I238)), "Continuous"),I238)</f>
        <v>One time service</v>
      </c>
      <c r="T238" t="str">
        <f t="shared" si="38"/>
        <v>Yes</v>
      </c>
      <c r="U238" t="str">
        <f t="shared" si="39"/>
        <v>No</v>
      </c>
      <c r="V238" t="str">
        <f t="shared" si="40"/>
        <v>No</v>
      </c>
      <c r="W238">
        <f t="shared" si="43"/>
        <v>1</v>
      </c>
      <c r="X238" t="str">
        <f t="shared" si="44"/>
        <v>No</v>
      </c>
      <c r="Y238" t="str">
        <f t="shared" si="45"/>
        <v>No</v>
      </c>
      <c r="Z238" t="str">
        <f t="shared" si="46"/>
        <v>No</v>
      </c>
      <c r="AA238">
        <f t="shared" si="47"/>
        <v>0</v>
      </c>
      <c r="AB238" s="3" t="str" cm="1">
        <f t="array" ref="AB23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38" s="3"/>
      <c r="AD238" s="3"/>
      <c r="AE238" s="3"/>
    </row>
    <row r="239" spans="3:31">
      <c r="C239" s="2">
        <v>44682.541875000003</v>
      </c>
      <c r="D239" s="3" t="s">
        <v>23</v>
      </c>
      <c r="E239" s="15">
        <v>235</v>
      </c>
      <c r="F239" s="15">
        <v>235</v>
      </c>
      <c r="G239" s="15">
        <v>235</v>
      </c>
      <c r="H239" s="3">
        <v>78617</v>
      </c>
      <c r="I239" s="3" t="s">
        <v>46</v>
      </c>
      <c r="J239" s="3" t="s">
        <v>19</v>
      </c>
      <c r="K239" s="3" t="s">
        <v>15</v>
      </c>
      <c r="L239" s="3"/>
      <c r="M239" s="3"/>
      <c r="N239" s="3"/>
      <c r="O239" s="3">
        <f t="shared" si="41"/>
        <v>2022</v>
      </c>
      <c r="P239" s="3">
        <f t="shared" si="42"/>
        <v>2021</v>
      </c>
      <c r="Q239" s="3">
        <f t="shared" si="36"/>
        <v>5</v>
      </c>
      <c r="R239" s="3">
        <f t="shared" si="37"/>
        <v>19</v>
      </c>
      <c r="S239" s="3" t="str" cm="1">
        <f t="array" ref="S239">IFERROR(_xlfn.IFS(I239 = "Just once", "One time service", ISNUMBER(SEARCH("*week*",I239)), "Continuous"),I239)</f>
        <v>Continuous</v>
      </c>
      <c r="T239" t="str">
        <f t="shared" si="38"/>
        <v>Yes</v>
      </c>
      <c r="U239" t="str">
        <f t="shared" si="39"/>
        <v>No</v>
      </c>
      <c r="V239" t="str">
        <f t="shared" si="40"/>
        <v>No</v>
      </c>
      <c r="W239">
        <f t="shared" si="43"/>
        <v>1</v>
      </c>
      <c r="X239" t="str">
        <f t="shared" si="44"/>
        <v>No</v>
      </c>
      <c r="Y239" t="str">
        <f t="shared" si="45"/>
        <v>No</v>
      </c>
      <c r="Z239" t="str">
        <f t="shared" si="46"/>
        <v>No</v>
      </c>
      <c r="AA239">
        <f t="shared" si="47"/>
        <v>0</v>
      </c>
      <c r="AB239" s="3" t="str" cm="1">
        <f t="array" ref="AB23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239" s="3"/>
      <c r="AD239" s="3"/>
      <c r="AE239" s="3"/>
    </row>
    <row r="240" spans="3:31">
      <c r="C240" s="2">
        <v>44682.546249999999</v>
      </c>
      <c r="D240" s="3" t="s">
        <v>23</v>
      </c>
      <c r="E240" s="15">
        <v>236</v>
      </c>
      <c r="F240" s="15">
        <v>236</v>
      </c>
      <c r="G240" s="15">
        <v>236</v>
      </c>
      <c r="H240" s="3">
        <v>78665</v>
      </c>
      <c r="I240" s="3" t="s">
        <v>43</v>
      </c>
      <c r="J240" s="3" t="s">
        <v>14</v>
      </c>
      <c r="K240" s="3" t="s">
        <v>15</v>
      </c>
      <c r="L240" s="3"/>
      <c r="M240" s="3"/>
      <c r="N240" s="3"/>
      <c r="O240" s="3">
        <f t="shared" si="41"/>
        <v>2022</v>
      </c>
      <c r="P240" s="3">
        <f t="shared" si="42"/>
        <v>2021</v>
      </c>
      <c r="Q240" s="3">
        <f t="shared" si="36"/>
        <v>5</v>
      </c>
      <c r="R240" s="3">
        <f t="shared" si="37"/>
        <v>19</v>
      </c>
      <c r="S240" s="3" t="str" cm="1">
        <f t="array" ref="S240">IFERROR(_xlfn.IFS(I240 = "Just once", "One time service", ISNUMBER(SEARCH("*week*",I240)), "Continuous"),I240)</f>
        <v>One time service</v>
      </c>
      <c r="T240" t="str">
        <f t="shared" si="38"/>
        <v>Yes</v>
      </c>
      <c r="U240" t="str">
        <f t="shared" si="39"/>
        <v>No</v>
      </c>
      <c r="V240" t="str">
        <f t="shared" si="40"/>
        <v>No</v>
      </c>
      <c r="W240">
        <f t="shared" si="43"/>
        <v>1</v>
      </c>
      <c r="X240" t="str">
        <f t="shared" si="44"/>
        <v>No</v>
      </c>
      <c r="Y240" t="str">
        <f t="shared" si="45"/>
        <v>No</v>
      </c>
      <c r="Z240" t="str">
        <f t="shared" si="46"/>
        <v>No</v>
      </c>
      <c r="AA240">
        <f t="shared" si="47"/>
        <v>0</v>
      </c>
      <c r="AB240" s="3" t="str" cm="1">
        <f t="array" ref="AB24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40" s="3"/>
      <c r="AD240" s="3"/>
      <c r="AE240" s="3"/>
    </row>
    <row r="241" spans="3:31">
      <c r="C241" s="2">
        <v>44682.569062499999</v>
      </c>
      <c r="D241" s="3" t="s">
        <v>23</v>
      </c>
      <c r="E241" s="15">
        <v>237</v>
      </c>
      <c r="F241" s="15">
        <v>237</v>
      </c>
      <c r="G241" s="15">
        <v>237</v>
      </c>
      <c r="H241" s="3">
        <v>78653</v>
      </c>
      <c r="I241" s="3" t="s">
        <v>43</v>
      </c>
      <c r="J241" s="3" t="s">
        <v>14</v>
      </c>
      <c r="K241" s="3" t="s">
        <v>245</v>
      </c>
      <c r="L241" s="3"/>
      <c r="M241" s="3"/>
      <c r="N241" s="3"/>
      <c r="O241" s="3">
        <f t="shared" si="41"/>
        <v>2022</v>
      </c>
      <c r="P241" s="3">
        <f t="shared" si="42"/>
        <v>2021</v>
      </c>
      <c r="Q241" s="3">
        <f t="shared" si="36"/>
        <v>5</v>
      </c>
      <c r="R241" s="3">
        <f t="shared" si="37"/>
        <v>19</v>
      </c>
      <c r="S241" s="3" t="str" cm="1">
        <f t="array" ref="S241">IFERROR(_xlfn.IFS(I241 = "Just once", "One time service", ISNUMBER(SEARCH("*week*",I241)), "Continuous"),I241)</f>
        <v>One time service</v>
      </c>
      <c r="T241" t="str">
        <f t="shared" si="38"/>
        <v>No</v>
      </c>
      <c r="U241" t="str">
        <f t="shared" si="39"/>
        <v>No</v>
      </c>
      <c r="V241" t="str">
        <f t="shared" si="40"/>
        <v>No</v>
      </c>
      <c r="W241">
        <f t="shared" si="43"/>
        <v>0</v>
      </c>
      <c r="X241" t="str">
        <f t="shared" si="44"/>
        <v>No</v>
      </c>
      <c r="Y241" t="str">
        <f t="shared" si="45"/>
        <v>No</v>
      </c>
      <c r="Z241" t="str">
        <f t="shared" si="46"/>
        <v>No</v>
      </c>
      <c r="AA241">
        <f t="shared" si="47"/>
        <v>0</v>
      </c>
      <c r="AB241" s="3" t="str" cm="1">
        <f t="array" ref="AB24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41" s="3"/>
      <c r="AD241" s="3"/>
      <c r="AE241" s="3"/>
    </row>
    <row r="242" spans="3:31">
      <c r="C242" s="2">
        <v>44682.749120370368</v>
      </c>
      <c r="D242" s="3" t="s">
        <v>23</v>
      </c>
      <c r="E242" s="15">
        <v>238</v>
      </c>
      <c r="F242" s="15">
        <v>238</v>
      </c>
      <c r="G242" s="15">
        <v>238</v>
      </c>
      <c r="H242" s="3">
        <v>78702</v>
      </c>
      <c r="I242" s="3" t="s">
        <v>43</v>
      </c>
      <c r="J242" s="3" t="s">
        <v>14</v>
      </c>
      <c r="K242" s="3" t="s">
        <v>15</v>
      </c>
      <c r="L242" s="3"/>
      <c r="M242" s="3"/>
      <c r="N242" s="3"/>
      <c r="O242" s="3">
        <f t="shared" si="41"/>
        <v>2022</v>
      </c>
      <c r="P242" s="3">
        <f t="shared" si="42"/>
        <v>2021</v>
      </c>
      <c r="Q242" s="3">
        <f t="shared" si="36"/>
        <v>5</v>
      </c>
      <c r="R242" s="3">
        <f t="shared" si="37"/>
        <v>19</v>
      </c>
      <c r="S242" s="3" t="str" cm="1">
        <f t="array" ref="S242">IFERROR(_xlfn.IFS(I242 = "Just once", "One time service", ISNUMBER(SEARCH("*week*",I242)), "Continuous"),I242)</f>
        <v>One time service</v>
      </c>
      <c r="T242" t="str">
        <f t="shared" si="38"/>
        <v>Yes</v>
      </c>
      <c r="U242" t="str">
        <f t="shared" si="39"/>
        <v>No</v>
      </c>
      <c r="V242" t="str">
        <f t="shared" si="40"/>
        <v>No</v>
      </c>
      <c r="W242">
        <f t="shared" si="43"/>
        <v>1</v>
      </c>
      <c r="X242" t="str">
        <f t="shared" si="44"/>
        <v>No</v>
      </c>
      <c r="Y242" t="str">
        <f t="shared" si="45"/>
        <v>No</v>
      </c>
      <c r="Z242" t="str">
        <f t="shared" si="46"/>
        <v>No</v>
      </c>
      <c r="AA242">
        <f t="shared" si="47"/>
        <v>0</v>
      </c>
      <c r="AB242" s="3" t="str" cm="1">
        <f t="array" ref="AB24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42" s="3"/>
      <c r="AD242" s="3"/>
      <c r="AE242" s="3"/>
    </row>
    <row r="243" spans="3:31">
      <c r="C243" s="2">
        <v>44683.37296296296</v>
      </c>
      <c r="D243" s="3" t="s">
        <v>23</v>
      </c>
      <c r="E243" s="15">
        <v>239</v>
      </c>
      <c r="F243" s="15">
        <v>239</v>
      </c>
      <c r="G243" s="15">
        <v>239</v>
      </c>
      <c r="H243" s="3">
        <v>78751</v>
      </c>
      <c r="I243" s="3" t="s">
        <v>43</v>
      </c>
      <c r="J243" s="3" t="s">
        <v>14</v>
      </c>
      <c r="K243" s="3" t="s">
        <v>15</v>
      </c>
      <c r="L243" s="3"/>
      <c r="M243" s="3"/>
      <c r="N243" s="3"/>
      <c r="O243" s="3">
        <f t="shared" si="41"/>
        <v>2022</v>
      </c>
      <c r="P243" s="3">
        <f t="shared" si="42"/>
        <v>2021</v>
      </c>
      <c r="Q243" s="3">
        <f t="shared" si="36"/>
        <v>5</v>
      </c>
      <c r="R243" s="3">
        <f t="shared" si="37"/>
        <v>19</v>
      </c>
      <c r="S243" s="3" t="str" cm="1">
        <f t="array" ref="S243">IFERROR(_xlfn.IFS(I243 = "Just once", "One time service", ISNUMBER(SEARCH("*week*",I243)), "Continuous"),I243)</f>
        <v>One time service</v>
      </c>
      <c r="T243" t="str">
        <f t="shared" si="38"/>
        <v>Yes</v>
      </c>
      <c r="U243" t="str">
        <f t="shared" si="39"/>
        <v>No</v>
      </c>
      <c r="V243" t="str">
        <f t="shared" si="40"/>
        <v>No</v>
      </c>
      <c r="W243">
        <f t="shared" si="43"/>
        <v>1</v>
      </c>
      <c r="X243" t="str">
        <f t="shared" si="44"/>
        <v>No</v>
      </c>
      <c r="Y243" t="str">
        <f t="shared" si="45"/>
        <v>No</v>
      </c>
      <c r="Z243" t="str">
        <f t="shared" si="46"/>
        <v>No</v>
      </c>
      <c r="AA243">
        <f t="shared" si="47"/>
        <v>0</v>
      </c>
      <c r="AB243" s="3" t="str" cm="1">
        <f t="array" ref="AB24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43" s="3"/>
      <c r="AD243" s="3"/>
      <c r="AE243" s="3"/>
    </row>
    <row r="244" spans="3:31">
      <c r="C244" s="2">
        <v>44683.396840277775</v>
      </c>
      <c r="D244" s="3" t="s">
        <v>23</v>
      </c>
      <c r="E244" s="15">
        <v>240</v>
      </c>
      <c r="F244" s="15">
        <v>240</v>
      </c>
      <c r="G244" s="15">
        <v>240</v>
      </c>
      <c r="H244" s="3">
        <v>78717</v>
      </c>
      <c r="I244" s="3" t="s">
        <v>43</v>
      </c>
      <c r="J244" s="3" t="s">
        <v>14</v>
      </c>
      <c r="K244" s="3" t="s">
        <v>15</v>
      </c>
      <c r="L244" s="3"/>
      <c r="M244" s="3"/>
      <c r="N244" s="3"/>
      <c r="O244" s="3">
        <f t="shared" si="41"/>
        <v>2022</v>
      </c>
      <c r="P244" s="3">
        <f t="shared" si="42"/>
        <v>2021</v>
      </c>
      <c r="Q244" s="3">
        <f t="shared" si="36"/>
        <v>5</v>
      </c>
      <c r="R244" s="3">
        <f t="shared" si="37"/>
        <v>19</v>
      </c>
      <c r="S244" s="3" t="str" cm="1">
        <f t="array" ref="S244">IFERROR(_xlfn.IFS(I244 = "Just once", "One time service", ISNUMBER(SEARCH("*week*",I244)), "Continuous"),I244)</f>
        <v>One time service</v>
      </c>
      <c r="T244" t="str">
        <f t="shared" si="38"/>
        <v>Yes</v>
      </c>
      <c r="U244" t="str">
        <f t="shared" si="39"/>
        <v>No</v>
      </c>
      <c r="V244" t="str">
        <f t="shared" si="40"/>
        <v>No</v>
      </c>
      <c r="W244">
        <f t="shared" si="43"/>
        <v>1</v>
      </c>
      <c r="X244" t="str">
        <f t="shared" si="44"/>
        <v>No</v>
      </c>
      <c r="Y244" t="str">
        <f t="shared" si="45"/>
        <v>No</v>
      </c>
      <c r="Z244" t="str">
        <f t="shared" si="46"/>
        <v>No</v>
      </c>
      <c r="AA244">
        <f t="shared" si="47"/>
        <v>0</v>
      </c>
      <c r="AB244" s="3" t="str" cm="1">
        <f t="array" ref="AB24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44" s="3"/>
      <c r="AD244" s="3"/>
      <c r="AE244" s="3"/>
    </row>
    <row r="245" spans="3:31">
      <c r="C245" s="2">
        <v>44683.478043981479</v>
      </c>
      <c r="D245" s="3" t="s">
        <v>23</v>
      </c>
      <c r="E245" s="15">
        <v>241</v>
      </c>
      <c r="F245" s="15">
        <v>241</v>
      </c>
      <c r="G245" s="15">
        <v>241</v>
      </c>
      <c r="H245" s="3">
        <v>78658</v>
      </c>
      <c r="I245" s="3" t="s">
        <v>46</v>
      </c>
      <c r="J245" s="3" t="s">
        <v>14</v>
      </c>
      <c r="K245" s="3" t="s">
        <v>15</v>
      </c>
      <c r="L245" s="3"/>
      <c r="M245" s="3"/>
      <c r="N245" s="3"/>
      <c r="O245" s="3">
        <f t="shared" si="41"/>
        <v>2022</v>
      </c>
      <c r="P245" s="3">
        <f t="shared" si="42"/>
        <v>2021</v>
      </c>
      <c r="Q245" s="3">
        <f t="shared" si="36"/>
        <v>5</v>
      </c>
      <c r="R245" s="3">
        <f t="shared" si="37"/>
        <v>19</v>
      </c>
      <c r="S245" s="3" t="str" cm="1">
        <f t="array" ref="S245">IFERROR(_xlfn.IFS(I245 = "Just once", "One time service", ISNUMBER(SEARCH("*week*",I245)), "Continuous"),I245)</f>
        <v>Continuous</v>
      </c>
      <c r="T245" t="str">
        <f t="shared" si="38"/>
        <v>Yes</v>
      </c>
      <c r="U245" t="str">
        <f t="shared" si="39"/>
        <v>No</v>
      </c>
      <c r="V245" t="str">
        <f t="shared" si="40"/>
        <v>No</v>
      </c>
      <c r="W245">
        <f t="shared" si="43"/>
        <v>1</v>
      </c>
      <c r="X245" t="str">
        <f t="shared" si="44"/>
        <v>No</v>
      </c>
      <c r="Y245" t="str">
        <f t="shared" si="45"/>
        <v>No</v>
      </c>
      <c r="Z245" t="str">
        <f t="shared" si="46"/>
        <v>No</v>
      </c>
      <c r="AA245">
        <f t="shared" si="47"/>
        <v>0</v>
      </c>
      <c r="AB245" s="3" t="str" cm="1">
        <f t="array" ref="AB24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45" s="3"/>
      <c r="AD245" s="3"/>
      <c r="AE245" s="3"/>
    </row>
    <row r="246" spans="3:31">
      <c r="C246" s="2">
        <v>44683.484537037039</v>
      </c>
      <c r="D246" s="3" t="s">
        <v>23</v>
      </c>
      <c r="E246" s="15">
        <v>242</v>
      </c>
      <c r="F246" s="15">
        <v>242</v>
      </c>
      <c r="G246" s="15">
        <v>242</v>
      </c>
      <c r="H246" s="3">
        <v>78759</v>
      </c>
      <c r="I246" s="3" t="s">
        <v>46</v>
      </c>
      <c r="J246" s="3" t="s">
        <v>14</v>
      </c>
      <c r="K246" s="3" t="s">
        <v>15</v>
      </c>
      <c r="L246" s="3"/>
      <c r="M246" s="3"/>
      <c r="N246" s="3"/>
      <c r="O246" s="3">
        <f t="shared" si="41"/>
        <v>2022</v>
      </c>
      <c r="P246" s="3">
        <f t="shared" si="42"/>
        <v>2021</v>
      </c>
      <c r="Q246" s="3">
        <f t="shared" si="36"/>
        <v>5</v>
      </c>
      <c r="R246" s="3">
        <f t="shared" si="37"/>
        <v>19</v>
      </c>
      <c r="S246" s="3" t="str" cm="1">
        <f t="array" ref="S246">IFERROR(_xlfn.IFS(I246 = "Just once", "One time service", ISNUMBER(SEARCH("*week*",I246)), "Continuous"),I246)</f>
        <v>Continuous</v>
      </c>
      <c r="T246" t="str">
        <f t="shared" si="38"/>
        <v>Yes</v>
      </c>
      <c r="U246" t="str">
        <f t="shared" si="39"/>
        <v>No</v>
      </c>
      <c r="V246" t="str">
        <f t="shared" si="40"/>
        <v>No</v>
      </c>
      <c r="W246">
        <f t="shared" si="43"/>
        <v>1</v>
      </c>
      <c r="X246" t="str">
        <f t="shared" si="44"/>
        <v>No</v>
      </c>
      <c r="Y246" t="str">
        <f t="shared" si="45"/>
        <v>No</v>
      </c>
      <c r="Z246" t="str">
        <f t="shared" si="46"/>
        <v>No</v>
      </c>
      <c r="AA246">
        <f t="shared" si="47"/>
        <v>0</v>
      </c>
      <c r="AB246" s="3" t="str" cm="1">
        <f t="array" ref="AB24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46" s="3"/>
      <c r="AD246" s="3"/>
      <c r="AE246" s="3"/>
    </row>
    <row r="247" spans="3:31">
      <c r="C247" s="2">
        <v>44683.495324074072</v>
      </c>
      <c r="D247" s="3" t="s">
        <v>23</v>
      </c>
      <c r="E247" s="15">
        <v>243</v>
      </c>
      <c r="F247" s="15">
        <v>243</v>
      </c>
      <c r="G247" s="15">
        <v>243</v>
      </c>
      <c r="H247" s="3">
        <v>78759</v>
      </c>
      <c r="I247" s="3" t="s">
        <v>46</v>
      </c>
      <c r="J247" s="3" t="s">
        <v>14</v>
      </c>
      <c r="K247" s="3" t="s">
        <v>15</v>
      </c>
      <c r="L247" s="3"/>
      <c r="M247" s="3"/>
      <c r="N247" s="3"/>
      <c r="O247" s="3">
        <f t="shared" si="41"/>
        <v>2022</v>
      </c>
      <c r="P247" s="3">
        <f t="shared" si="42"/>
        <v>2021</v>
      </c>
      <c r="Q247" s="3">
        <f t="shared" si="36"/>
        <v>5</v>
      </c>
      <c r="R247" s="3">
        <f t="shared" si="37"/>
        <v>19</v>
      </c>
      <c r="S247" s="3" t="str" cm="1">
        <f t="array" ref="S247">IFERROR(_xlfn.IFS(I247 = "Just once", "One time service", ISNUMBER(SEARCH("*week*",I247)), "Continuous"),I247)</f>
        <v>Continuous</v>
      </c>
      <c r="T247" t="str">
        <f t="shared" si="38"/>
        <v>Yes</v>
      </c>
      <c r="U247" t="str">
        <f t="shared" si="39"/>
        <v>No</v>
      </c>
      <c r="V247" t="str">
        <f t="shared" si="40"/>
        <v>No</v>
      </c>
      <c r="W247">
        <f t="shared" si="43"/>
        <v>1</v>
      </c>
      <c r="X247" t="str">
        <f t="shared" si="44"/>
        <v>No</v>
      </c>
      <c r="Y247" t="str">
        <f t="shared" si="45"/>
        <v>No</v>
      </c>
      <c r="Z247" t="str">
        <f t="shared" si="46"/>
        <v>No</v>
      </c>
      <c r="AA247">
        <f t="shared" si="47"/>
        <v>0</v>
      </c>
      <c r="AB247" s="3" t="str" cm="1">
        <f t="array" ref="AB24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47" s="3"/>
      <c r="AD247" s="3"/>
      <c r="AE247" s="3"/>
    </row>
    <row r="248" spans="3:31">
      <c r="C248" s="2">
        <v>44683.818402777775</v>
      </c>
      <c r="D248" s="3" t="s">
        <v>23</v>
      </c>
      <c r="E248" s="15">
        <v>244</v>
      </c>
      <c r="F248" s="15">
        <v>244</v>
      </c>
      <c r="G248" s="15">
        <v>244</v>
      </c>
      <c r="H248" s="3">
        <v>78728</v>
      </c>
      <c r="I248" s="3" t="s">
        <v>46</v>
      </c>
      <c r="J248" s="3" t="s">
        <v>19</v>
      </c>
      <c r="K248" s="3" t="s">
        <v>343</v>
      </c>
      <c r="L248" s="3"/>
      <c r="M248" s="3"/>
      <c r="N248" s="3"/>
      <c r="O248" s="3">
        <f t="shared" si="41"/>
        <v>2022</v>
      </c>
      <c r="P248" s="3">
        <f t="shared" si="42"/>
        <v>2021</v>
      </c>
      <c r="Q248" s="3">
        <f t="shared" si="36"/>
        <v>5</v>
      </c>
      <c r="R248" s="3">
        <f t="shared" si="37"/>
        <v>19</v>
      </c>
      <c r="S248" s="3" t="str" cm="1">
        <f t="array" ref="S248">IFERROR(_xlfn.IFS(I248 = "Just once", "One time service", ISNUMBER(SEARCH("*week*",I248)), "Continuous"),I248)</f>
        <v>Continuous</v>
      </c>
      <c r="T248" t="str">
        <f t="shared" si="38"/>
        <v>No</v>
      </c>
      <c r="U248" t="str">
        <f t="shared" si="39"/>
        <v>No</v>
      </c>
      <c r="V248" t="str">
        <f t="shared" si="40"/>
        <v>No</v>
      </c>
      <c r="W248">
        <f t="shared" si="43"/>
        <v>0</v>
      </c>
      <c r="X248" t="str">
        <f t="shared" si="44"/>
        <v>No</v>
      </c>
      <c r="Y248" t="str">
        <f t="shared" si="45"/>
        <v>No</v>
      </c>
      <c r="Z248" t="str">
        <f t="shared" si="46"/>
        <v>No</v>
      </c>
      <c r="AA248">
        <f t="shared" si="47"/>
        <v>0</v>
      </c>
      <c r="AB248" s="3" t="str" cm="1">
        <f t="array" ref="AB24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248" s="3"/>
      <c r="AD248" s="3"/>
      <c r="AE248" s="3"/>
    </row>
    <row r="249" spans="3:31">
      <c r="C249" s="2">
        <v>44684.408275462964</v>
      </c>
      <c r="D249" s="3" t="s">
        <v>23</v>
      </c>
      <c r="E249" s="15">
        <v>245</v>
      </c>
      <c r="F249" s="15">
        <v>245</v>
      </c>
      <c r="G249" s="15">
        <v>245</v>
      </c>
      <c r="H249" s="3">
        <v>78653</v>
      </c>
      <c r="I249" s="3" t="s">
        <v>46</v>
      </c>
      <c r="J249" s="3" t="s">
        <v>10</v>
      </c>
      <c r="K249" s="3" t="s">
        <v>187</v>
      </c>
      <c r="L249" s="3" t="s">
        <v>342</v>
      </c>
      <c r="M249" s="3"/>
      <c r="N249" s="3"/>
      <c r="O249" s="3">
        <f t="shared" si="41"/>
        <v>2022</v>
      </c>
      <c r="P249" s="3">
        <f t="shared" si="42"/>
        <v>2021</v>
      </c>
      <c r="Q249" s="3">
        <f t="shared" si="36"/>
        <v>5</v>
      </c>
      <c r="R249" s="3">
        <f t="shared" si="37"/>
        <v>19</v>
      </c>
      <c r="S249" s="3" t="str" cm="1">
        <f t="array" ref="S249">IFERROR(_xlfn.IFS(I249 = "Just once", "One time service", ISNUMBER(SEARCH("*week*",I249)), "Continuous"),I249)</f>
        <v>Continuous</v>
      </c>
      <c r="T249" t="str">
        <f t="shared" si="38"/>
        <v>No</v>
      </c>
      <c r="U249" t="str">
        <f t="shared" si="39"/>
        <v>No</v>
      </c>
      <c r="V249" t="str">
        <f t="shared" si="40"/>
        <v>No</v>
      </c>
      <c r="W249">
        <f t="shared" si="43"/>
        <v>0</v>
      </c>
      <c r="X249" t="str">
        <f t="shared" si="44"/>
        <v>No</v>
      </c>
      <c r="Y249" t="str">
        <f t="shared" si="45"/>
        <v>No</v>
      </c>
      <c r="Z249" t="str">
        <f t="shared" si="46"/>
        <v>No</v>
      </c>
      <c r="AA249">
        <f t="shared" si="47"/>
        <v>0</v>
      </c>
      <c r="AB249" s="3" t="str" cm="1">
        <f t="array" ref="AB24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249" s="3"/>
      <c r="AD249" s="3"/>
      <c r="AE249" s="3"/>
    </row>
    <row r="250" spans="3:31">
      <c r="C250" s="2">
        <v>44684.427511574075</v>
      </c>
      <c r="D250" s="3" t="s">
        <v>23</v>
      </c>
      <c r="E250" s="15">
        <v>246</v>
      </c>
      <c r="F250" s="15">
        <v>246</v>
      </c>
      <c r="G250" s="15">
        <v>246</v>
      </c>
      <c r="H250" s="3">
        <v>78727</v>
      </c>
      <c r="I250" s="3" t="s">
        <v>43</v>
      </c>
      <c r="J250" s="3" t="s">
        <v>344</v>
      </c>
      <c r="K250" s="3" t="s">
        <v>15</v>
      </c>
      <c r="L250" s="3"/>
      <c r="M250" s="3"/>
      <c r="N250" s="3"/>
      <c r="O250" s="3">
        <f t="shared" si="41"/>
        <v>2022</v>
      </c>
      <c r="P250" s="3">
        <f t="shared" si="42"/>
        <v>2021</v>
      </c>
      <c r="Q250" s="3">
        <f t="shared" si="36"/>
        <v>5</v>
      </c>
      <c r="R250" s="3">
        <f t="shared" si="37"/>
        <v>19</v>
      </c>
      <c r="S250" s="3" t="str" cm="1">
        <f t="array" ref="S250">IFERROR(_xlfn.IFS(I250 = "Just once", "One time service", ISNUMBER(SEARCH("*week*",I250)), "Continuous"),I250)</f>
        <v>One time service</v>
      </c>
      <c r="T250" t="str">
        <f t="shared" si="38"/>
        <v>Yes</v>
      </c>
      <c r="U250" t="str">
        <f t="shared" si="39"/>
        <v>No</v>
      </c>
      <c r="V250" t="str">
        <f t="shared" si="40"/>
        <v>No</v>
      </c>
      <c r="W250">
        <f t="shared" si="43"/>
        <v>1</v>
      </c>
      <c r="X250" t="str">
        <f t="shared" si="44"/>
        <v>No</v>
      </c>
      <c r="Y250" t="str">
        <f t="shared" si="45"/>
        <v>No</v>
      </c>
      <c r="Z250" t="str">
        <f t="shared" si="46"/>
        <v>No</v>
      </c>
      <c r="AA250">
        <f t="shared" si="47"/>
        <v>0</v>
      </c>
      <c r="AB250" s="3" t="str" cm="1">
        <f t="array" ref="AB25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250" s="3"/>
      <c r="AD250" s="3"/>
      <c r="AE250" s="3"/>
    </row>
    <row r="251" spans="3:31">
      <c r="C251" s="2">
        <v>44684.453564814816</v>
      </c>
      <c r="D251" s="3" t="s">
        <v>23</v>
      </c>
      <c r="E251" s="15">
        <v>247</v>
      </c>
      <c r="F251" s="15">
        <v>247</v>
      </c>
      <c r="G251" s="15">
        <v>247</v>
      </c>
      <c r="H251" s="3">
        <v>78752</v>
      </c>
      <c r="I251" s="3" t="s">
        <v>43</v>
      </c>
      <c r="J251" s="3" t="s">
        <v>16</v>
      </c>
      <c r="K251" s="3" t="s">
        <v>15</v>
      </c>
      <c r="L251" s="3"/>
      <c r="M251" s="3"/>
      <c r="N251" s="3"/>
      <c r="O251" s="3">
        <f t="shared" si="41"/>
        <v>2022</v>
      </c>
      <c r="P251" s="3">
        <f t="shared" si="42"/>
        <v>2021</v>
      </c>
      <c r="Q251" s="3">
        <f t="shared" si="36"/>
        <v>5</v>
      </c>
      <c r="R251" s="3">
        <f t="shared" si="37"/>
        <v>19</v>
      </c>
      <c r="S251" s="3" t="str" cm="1">
        <f t="array" ref="S251">IFERROR(_xlfn.IFS(I251 = "Just once", "One time service", ISNUMBER(SEARCH("*week*",I251)), "Continuous"),I251)</f>
        <v>One time service</v>
      </c>
      <c r="T251" t="str">
        <f t="shared" si="38"/>
        <v>Yes</v>
      </c>
      <c r="U251" t="str">
        <f t="shared" si="39"/>
        <v>No</v>
      </c>
      <c r="V251" t="str">
        <f t="shared" si="40"/>
        <v>No</v>
      </c>
      <c r="W251">
        <f t="shared" si="43"/>
        <v>1</v>
      </c>
      <c r="X251" t="str">
        <f t="shared" si="44"/>
        <v>No</v>
      </c>
      <c r="Y251" t="str">
        <f t="shared" si="45"/>
        <v>No</v>
      </c>
      <c r="Z251" t="str">
        <f t="shared" si="46"/>
        <v>No</v>
      </c>
      <c r="AA251">
        <f t="shared" si="47"/>
        <v>0</v>
      </c>
      <c r="AB251" s="3" t="str" cm="1">
        <f t="array" ref="AB25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251" s="3"/>
      <c r="AD251" s="3"/>
      <c r="AE251" s="3"/>
    </row>
    <row r="252" spans="3:31">
      <c r="C252" s="2">
        <v>44684.476620370369</v>
      </c>
      <c r="D252" s="3" t="s">
        <v>23</v>
      </c>
      <c r="E252" s="15">
        <v>248</v>
      </c>
      <c r="F252" s="15">
        <v>248</v>
      </c>
      <c r="G252" s="15">
        <v>248</v>
      </c>
      <c r="H252" s="3">
        <v>78704</v>
      </c>
      <c r="I252" s="3" t="s">
        <v>43</v>
      </c>
      <c r="J252" s="3" t="s">
        <v>345</v>
      </c>
      <c r="K252" s="3" t="s">
        <v>245</v>
      </c>
      <c r="L252" s="3"/>
      <c r="M252" s="3"/>
      <c r="N252" s="3"/>
      <c r="O252" s="3">
        <f t="shared" si="41"/>
        <v>2022</v>
      </c>
      <c r="P252" s="3">
        <f t="shared" si="42"/>
        <v>2021</v>
      </c>
      <c r="Q252" s="3">
        <f t="shared" si="36"/>
        <v>5</v>
      </c>
      <c r="R252" s="3">
        <f t="shared" si="37"/>
        <v>19</v>
      </c>
      <c r="S252" s="3" t="str" cm="1">
        <f t="array" ref="S252">IFERROR(_xlfn.IFS(I252 = "Just once", "One time service", ISNUMBER(SEARCH("*week*",I252)), "Continuous"),I252)</f>
        <v>One time service</v>
      </c>
      <c r="T252" t="str">
        <f t="shared" si="38"/>
        <v>No</v>
      </c>
      <c r="U252" t="str">
        <f t="shared" si="39"/>
        <v>No</v>
      </c>
      <c r="V252" t="str">
        <f t="shared" si="40"/>
        <v>No</v>
      </c>
      <c r="W252">
        <f t="shared" si="43"/>
        <v>0</v>
      </c>
      <c r="X252" t="str">
        <f t="shared" si="44"/>
        <v>No</v>
      </c>
      <c r="Y252" t="str">
        <f t="shared" si="45"/>
        <v>No</v>
      </c>
      <c r="Z252" t="str">
        <f t="shared" si="46"/>
        <v>No</v>
      </c>
      <c r="AA252">
        <f t="shared" si="47"/>
        <v>0</v>
      </c>
      <c r="AB252" s="3" t="str" cm="1">
        <f t="array" ref="AB25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252" s="3"/>
      <c r="AD252" s="3"/>
      <c r="AE252" s="3"/>
    </row>
    <row r="253" spans="3:31">
      <c r="C253" s="2">
        <v>44684.757696759261</v>
      </c>
      <c r="D253" s="3" t="s">
        <v>23</v>
      </c>
      <c r="E253" s="15">
        <v>249</v>
      </c>
      <c r="F253" s="15">
        <v>249</v>
      </c>
      <c r="G253" s="15">
        <v>249</v>
      </c>
      <c r="H253" s="3" t="s">
        <v>346</v>
      </c>
      <c r="I253" s="3" t="s">
        <v>43</v>
      </c>
      <c r="J253" s="3" t="s">
        <v>16</v>
      </c>
      <c r="K253" s="3" t="s">
        <v>347</v>
      </c>
      <c r="L253" s="3"/>
      <c r="M253" s="3"/>
      <c r="N253" s="3"/>
      <c r="O253" s="3">
        <f t="shared" si="41"/>
        <v>2022</v>
      </c>
      <c r="P253" s="3">
        <f t="shared" si="42"/>
        <v>2021</v>
      </c>
      <c r="Q253" s="3">
        <f t="shared" si="36"/>
        <v>5</v>
      </c>
      <c r="R253" s="3">
        <f t="shared" si="37"/>
        <v>19</v>
      </c>
      <c r="S253" s="3" t="str" cm="1">
        <f t="array" ref="S253">IFERROR(_xlfn.IFS(I253 = "Just once", "One time service", ISNUMBER(SEARCH("*week*",I253)), "Continuous"),I253)</f>
        <v>One time service</v>
      </c>
      <c r="T253" t="str">
        <f t="shared" si="38"/>
        <v>No</v>
      </c>
      <c r="U253" t="str">
        <f t="shared" si="39"/>
        <v>No</v>
      </c>
      <c r="V253" t="str">
        <f t="shared" si="40"/>
        <v>No</v>
      </c>
      <c r="W253">
        <f t="shared" si="43"/>
        <v>0</v>
      </c>
      <c r="X253" t="str">
        <f t="shared" si="44"/>
        <v>Yes</v>
      </c>
      <c r="Y253" t="str">
        <f t="shared" si="45"/>
        <v>No</v>
      </c>
      <c r="Z253" t="str">
        <f t="shared" si="46"/>
        <v>No</v>
      </c>
      <c r="AA253">
        <f t="shared" si="47"/>
        <v>1</v>
      </c>
      <c r="AB253" s="3" t="str" cm="1">
        <f t="array" ref="AB25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253" s="3"/>
      <c r="AD253" s="3"/>
      <c r="AE253" s="3"/>
    </row>
    <row r="254" spans="3:31">
      <c r="C254" s="2">
        <v>44684.94332175926</v>
      </c>
      <c r="D254" s="3" t="s">
        <v>23</v>
      </c>
      <c r="E254" s="15">
        <v>250</v>
      </c>
      <c r="F254" s="15">
        <v>250</v>
      </c>
      <c r="G254" s="15">
        <v>250</v>
      </c>
      <c r="H254" s="3">
        <v>78748</v>
      </c>
      <c r="I254" s="3" t="s">
        <v>46</v>
      </c>
      <c r="J254" s="3" t="s">
        <v>348</v>
      </c>
      <c r="K254" s="3" t="s">
        <v>15</v>
      </c>
      <c r="L254" s="3" t="s">
        <v>349</v>
      </c>
      <c r="M254" s="3"/>
      <c r="N254" s="3"/>
      <c r="O254" s="3">
        <f t="shared" si="41"/>
        <v>2022</v>
      </c>
      <c r="P254" s="3">
        <f t="shared" si="42"/>
        <v>2021</v>
      </c>
      <c r="Q254" s="3">
        <f t="shared" si="36"/>
        <v>5</v>
      </c>
      <c r="R254" s="3">
        <f t="shared" si="37"/>
        <v>19</v>
      </c>
      <c r="S254" s="3" t="str" cm="1">
        <f t="array" ref="S254">IFERROR(_xlfn.IFS(I254 = "Just once", "One time service", ISNUMBER(SEARCH("*week*",I254)), "Continuous"),I254)</f>
        <v>Continuous</v>
      </c>
      <c r="T254" t="str">
        <f t="shared" si="38"/>
        <v>Yes</v>
      </c>
      <c r="U254" t="str">
        <f t="shared" si="39"/>
        <v>No</v>
      </c>
      <c r="V254" t="str">
        <f t="shared" si="40"/>
        <v>No</v>
      </c>
      <c r="W254">
        <f t="shared" si="43"/>
        <v>1</v>
      </c>
      <c r="X254" t="str">
        <f t="shared" si="44"/>
        <v>No</v>
      </c>
      <c r="Y254" t="str">
        <f t="shared" si="45"/>
        <v>No</v>
      </c>
      <c r="Z254" t="str">
        <f t="shared" si="46"/>
        <v>No</v>
      </c>
      <c r="AA254">
        <f t="shared" si="47"/>
        <v>0</v>
      </c>
      <c r="AB254" s="3" t="str" cm="1">
        <f t="array" ref="AB25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254" s="3"/>
      <c r="AD254" s="3"/>
      <c r="AE254" s="3"/>
    </row>
    <row r="255" spans="3:31">
      <c r="C255" s="2">
        <v>44685.413935185185</v>
      </c>
      <c r="D255" s="3" t="s">
        <v>23</v>
      </c>
      <c r="E255" s="15">
        <v>251</v>
      </c>
      <c r="F255" s="15">
        <v>251</v>
      </c>
      <c r="G255" s="15">
        <v>251</v>
      </c>
      <c r="H255" s="3">
        <v>78953</v>
      </c>
      <c r="I255" s="3" t="s">
        <v>43</v>
      </c>
      <c r="J255" s="3" t="s">
        <v>14</v>
      </c>
      <c r="K255" s="3" t="s">
        <v>15</v>
      </c>
      <c r="L255" s="3"/>
      <c r="M255" s="3"/>
      <c r="N255" s="3"/>
      <c r="O255" s="3">
        <f t="shared" si="41"/>
        <v>2022</v>
      </c>
      <c r="P255" s="3">
        <f t="shared" si="42"/>
        <v>2021</v>
      </c>
      <c r="Q255" s="3">
        <f t="shared" si="36"/>
        <v>5</v>
      </c>
      <c r="R255" s="3">
        <f t="shared" si="37"/>
        <v>19</v>
      </c>
      <c r="S255" s="3" t="str" cm="1">
        <f t="array" ref="S255">IFERROR(_xlfn.IFS(I255 = "Just once", "One time service", ISNUMBER(SEARCH("*week*",I255)), "Continuous"),I255)</f>
        <v>One time service</v>
      </c>
      <c r="T255" t="str">
        <f t="shared" si="38"/>
        <v>Yes</v>
      </c>
      <c r="U255" t="str">
        <f t="shared" si="39"/>
        <v>No</v>
      </c>
      <c r="V255" t="str">
        <f t="shared" si="40"/>
        <v>No</v>
      </c>
      <c r="W255">
        <f t="shared" si="43"/>
        <v>1</v>
      </c>
      <c r="X255" t="str">
        <f t="shared" si="44"/>
        <v>No</v>
      </c>
      <c r="Y255" t="str">
        <f t="shared" si="45"/>
        <v>No</v>
      </c>
      <c r="Z255" t="str">
        <f t="shared" si="46"/>
        <v>No</v>
      </c>
      <c r="AA255">
        <f t="shared" si="47"/>
        <v>0</v>
      </c>
      <c r="AB255" s="3" t="str" cm="1">
        <f t="array" ref="AB25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55" s="3"/>
      <c r="AD255" s="3"/>
      <c r="AE255" s="3"/>
    </row>
    <row r="256" spans="3:31">
      <c r="C256" s="2">
        <v>44685.46912037037</v>
      </c>
      <c r="D256" s="3" t="s">
        <v>23</v>
      </c>
      <c r="E256" s="15">
        <v>252</v>
      </c>
      <c r="F256" s="15">
        <v>252</v>
      </c>
      <c r="G256" s="15">
        <v>252</v>
      </c>
      <c r="H256" s="3">
        <v>78664</v>
      </c>
      <c r="I256" s="3" t="s">
        <v>46</v>
      </c>
      <c r="J256" s="3" t="s">
        <v>14</v>
      </c>
      <c r="K256" s="3" t="s">
        <v>15</v>
      </c>
      <c r="L256" s="3"/>
      <c r="M256" s="3"/>
      <c r="N256" s="3"/>
      <c r="O256" s="3">
        <f t="shared" si="41"/>
        <v>2022</v>
      </c>
      <c r="P256" s="3">
        <f t="shared" si="42"/>
        <v>2021</v>
      </c>
      <c r="Q256" s="3">
        <f t="shared" si="36"/>
        <v>5</v>
      </c>
      <c r="R256" s="3">
        <f t="shared" si="37"/>
        <v>19</v>
      </c>
      <c r="S256" s="3" t="str" cm="1">
        <f t="array" ref="S256">IFERROR(_xlfn.IFS(I256 = "Just once", "One time service", ISNUMBER(SEARCH("*week*",I256)), "Continuous"),I256)</f>
        <v>Continuous</v>
      </c>
      <c r="T256" t="str">
        <f t="shared" si="38"/>
        <v>Yes</v>
      </c>
      <c r="U256" t="str">
        <f t="shared" si="39"/>
        <v>No</v>
      </c>
      <c r="V256" t="str">
        <f t="shared" si="40"/>
        <v>No</v>
      </c>
      <c r="W256">
        <f t="shared" si="43"/>
        <v>1</v>
      </c>
      <c r="X256" t="str">
        <f t="shared" si="44"/>
        <v>No</v>
      </c>
      <c r="Y256" t="str">
        <f t="shared" si="45"/>
        <v>No</v>
      </c>
      <c r="Z256" t="str">
        <f t="shared" si="46"/>
        <v>No</v>
      </c>
      <c r="AA256">
        <f t="shared" si="47"/>
        <v>0</v>
      </c>
      <c r="AB256" s="3" t="str" cm="1">
        <f t="array" ref="AB25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56" s="3"/>
      <c r="AD256" s="3"/>
      <c r="AE256" s="3"/>
    </row>
    <row r="257" spans="3:31">
      <c r="C257" s="2">
        <v>44685.532418981478</v>
      </c>
      <c r="D257" s="3" t="s">
        <v>23</v>
      </c>
      <c r="E257" s="15">
        <v>253</v>
      </c>
      <c r="F257" s="15">
        <v>253</v>
      </c>
      <c r="G257" s="15">
        <v>253</v>
      </c>
      <c r="H257" s="3">
        <v>78732</v>
      </c>
      <c r="I257" s="3" t="s">
        <v>43</v>
      </c>
      <c r="J257" s="3" t="s">
        <v>19</v>
      </c>
      <c r="K257" s="3" t="s">
        <v>15</v>
      </c>
      <c r="L257" s="3"/>
      <c r="M257" s="3"/>
      <c r="N257" s="3"/>
      <c r="O257" s="3">
        <f t="shared" si="41"/>
        <v>2022</v>
      </c>
      <c r="P257" s="3">
        <f t="shared" si="42"/>
        <v>2021</v>
      </c>
      <c r="Q257" s="3">
        <f t="shared" si="36"/>
        <v>5</v>
      </c>
      <c r="R257" s="3">
        <f t="shared" si="37"/>
        <v>19</v>
      </c>
      <c r="S257" s="3" t="str" cm="1">
        <f t="array" ref="S257">IFERROR(_xlfn.IFS(I257 = "Just once", "One time service", ISNUMBER(SEARCH("*week*",I257)), "Continuous"),I257)</f>
        <v>One time service</v>
      </c>
      <c r="T257" t="str">
        <f t="shared" si="38"/>
        <v>Yes</v>
      </c>
      <c r="U257" t="str">
        <f t="shared" si="39"/>
        <v>No</v>
      </c>
      <c r="V257" t="str">
        <f t="shared" si="40"/>
        <v>No</v>
      </c>
      <c r="W257">
        <f t="shared" si="43"/>
        <v>1</v>
      </c>
      <c r="X257" t="str">
        <f t="shared" si="44"/>
        <v>No</v>
      </c>
      <c r="Y257" t="str">
        <f t="shared" si="45"/>
        <v>No</v>
      </c>
      <c r="Z257" t="str">
        <f t="shared" si="46"/>
        <v>No</v>
      </c>
      <c r="AA257">
        <f t="shared" si="47"/>
        <v>0</v>
      </c>
      <c r="AB257" s="3" t="str" cm="1">
        <f t="array" ref="AB25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257" s="3"/>
      <c r="AD257" s="3"/>
      <c r="AE257" s="3"/>
    </row>
    <row r="258" spans="3:31">
      <c r="C258" s="2">
        <v>44685.914687500001</v>
      </c>
      <c r="D258" s="3" t="s">
        <v>23</v>
      </c>
      <c r="E258" s="15">
        <v>254</v>
      </c>
      <c r="F258" s="15">
        <v>254</v>
      </c>
      <c r="G258" s="15">
        <v>254</v>
      </c>
      <c r="H258" s="3">
        <v>78681</v>
      </c>
      <c r="I258" s="3" t="s">
        <v>43</v>
      </c>
      <c r="J258" s="3" t="s">
        <v>14</v>
      </c>
      <c r="K258" s="3" t="s">
        <v>15</v>
      </c>
      <c r="L258" s="3"/>
      <c r="M258" s="3"/>
      <c r="N258" s="3"/>
      <c r="O258" s="3">
        <f t="shared" si="41"/>
        <v>2022</v>
      </c>
      <c r="P258" s="3">
        <f t="shared" si="42"/>
        <v>2021</v>
      </c>
      <c r="Q258" s="3">
        <f t="shared" si="36"/>
        <v>5</v>
      </c>
      <c r="R258" s="3">
        <f t="shared" si="37"/>
        <v>19</v>
      </c>
      <c r="S258" s="3" t="str" cm="1">
        <f t="array" ref="S258">IFERROR(_xlfn.IFS(I258 = "Just once", "One time service", ISNUMBER(SEARCH("*week*",I258)), "Continuous"),I258)</f>
        <v>One time service</v>
      </c>
      <c r="T258" t="str">
        <f t="shared" si="38"/>
        <v>Yes</v>
      </c>
      <c r="U258" t="str">
        <f t="shared" si="39"/>
        <v>No</v>
      </c>
      <c r="V258" t="str">
        <f t="shared" si="40"/>
        <v>No</v>
      </c>
      <c r="W258">
        <f t="shared" si="43"/>
        <v>1</v>
      </c>
      <c r="X258" t="str">
        <f t="shared" si="44"/>
        <v>No</v>
      </c>
      <c r="Y258" t="str">
        <f t="shared" si="45"/>
        <v>No</v>
      </c>
      <c r="Z258" t="str">
        <f t="shared" si="46"/>
        <v>No</v>
      </c>
      <c r="AA258">
        <f t="shared" si="47"/>
        <v>0</v>
      </c>
      <c r="AB258" s="3" t="str" cm="1">
        <f t="array" ref="AB25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58" s="3"/>
      <c r="AD258" s="3"/>
      <c r="AE258" s="3"/>
    </row>
    <row r="259" spans="3:31">
      <c r="C259" s="2">
        <v>44686.491469907407</v>
      </c>
      <c r="D259" s="3" t="s">
        <v>23</v>
      </c>
      <c r="E259" s="15">
        <v>255</v>
      </c>
      <c r="F259" s="15">
        <v>255</v>
      </c>
      <c r="G259" s="15">
        <v>255</v>
      </c>
      <c r="H259" s="3">
        <v>78758</v>
      </c>
      <c r="I259" s="3" t="s">
        <v>46</v>
      </c>
      <c r="J259" s="3" t="s">
        <v>14</v>
      </c>
      <c r="K259" s="3" t="s">
        <v>15</v>
      </c>
      <c r="L259" s="3"/>
      <c r="M259" s="3"/>
      <c r="N259" s="3"/>
      <c r="O259" s="3">
        <f t="shared" si="41"/>
        <v>2022</v>
      </c>
      <c r="P259" s="3">
        <f t="shared" si="42"/>
        <v>2021</v>
      </c>
      <c r="Q259" s="3">
        <f t="shared" si="36"/>
        <v>5</v>
      </c>
      <c r="R259" s="3">
        <f t="shared" si="37"/>
        <v>19</v>
      </c>
      <c r="S259" s="3" t="str" cm="1">
        <f t="array" ref="S259">IFERROR(_xlfn.IFS(I259 = "Just once", "One time service", ISNUMBER(SEARCH("*week*",I259)), "Continuous"),I259)</f>
        <v>Continuous</v>
      </c>
      <c r="T259" t="str">
        <f t="shared" si="38"/>
        <v>Yes</v>
      </c>
      <c r="U259" t="str">
        <f t="shared" si="39"/>
        <v>No</v>
      </c>
      <c r="V259" t="str">
        <f t="shared" si="40"/>
        <v>No</v>
      </c>
      <c r="W259">
        <f t="shared" si="43"/>
        <v>1</v>
      </c>
      <c r="X259" t="str">
        <f t="shared" si="44"/>
        <v>No</v>
      </c>
      <c r="Y259" t="str">
        <f t="shared" si="45"/>
        <v>No</v>
      </c>
      <c r="Z259" t="str">
        <f t="shared" si="46"/>
        <v>No</v>
      </c>
      <c r="AA259">
        <f t="shared" si="47"/>
        <v>0</v>
      </c>
      <c r="AB259" s="3" t="str" cm="1">
        <f t="array" ref="AB25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59" s="3"/>
      <c r="AD259" s="3"/>
      <c r="AE259" s="3"/>
    </row>
    <row r="260" spans="3:31">
      <c r="C260" s="2">
        <v>44686.52175925926</v>
      </c>
      <c r="D260" s="3" t="s">
        <v>23</v>
      </c>
      <c r="E260" s="15">
        <v>256</v>
      </c>
      <c r="F260" s="15">
        <v>256</v>
      </c>
      <c r="G260" s="15">
        <v>256</v>
      </c>
      <c r="H260" s="3">
        <v>78731</v>
      </c>
      <c r="I260" s="3" t="s">
        <v>43</v>
      </c>
      <c r="J260" s="3" t="s">
        <v>19</v>
      </c>
      <c r="K260" s="3" t="s">
        <v>15</v>
      </c>
      <c r="L260" s="3" t="s">
        <v>350</v>
      </c>
      <c r="M260" s="3"/>
      <c r="N260" s="3"/>
      <c r="O260" s="3">
        <f t="shared" si="41"/>
        <v>2022</v>
      </c>
      <c r="P260" s="3">
        <f t="shared" si="42"/>
        <v>2021</v>
      </c>
      <c r="Q260" s="3">
        <f t="shared" si="36"/>
        <v>5</v>
      </c>
      <c r="R260" s="3">
        <f t="shared" si="37"/>
        <v>19</v>
      </c>
      <c r="S260" s="3" t="str" cm="1">
        <f t="array" ref="S260">IFERROR(_xlfn.IFS(I260 = "Just once", "One time service", ISNUMBER(SEARCH("*week*",I260)), "Continuous"),I260)</f>
        <v>One time service</v>
      </c>
      <c r="T260" t="str">
        <f t="shared" si="38"/>
        <v>Yes</v>
      </c>
      <c r="U260" t="str">
        <f t="shared" si="39"/>
        <v>No</v>
      </c>
      <c r="V260" t="str">
        <f t="shared" si="40"/>
        <v>No</v>
      </c>
      <c r="W260">
        <f t="shared" si="43"/>
        <v>1</v>
      </c>
      <c r="X260" t="str">
        <f t="shared" si="44"/>
        <v>No</v>
      </c>
      <c r="Y260" t="str">
        <f t="shared" si="45"/>
        <v>Yes</v>
      </c>
      <c r="Z260" t="str">
        <f t="shared" si="46"/>
        <v>No</v>
      </c>
      <c r="AA260">
        <f t="shared" si="47"/>
        <v>1</v>
      </c>
      <c r="AB260" s="3" t="str" cm="1">
        <f t="array" ref="AB26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260" s="3"/>
      <c r="AD260" s="3"/>
      <c r="AE260" s="3"/>
    </row>
    <row r="261" spans="3:31">
      <c r="C261" s="2">
        <v>44686.972349537034</v>
      </c>
      <c r="D261" s="3" t="s">
        <v>23</v>
      </c>
      <c r="E261" s="15">
        <v>257</v>
      </c>
      <c r="F261" s="15">
        <v>257</v>
      </c>
      <c r="G261" s="15">
        <v>257</v>
      </c>
      <c r="H261" s="3">
        <v>78747</v>
      </c>
      <c r="I261" s="3" t="s">
        <v>43</v>
      </c>
      <c r="J261" s="3" t="s">
        <v>14</v>
      </c>
      <c r="K261" s="3" t="s">
        <v>15</v>
      </c>
      <c r="L261" s="3"/>
      <c r="M261" s="3"/>
      <c r="N261" s="3"/>
      <c r="O261" s="3">
        <f t="shared" si="41"/>
        <v>2022</v>
      </c>
      <c r="P261" s="3">
        <f t="shared" si="42"/>
        <v>2021</v>
      </c>
      <c r="Q261" s="3">
        <f t="shared" ref="Q261:Q324" si="48">MONTH(C261)</f>
        <v>5</v>
      </c>
      <c r="R261" s="3">
        <f t="shared" ref="R261:R324" si="49">WEEKNUM(C261,1)</f>
        <v>19</v>
      </c>
      <c r="S261" s="3" t="str" cm="1">
        <f t="array" ref="S261">IFERROR(_xlfn.IFS(I261 = "Just once", "One time service", ISNUMBER(SEARCH("*week*",I261)), "Continuous"),I261)</f>
        <v>One time service</v>
      </c>
      <c r="T261" t="str">
        <f t="shared" ref="T261:T324" si="50">IF(ISNUMBER(SEARCH("*visit*",K261)),"Yes", "No")</f>
        <v>Yes</v>
      </c>
      <c r="U261" t="str">
        <f t="shared" ref="U261:U324" si="51">IF(ISNUMBER(SEARCH("*visit*",L261)),"Yes", "No")</f>
        <v>No</v>
      </c>
      <c r="V261" t="str">
        <f t="shared" ref="V261:V324" si="52">IF(ISNUMBER(SEARCH("*visit*",M261)),"Yes", "No")</f>
        <v>No</v>
      </c>
      <c r="W261">
        <f t="shared" si="43"/>
        <v>1</v>
      </c>
      <c r="X261" t="str">
        <f t="shared" si="44"/>
        <v>No</v>
      </c>
      <c r="Y261" t="str">
        <f t="shared" si="45"/>
        <v>No</v>
      </c>
      <c r="Z261" t="str">
        <f t="shared" si="46"/>
        <v>No</v>
      </c>
      <c r="AA261">
        <f t="shared" si="47"/>
        <v>0</v>
      </c>
      <c r="AB261" s="3" t="str" cm="1">
        <f t="array" ref="AB26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61" s="3"/>
      <c r="AD261" s="3"/>
      <c r="AE261" s="3"/>
    </row>
    <row r="262" spans="3:31">
      <c r="C262" s="2">
        <v>44687.777754629627</v>
      </c>
      <c r="D262" s="3" t="s">
        <v>23</v>
      </c>
      <c r="E262" s="15">
        <v>258</v>
      </c>
      <c r="F262" s="15">
        <v>258</v>
      </c>
      <c r="G262" s="15">
        <v>258</v>
      </c>
      <c r="H262" s="3">
        <v>78653</v>
      </c>
      <c r="I262" s="3" t="s">
        <v>43</v>
      </c>
      <c r="J262" s="3" t="s">
        <v>14</v>
      </c>
      <c r="K262" s="3" t="s">
        <v>318</v>
      </c>
      <c r="L262" s="3"/>
      <c r="M262" s="3"/>
      <c r="N262" s="3"/>
      <c r="O262" s="3">
        <f t="shared" ref="O262:O325" si="53">YEAR(C262)</f>
        <v>2022</v>
      </c>
      <c r="P262" s="3">
        <f t="shared" ref="P262:P325" si="54">O262-1</f>
        <v>2021</v>
      </c>
      <c r="Q262" s="3">
        <f t="shared" si="48"/>
        <v>5</v>
      </c>
      <c r="R262" s="3">
        <f t="shared" si="49"/>
        <v>19</v>
      </c>
      <c r="S262" s="3" t="str" cm="1">
        <f t="array" ref="S262">IFERROR(_xlfn.IFS(I262 = "Just once", "One time service", ISNUMBER(SEARCH("*week*",I262)), "Continuous"),I262)</f>
        <v>One time service</v>
      </c>
      <c r="T262" t="str">
        <f t="shared" si="50"/>
        <v>Yes</v>
      </c>
      <c r="U262" t="str">
        <f t="shared" si="51"/>
        <v>No</v>
      </c>
      <c r="V262" t="str">
        <f t="shared" si="52"/>
        <v>No</v>
      </c>
      <c r="W262">
        <f t="shared" ref="W262:W325" si="55">IF(COUNTIF(T262:V262,"Yes"), 1, 0)</f>
        <v>1</v>
      </c>
      <c r="X262" t="str">
        <f t="shared" ref="X262:X325" si="56">IF(ISNUMBER(SEARCH("*close*",K262)),"Yes", "No")</f>
        <v>No</v>
      </c>
      <c r="Y262" t="str">
        <f t="shared" ref="Y262:Y325" si="57">IF(ISNUMBER(SEARCH("*close*",L262)),"Yes", "No")</f>
        <v>No</v>
      </c>
      <c r="Z262" t="str">
        <f t="shared" ref="Z262:Z325" si="58">IF(ISNUMBER(SEARCH("*close*",M262)),"Yes", "No")</f>
        <v>No</v>
      </c>
      <c r="AA262">
        <f t="shared" ref="AA262:AA325" si="59">IF(COUNTIF(X262:Z262,"Yes"), 1, 0)</f>
        <v>0</v>
      </c>
      <c r="AB262" s="3" t="str" cm="1">
        <f t="array" ref="AB26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62" s="3"/>
      <c r="AD262" s="3"/>
      <c r="AE262" s="3"/>
    </row>
    <row r="263" spans="3:31">
      <c r="C263" s="2">
        <v>44688.475960648146</v>
      </c>
      <c r="D263" s="3" t="s">
        <v>23</v>
      </c>
      <c r="E263" s="15">
        <v>259</v>
      </c>
      <c r="F263" s="15">
        <v>259</v>
      </c>
      <c r="G263" s="15">
        <v>259</v>
      </c>
      <c r="H263" s="3">
        <v>78745</v>
      </c>
      <c r="I263" s="3" t="s">
        <v>43</v>
      </c>
      <c r="J263" s="3" t="s">
        <v>10</v>
      </c>
      <c r="K263" s="3" t="s">
        <v>318</v>
      </c>
      <c r="L263" s="3"/>
      <c r="M263" s="3"/>
      <c r="N263" s="3"/>
      <c r="O263" s="3">
        <f t="shared" si="53"/>
        <v>2022</v>
      </c>
      <c r="P263" s="3">
        <f t="shared" si="54"/>
        <v>2021</v>
      </c>
      <c r="Q263" s="3">
        <f t="shared" si="48"/>
        <v>5</v>
      </c>
      <c r="R263" s="3">
        <f t="shared" si="49"/>
        <v>19</v>
      </c>
      <c r="S263" s="3" t="str" cm="1">
        <f t="array" ref="S263">IFERROR(_xlfn.IFS(I263 = "Just once", "One time service", ISNUMBER(SEARCH("*week*",I263)), "Continuous"),I263)</f>
        <v>One time service</v>
      </c>
      <c r="T263" t="str">
        <f t="shared" si="50"/>
        <v>Yes</v>
      </c>
      <c r="U263" t="str">
        <f t="shared" si="51"/>
        <v>No</v>
      </c>
      <c r="V263" t="str">
        <f t="shared" si="52"/>
        <v>No</v>
      </c>
      <c r="W263">
        <f t="shared" si="55"/>
        <v>1</v>
      </c>
      <c r="X263" t="str">
        <f t="shared" si="56"/>
        <v>No</v>
      </c>
      <c r="Y263" t="str">
        <f t="shared" si="57"/>
        <v>No</v>
      </c>
      <c r="Z263" t="str">
        <f t="shared" si="58"/>
        <v>No</v>
      </c>
      <c r="AA263">
        <f t="shared" si="59"/>
        <v>0</v>
      </c>
      <c r="AB263" s="3" t="str" cm="1">
        <f t="array" ref="AB26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263" s="3"/>
      <c r="AD263" s="3"/>
      <c r="AE263" s="3"/>
    </row>
    <row r="264" spans="3:31">
      <c r="C264" s="2">
        <v>44688.607465277775</v>
      </c>
      <c r="D264" s="3" t="s">
        <v>23</v>
      </c>
      <c r="E264" s="15">
        <v>260</v>
      </c>
      <c r="F264" s="15">
        <v>260</v>
      </c>
      <c r="G264" s="15">
        <v>260</v>
      </c>
      <c r="H264" s="3">
        <v>78724</v>
      </c>
      <c r="I264" s="3" t="s">
        <v>46</v>
      </c>
      <c r="J264" s="3" t="s">
        <v>14</v>
      </c>
      <c r="K264" s="3" t="s">
        <v>318</v>
      </c>
      <c r="L264" s="3"/>
      <c r="M264" s="3"/>
      <c r="N264" s="3"/>
      <c r="O264" s="3">
        <f t="shared" si="53"/>
        <v>2022</v>
      </c>
      <c r="P264" s="3">
        <f t="shared" si="54"/>
        <v>2021</v>
      </c>
      <c r="Q264" s="3">
        <f t="shared" si="48"/>
        <v>5</v>
      </c>
      <c r="R264" s="3">
        <f t="shared" si="49"/>
        <v>19</v>
      </c>
      <c r="S264" s="3" t="str" cm="1">
        <f t="array" ref="S264">IFERROR(_xlfn.IFS(I264 = "Just once", "One time service", ISNUMBER(SEARCH("*week*",I264)), "Continuous"),I264)</f>
        <v>Continuous</v>
      </c>
      <c r="T264" t="str">
        <f t="shared" si="50"/>
        <v>Yes</v>
      </c>
      <c r="U264" t="str">
        <f t="shared" si="51"/>
        <v>No</v>
      </c>
      <c r="V264" t="str">
        <f t="shared" si="52"/>
        <v>No</v>
      </c>
      <c r="W264">
        <f t="shared" si="55"/>
        <v>1</v>
      </c>
      <c r="X264" t="str">
        <f t="shared" si="56"/>
        <v>No</v>
      </c>
      <c r="Y264" t="str">
        <f t="shared" si="57"/>
        <v>No</v>
      </c>
      <c r="Z264" t="str">
        <f t="shared" si="58"/>
        <v>No</v>
      </c>
      <c r="AA264">
        <f t="shared" si="59"/>
        <v>0</v>
      </c>
      <c r="AB264" s="3" t="str" cm="1">
        <f t="array" ref="AB26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64" s="3"/>
      <c r="AD264" s="3"/>
      <c r="AE264" s="3"/>
    </row>
    <row r="265" spans="3:31">
      <c r="C265" s="2">
        <v>44689.541643518518</v>
      </c>
      <c r="D265" s="3" t="s">
        <v>23</v>
      </c>
      <c r="E265" s="15">
        <v>261</v>
      </c>
      <c r="F265" s="15">
        <v>261</v>
      </c>
      <c r="G265" s="15">
        <v>261</v>
      </c>
      <c r="H265" s="3">
        <v>78602</v>
      </c>
      <c r="I265" s="3" t="s">
        <v>43</v>
      </c>
      <c r="J265" s="3" t="s">
        <v>14</v>
      </c>
      <c r="K265" s="3" t="s">
        <v>318</v>
      </c>
      <c r="L265" s="3"/>
      <c r="M265" s="3"/>
      <c r="N265" s="3"/>
      <c r="O265" s="3">
        <f t="shared" si="53"/>
        <v>2022</v>
      </c>
      <c r="P265" s="3">
        <f t="shared" si="54"/>
        <v>2021</v>
      </c>
      <c r="Q265" s="3">
        <f t="shared" si="48"/>
        <v>5</v>
      </c>
      <c r="R265" s="3">
        <f t="shared" si="49"/>
        <v>20</v>
      </c>
      <c r="S265" s="3" t="str" cm="1">
        <f t="array" ref="S265">IFERROR(_xlfn.IFS(I265 = "Just once", "One time service", ISNUMBER(SEARCH("*week*",I265)), "Continuous"),I265)</f>
        <v>One time service</v>
      </c>
      <c r="T265" t="str">
        <f t="shared" si="50"/>
        <v>Yes</v>
      </c>
      <c r="U265" t="str">
        <f t="shared" si="51"/>
        <v>No</v>
      </c>
      <c r="V265" t="str">
        <f t="shared" si="52"/>
        <v>No</v>
      </c>
      <c r="W265">
        <f t="shared" si="55"/>
        <v>1</v>
      </c>
      <c r="X265" t="str">
        <f t="shared" si="56"/>
        <v>No</v>
      </c>
      <c r="Y265" t="str">
        <f t="shared" si="57"/>
        <v>No</v>
      </c>
      <c r="Z265" t="str">
        <f t="shared" si="58"/>
        <v>No</v>
      </c>
      <c r="AA265">
        <f t="shared" si="59"/>
        <v>0</v>
      </c>
      <c r="AB265" s="3" t="str" cm="1">
        <f t="array" ref="AB26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65" s="3"/>
      <c r="AD265" s="3"/>
      <c r="AE265" s="3"/>
    </row>
    <row r="266" spans="3:31">
      <c r="C266" s="2">
        <v>44690.583020833335</v>
      </c>
      <c r="D266" s="3" t="s">
        <v>23</v>
      </c>
      <c r="E266" s="15">
        <v>262</v>
      </c>
      <c r="F266" s="15">
        <v>262</v>
      </c>
      <c r="G266" s="15">
        <v>262</v>
      </c>
      <c r="H266" s="3">
        <v>78749</v>
      </c>
      <c r="I266" s="3" t="s">
        <v>43</v>
      </c>
      <c r="J266" s="3" t="s">
        <v>10</v>
      </c>
      <c r="K266" s="3" t="s">
        <v>318</v>
      </c>
      <c r="L266" s="3"/>
      <c r="M266" s="3"/>
      <c r="N266" s="3"/>
      <c r="O266" s="3">
        <f t="shared" si="53"/>
        <v>2022</v>
      </c>
      <c r="P266" s="3">
        <f t="shared" si="54"/>
        <v>2021</v>
      </c>
      <c r="Q266" s="3">
        <f t="shared" si="48"/>
        <v>5</v>
      </c>
      <c r="R266" s="3">
        <f t="shared" si="49"/>
        <v>20</v>
      </c>
      <c r="S266" s="3" t="str" cm="1">
        <f t="array" ref="S266">IFERROR(_xlfn.IFS(I266 = "Just once", "One time service", ISNUMBER(SEARCH("*week*",I266)), "Continuous"),I266)</f>
        <v>One time service</v>
      </c>
      <c r="T266" t="str">
        <f t="shared" si="50"/>
        <v>Yes</v>
      </c>
      <c r="U266" t="str">
        <f t="shared" si="51"/>
        <v>No</v>
      </c>
      <c r="V266" t="str">
        <f t="shared" si="52"/>
        <v>No</v>
      </c>
      <c r="W266">
        <f t="shared" si="55"/>
        <v>1</v>
      </c>
      <c r="X266" t="str">
        <f t="shared" si="56"/>
        <v>No</v>
      </c>
      <c r="Y266" t="str">
        <f t="shared" si="57"/>
        <v>No</v>
      </c>
      <c r="Z266" t="str">
        <f t="shared" si="58"/>
        <v>No</v>
      </c>
      <c r="AA266">
        <f t="shared" si="59"/>
        <v>0</v>
      </c>
      <c r="AB266" s="3" t="str" cm="1">
        <f t="array" ref="AB26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266" s="3"/>
      <c r="AD266" s="3"/>
      <c r="AE266" s="3"/>
    </row>
    <row r="267" spans="3:31">
      <c r="C267" s="2">
        <v>44690.604594907411</v>
      </c>
      <c r="D267" s="3" t="s">
        <v>23</v>
      </c>
      <c r="E267" s="15">
        <v>263</v>
      </c>
      <c r="F267" s="15">
        <v>263</v>
      </c>
      <c r="G267" s="15">
        <v>263</v>
      </c>
      <c r="H267" s="3">
        <v>78665</v>
      </c>
      <c r="I267" s="3" t="s">
        <v>43</v>
      </c>
      <c r="J267" s="3" t="s">
        <v>14</v>
      </c>
      <c r="K267" s="3" t="s">
        <v>318</v>
      </c>
      <c r="L267" s="3"/>
      <c r="M267" s="3"/>
      <c r="N267" s="3"/>
      <c r="O267" s="3">
        <f t="shared" si="53"/>
        <v>2022</v>
      </c>
      <c r="P267" s="3">
        <f t="shared" si="54"/>
        <v>2021</v>
      </c>
      <c r="Q267" s="3">
        <f t="shared" si="48"/>
        <v>5</v>
      </c>
      <c r="R267" s="3">
        <f t="shared" si="49"/>
        <v>20</v>
      </c>
      <c r="S267" s="3" t="str" cm="1">
        <f t="array" ref="S267">IFERROR(_xlfn.IFS(I267 = "Just once", "One time service", ISNUMBER(SEARCH("*week*",I267)), "Continuous"),I267)</f>
        <v>One time service</v>
      </c>
      <c r="T267" t="str">
        <f t="shared" si="50"/>
        <v>Yes</v>
      </c>
      <c r="U267" t="str">
        <f t="shared" si="51"/>
        <v>No</v>
      </c>
      <c r="V267" t="str">
        <f t="shared" si="52"/>
        <v>No</v>
      </c>
      <c r="W267">
        <f t="shared" si="55"/>
        <v>1</v>
      </c>
      <c r="X267" t="str">
        <f t="shared" si="56"/>
        <v>No</v>
      </c>
      <c r="Y267" t="str">
        <f t="shared" si="57"/>
        <v>No</v>
      </c>
      <c r="Z267" t="str">
        <f t="shared" si="58"/>
        <v>No</v>
      </c>
      <c r="AA267">
        <f t="shared" si="59"/>
        <v>0</v>
      </c>
      <c r="AB267" s="3" t="str" cm="1">
        <f t="array" ref="AB26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67" s="3"/>
      <c r="AD267" s="3"/>
      <c r="AE267" s="3"/>
    </row>
    <row r="268" spans="3:31">
      <c r="C268" s="2">
        <v>44690.859409722223</v>
      </c>
      <c r="D268" s="3" t="s">
        <v>23</v>
      </c>
      <c r="E268" s="15">
        <v>264</v>
      </c>
      <c r="F268" s="15">
        <v>264</v>
      </c>
      <c r="G268" s="15">
        <v>264</v>
      </c>
      <c r="H268" s="3">
        <v>78640</v>
      </c>
      <c r="I268" s="3" t="s">
        <v>43</v>
      </c>
      <c r="J268" s="3" t="s">
        <v>14</v>
      </c>
      <c r="K268" s="3" t="s">
        <v>318</v>
      </c>
      <c r="L268" s="3"/>
      <c r="M268" s="3"/>
      <c r="N268" s="3"/>
      <c r="O268" s="3">
        <f t="shared" si="53"/>
        <v>2022</v>
      </c>
      <c r="P268" s="3">
        <f t="shared" si="54"/>
        <v>2021</v>
      </c>
      <c r="Q268" s="3">
        <f t="shared" si="48"/>
        <v>5</v>
      </c>
      <c r="R268" s="3">
        <f t="shared" si="49"/>
        <v>20</v>
      </c>
      <c r="S268" s="3" t="str" cm="1">
        <f t="array" ref="S268">IFERROR(_xlfn.IFS(I268 = "Just once", "One time service", ISNUMBER(SEARCH("*week*",I268)), "Continuous"),I268)</f>
        <v>One time service</v>
      </c>
      <c r="T268" t="str">
        <f t="shared" si="50"/>
        <v>Yes</v>
      </c>
      <c r="U268" t="str">
        <f t="shared" si="51"/>
        <v>No</v>
      </c>
      <c r="V268" t="str">
        <f t="shared" si="52"/>
        <v>No</v>
      </c>
      <c r="W268">
        <f t="shared" si="55"/>
        <v>1</v>
      </c>
      <c r="X268" t="str">
        <f t="shared" si="56"/>
        <v>No</v>
      </c>
      <c r="Y268" t="str">
        <f t="shared" si="57"/>
        <v>No</v>
      </c>
      <c r="Z268" t="str">
        <f t="shared" si="58"/>
        <v>No</v>
      </c>
      <c r="AA268">
        <f t="shared" si="59"/>
        <v>0</v>
      </c>
      <c r="AB268" s="3" t="str" cm="1">
        <f t="array" ref="AB26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68" s="3"/>
      <c r="AD268" s="3"/>
      <c r="AE268" s="3"/>
    </row>
    <row r="269" spans="3:31">
      <c r="C269" s="2">
        <v>44690.863425925927</v>
      </c>
      <c r="D269" s="3" t="s">
        <v>23</v>
      </c>
      <c r="E269" s="15">
        <v>265</v>
      </c>
      <c r="F269" s="15">
        <v>265</v>
      </c>
      <c r="G269" s="15">
        <v>265</v>
      </c>
      <c r="H269" s="3">
        <v>78724</v>
      </c>
      <c r="I269" s="3" t="s">
        <v>43</v>
      </c>
      <c r="J269" s="3" t="s">
        <v>14</v>
      </c>
      <c r="K269" s="3" t="s">
        <v>318</v>
      </c>
      <c r="L269" s="3"/>
      <c r="M269" s="3"/>
      <c r="N269" s="3"/>
      <c r="O269" s="3">
        <f t="shared" si="53"/>
        <v>2022</v>
      </c>
      <c r="P269" s="3">
        <f t="shared" si="54"/>
        <v>2021</v>
      </c>
      <c r="Q269" s="3">
        <f t="shared" si="48"/>
        <v>5</v>
      </c>
      <c r="R269" s="3">
        <f t="shared" si="49"/>
        <v>20</v>
      </c>
      <c r="S269" s="3" t="str" cm="1">
        <f t="array" ref="S269">IFERROR(_xlfn.IFS(I269 = "Just once", "One time service", ISNUMBER(SEARCH("*week*",I269)), "Continuous"),I269)</f>
        <v>One time service</v>
      </c>
      <c r="T269" t="str">
        <f t="shared" si="50"/>
        <v>Yes</v>
      </c>
      <c r="U269" t="str">
        <f t="shared" si="51"/>
        <v>No</v>
      </c>
      <c r="V269" t="str">
        <f t="shared" si="52"/>
        <v>No</v>
      </c>
      <c r="W269">
        <f t="shared" si="55"/>
        <v>1</v>
      </c>
      <c r="X269" t="str">
        <f t="shared" si="56"/>
        <v>No</v>
      </c>
      <c r="Y269" t="str">
        <f t="shared" si="57"/>
        <v>No</v>
      </c>
      <c r="Z269" t="str">
        <f t="shared" si="58"/>
        <v>No</v>
      </c>
      <c r="AA269">
        <f t="shared" si="59"/>
        <v>0</v>
      </c>
      <c r="AB269" s="3" t="str" cm="1">
        <f t="array" ref="AB26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69" s="3"/>
      <c r="AD269" s="3"/>
      <c r="AE269" s="3"/>
    </row>
    <row r="270" spans="3:31">
      <c r="C270" s="2">
        <v>44690.939872685187</v>
      </c>
      <c r="D270" s="3" t="s">
        <v>23</v>
      </c>
      <c r="E270" s="15">
        <v>266</v>
      </c>
      <c r="F270" s="15">
        <v>266</v>
      </c>
      <c r="G270" s="15">
        <v>266</v>
      </c>
      <c r="H270" s="3">
        <v>78745</v>
      </c>
      <c r="I270" s="3" t="s">
        <v>43</v>
      </c>
      <c r="J270" s="3" t="s">
        <v>10</v>
      </c>
      <c r="K270" s="3" t="s">
        <v>318</v>
      </c>
      <c r="L270" s="3"/>
      <c r="M270" s="3"/>
      <c r="N270" s="3"/>
      <c r="O270" s="3">
        <f t="shared" si="53"/>
        <v>2022</v>
      </c>
      <c r="P270" s="3">
        <f t="shared" si="54"/>
        <v>2021</v>
      </c>
      <c r="Q270" s="3">
        <f t="shared" si="48"/>
        <v>5</v>
      </c>
      <c r="R270" s="3">
        <f t="shared" si="49"/>
        <v>20</v>
      </c>
      <c r="S270" s="3" t="str" cm="1">
        <f t="array" ref="S270">IFERROR(_xlfn.IFS(I270 = "Just once", "One time service", ISNUMBER(SEARCH("*week*",I270)), "Continuous"),I270)</f>
        <v>One time service</v>
      </c>
      <c r="T270" t="str">
        <f t="shared" si="50"/>
        <v>Yes</v>
      </c>
      <c r="U270" t="str">
        <f t="shared" si="51"/>
        <v>No</v>
      </c>
      <c r="V270" t="str">
        <f t="shared" si="52"/>
        <v>No</v>
      </c>
      <c r="W270">
        <f t="shared" si="55"/>
        <v>1</v>
      </c>
      <c r="X270" t="str">
        <f t="shared" si="56"/>
        <v>No</v>
      </c>
      <c r="Y270" t="str">
        <f t="shared" si="57"/>
        <v>No</v>
      </c>
      <c r="Z270" t="str">
        <f t="shared" si="58"/>
        <v>No</v>
      </c>
      <c r="AA270">
        <f t="shared" si="59"/>
        <v>0</v>
      </c>
      <c r="AB270" s="3" t="str" cm="1">
        <f t="array" ref="AB27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270" s="3"/>
      <c r="AD270" s="3"/>
      <c r="AE270" s="3"/>
    </row>
    <row r="271" spans="3:31">
      <c r="C271" s="2">
        <v>44691.426782407405</v>
      </c>
      <c r="D271" s="3" t="s">
        <v>23</v>
      </c>
      <c r="E271" s="15">
        <v>267</v>
      </c>
      <c r="F271" s="15">
        <v>267</v>
      </c>
      <c r="G271" s="15">
        <v>267</v>
      </c>
      <c r="H271" s="3">
        <v>78748</v>
      </c>
      <c r="I271" s="3" t="s">
        <v>46</v>
      </c>
      <c r="J271" s="3" t="s">
        <v>351</v>
      </c>
      <c r="K271" s="3" t="s">
        <v>318</v>
      </c>
      <c r="L271" s="3"/>
      <c r="M271" s="3"/>
      <c r="N271" s="3"/>
      <c r="O271" s="3">
        <f t="shared" si="53"/>
        <v>2022</v>
      </c>
      <c r="P271" s="3">
        <f t="shared" si="54"/>
        <v>2021</v>
      </c>
      <c r="Q271" s="3">
        <f t="shared" si="48"/>
        <v>5</v>
      </c>
      <c r="R271" s="3">
        <f t="shared" si="49"/>
        <v>20</v>
      </c>
      <c r="S271" s="3" t="str" cm="1">
        <f t="array" ref="S271">IFERROR(_xlfn.IFS(I271 = "Just once", "One time service", ISNUMBER(SEARCH("*week*",I271)), "Continuous"),I271)</f>
        <v>Continuous</v>
      </c>
      <c r="T271" t="str">
        <f t="shared" si="50"/>
        <v>Yes</v>
      </c>
      <c r="U271" t="str">
        <f t="shared" si="51"/>
        <v>No</v>
      </c>
      <c r="V271" t="str">
        <f t="shared" si="52"/>
        <v>No</v>
      </c>
      <c r="W271">
        <f t="shared" si="55"/>
        <v>1</v>
      </c>
      <c r="X271" t="str">
        <f t="shared" si="56"/>
        <v>No</v>
      </c>
      <c r="Y271" t="str">
        <f t="shared" si="57"/>
        <v>No</v>
      </c>
      <c r="Z271" t="str">
        <f t="shared" si="58"/>
        <v>No</v>
      </c>
      <c r="AA271">
        <f t="shared" si="59"/>
        <v>0</v>
      </c>
      <c r="AB271" s="3" t="str" cm="1">
        <f t="array" ref="AB27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271" s="3"/>
      <c r="AD271" s="3"/>
      <c r="AE271" s="3"/>
    </row>
    <row r="272" spans="3:31">
      <c r="C272" s="2">
        <v>44691.447280092594</v>
      </c>
      <c r="D272" s="3" t="s">
        <v>23</v>
      </c>
      <c r="E272" s="15">
        <v>268</v>
      </c>
      <c r="F272" s="15">
        <v>268</v>
      </c>
      <c r="G272" s="15">
        <v>268</v>
      </c>
      <c r="H272" s="3">
        <v>78700</v>
      </c>
      <c r="I272" s="3" t="s">
        <v>46</v>
      </c>
      <c r="J272" s="3" t="s">
        <v>10</v>
      </c>
      <c r="K272" s="3" t="s">
        <v>318</v>
      </c>
      <c r="L272" s="3"/>
      <c r="M272" s="3"/>
      <c r="N272" s="3"/>
      <c r="O272" s="3">
        <f t="shared" si="53"/>
        <v>2022</v>
      </c>
      <c r="P272" s="3">
        <f t="shared" si="54"/>
        <v>2021</v>
      </c>
      <c r="Q272" s="3">
        <f t="shared" si="48"/>
        <v>5</v>
      </c>
      <c r="R272" s="3">
        <f t="shared" si="49"/>
        <v>20</v>
      </c>
      <c r="S272" s="3" t="str" cm="1">
        <f t="array" ref="S272">IFERROR(_xlfn.IFS(I272 = "Just once", "One time service", ISNUMBER(SEARCH("*week*",I272)), "Continuous"),I272)</f>
        <v>Continuous</v>
      </c>
      <c r="T272" t="str">
        <f t="shared" si="50"/>
        <v>Yes</v>
      </c>
      <c r="U272" t="str">
        <f t="shared" si="51"/>
        <v>No</v>
      </c>
      <c r="V272" t="str">
        <f t="shared" si="52"/>
        <v>No</v>
      </c>
      <c r="W272">
        <f t="shared" si="55"/>
        <v>1</v>
      </c>
      <c r="X272" t="str">
        <f t="shared" si="56"/>
        <v>No</v>
      </c>
      <c r="Y272" t="str">
        <f t="shared" si="57"/>
        <v>No</v>
      </c>
      <c r="Z272" t="str">
        <f t="shared" si="58"/>
        <v>No</v>
      </c>
      <c r="AA272">
        <f t="shared" si="59"/>
        <v>0</v>
      </c>
      <c r="AB272" s="3" t="str" cm="1">
        <f t="array" ref="AB27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272" s="3"/>
      <c r="AD272" s="3"/>
      <c r="AE272" s="3"/>
    </row>
    <row r="273" spans="3:31">
      <c r="C273" s="2">
        <v>44691.67260416667</v>
      </c>
      <c r="D273" s="3" t="s">
        <v>23</v>
      </c>
      <c r="E273" s="15">
        <v>269</v>
      </c>
      <c r="F273" s="15">
        <v>269</v>
      </c>
      <c r="G273" s="15">
        <v>269</v>
      </c>
      <c r="H273" s="3">
        <v>78665</v>
      </c>
      <c r="I273" s="3" t="s">
        <v>43</v>
      </c>
      <c r="J273" s="3" t="s">
        <v>14</v>
      </c>
      <c r="K273" s="3" t="s">
        <v>318</v>
      </c>
      <c r="L273" s="3"/>
      <c r="M273" s="3"/>
      <c r="N273" s="3"/>
      <c r="O273" s="3">
        <f t="shared" si="53"/>
        <v>2022</v>
      </c>
      <c r="P273" s="3">
        <f t="shared" si="54"/>
        <v>2021</v>
      </c>
      <c r="Q273" s="3">
        <f t="shared" si="48"/>
        <v>5</v>
      </c>
      <c r="R273" s="3">
        <f t="shared" si="49"/>
        <v>20</v>
      </c>
      <c r="S273" s="3" t="str" cm="1">
        <f t="array" ref="S273">IFERROR(_xlfn.IFS(I273 = "Just once", "One time service", ISNUMBER(SEARCH("*week*",I273)), "Continuous"),I273)</f>
        <v>One time service</v>
      </c>
      <c r="T273" t="str">
        <f t="shared" si="50"/>
        <v>Yes</v>
      </c>
      <c r="U273" t="str">
        <f t="shared" si="51"/>
        <v>No</v>
      </c>
      <c r="V273" t="str">
        <f t="shared" si="52"/>
        <v>No</v>
      </c>
      <c r="W273">
        <f t="shared" si="55"/>
        <v>1</v>
      </c>
      <c r="X273" t="str">
        <f t="shared" si="56"/>
        <v>No</v>
      </c>
      <c r="Y273" t="str">
        <f t="shared" si="57"/>
        <v>No</v>
      </c>
      <c r="Z273" t="str">
        <f t="shared" si="58"/>
        <v>No</v>
      </c>
      <c r="AA273">
        <f t="shared" si="59"/>
        <v>0</v>
      </c>
      <c r="AB273" s="3" t="str" cm="1">
        <f t="array" ref="AB27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73" s="3"/>
      <c r="AD273" s="3"/>
      <c r="AE273" s="3"/>
    </row>
    <row r="274" spans="3:31">
      <c r="C274" s="2">
        <v>44691.677581018521</v>
      </c>
      <c r="D274" s="3" t="s">
        <v>23</v>
      </c>
      <c r="E274" s="15">
        <v>270</v>
      </c>
      <c r="F274" s="15">
        <v>270</v>
      </c>
      <c r="G274" s="15">
        <v>270</v>
      </c>
      <c r="H274" s="3">
        <v>78729</v>
      </c>
      <c r="I274" s="3" t="s">
        <v>43</v>
      </c>
      <c r="J274" s="3" t="s">
        <v>14</v>
      </c>
      <c r="K274" s="3" t="s">
        <v>17</v>
      </c>
      <c r="L274" s="3"/>
      <c r="M274" s="3"/>
      <c r="N274" s="3"/>
      <c r="O274" s="3">
        <f t="shared" si="53"/>
        <v>2022</v>
      </c>
      <c r="P274" s="3">
        <f t="shared" si="54"/>
        <v>2021</v>
      </c>
      <c r="Q274" s="3">
        <f t="shared" si="48"/>
        <v>5</v>
      </c>
      <c r="R274" s="3">
        <f t="shared" si="49"/>
        <v>20</v>
      </c>
      <c r="S274" s="3" t="str" cm="1">
        <f t="array" ref="S274">IFERROR(_xlfn.IFS(I274 = "Just once", "One time service", ISNUMBER(SEARCH("*week*",I274)), "Continuous"),I274)</f>
        <v>One time service</v>
      </c>
      <c r="T274" t="str">
        <f t="shared" si="50"/>
        <v>No</v>
      </c>
      <c r="U274" t="str">
        <f t="shared" si="51"/>
        <v>No</v>
      </c>
      <c r="V274" t="str">
        <f t="shared" si="52"/>
        <v>No</v>
      </c>
      <c r="W274">
        <f t="shared" si="55"/>
        <v>0</v>
      </c>
      <c r="X274" t="str">
        <f t="shared" si="56"/>
        <v>No</v>
      </c>
      <c r="Y274" t="str">
        <f t="shared" si="57"/>
        <v>No</v>
      </c>
      <c r="Z274" t="str">
        <f t="shared" si="58"/>
        <v>No</v>
      </c>
      <c r="AA274">
        <f t="shared" si="59"/>
        <v>0</v>
      </c>
      <c r="AB274" s="3" t="str" cm="1">
        <f t="array" ref="AB27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74" s="3"/>
      <c r="AD274" s="3"/>
      <c r="AE274" s="3"/>
    </row>
    <row r="275" spans="3:31">
      <c r="C275" s="2">
        <v>44691.739340277774</v>
      </c>
      <c r="D275" s="3" t="s">
        <v>23</v>
      </c>
      <c r="E275" s="15">
        <v>271</v>
      </c>
      <c r="F275" s="15">
        <v>271</v>
      </c>
      <c r="G275" s="15">
        <v>271</v>
      </c>
      <c r="H275" s="3">
        <v>78653</v>
      </c>
      <c r="I275" s="3" t="s">
        <v>43</v>
      </c>
      <c r="J275" s="3" t="s">
        <v>14</v>
      </c>
      <c r="K275" s="3" t="s">
        <v>318</v>
      </c>
      <c r="L275" s="3"/>
      <c r="M275" s="3"/>
      <c r="N275" s="3"/>
      <c r="O275" s="3">
        <f t="shared" si="53"/>
        <v>2022</v>
      </c>
      <c r="P275" s="3">
        <f t="shared" si="54"/>
        <v>2021</v>
      </c>
      <c r="Q275" s="3">
        <f t="shared" si="48"/>
        <v>5</v>
      </c>
      <c r="R275" s="3">
        <f t="shared" si="49"/>
        <v>20</v>
      </c>
      <c r="S275" s="3" t="str" cm="1">
        <f t="array" ref="S275">IFERROR(_xlfn.IFS(I275 = "Just once", "One time service", ISNUMBER(SEARCH("*week*",I275)), "Continuous"),I275)</f>
        <v>One time service</v>
      </c>
      <c r="T275" t="str">
        <f t="shared" si="50"/>
        <v>Yes</v>
      </c>
      <c r="U275" t="str">
        <f t="shared" si="51"/>
        <v>No</v>
      </c>
      <c r="V275" t="str">
        <f t="shared" si="52"/>
        <v>No</v>
      </c>
      <c r="W275">
        <f t="shared" si="55"/>
        <v>1</v>
      </c>
      <c r="X275" t="str">
        <f t="shared" si="56"/>
        <v>No</v>
      </c>
      <c r="Y275" t="str">
        <f t="shared" si="57"/>
        <v>No</v>
      </c>
      <c r="Z275" t="str">
        <f t="shared" si="58"/>
        <v>No</v>
      </c>
      <c r="AA275">
        <f t="shared" si="59"/>
        <v>0</v>
      </c>
      <c r="AB275" s="3" t="str" cm="1">
        <f t="array" ref="AB27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75" s="3"/>
      <c r="AD275" s="3"/>
      <c r="AE275" s="3"/>
    </row>
    <row r="276" spans="3:31">
      <c r="C276" s="2">
        <v>44691.880648148152</v>
      </c>
      <c r="D276" s="3" t="s">
        <v>23</v>
      </c>
      <c r="E276" s="15">
        <v>272</v>
      </c>
      <c r="F276" s="15">
        <v>272</v>
      </c>
      <c r="G276" s="15">
        <v>272</v>
      </c>
      <c r="H276" s="3" t="s">
        <v>352</v>
      </c>
      <c r="I276" s="3" t="s">
        <v>43</v>
      </c>
      <c r="J276" s="3" t="s">
        <v>14</v>
      </c>
      <c r="K276" s="3" t="s">
        <v>318</v>
      </c>
      <c r="L276" s="3"/>
      <c r="M276" s="3"/>
      <c r="N276" s="3"/>
      <c r="O276" s="3">
        <f t="shared" si="53"/>
        <v>2022</v>
      </c>
      <c r="P276" s="3">
        <f t="shared" si="54"/>
        <v>2021</v>
      </c>
      <c r="Q276" s="3">
        <f t="shared" si="48"/>
        <v>5</v>
      </c>
      <c r="R276" s="3">
        <f t="shared" si="49"/>
        <v>20</v>
      </c>
      <c r="S276" s="3" t="str" cm="1">
        <f t="array" ref="S276">IFERROR(_xlfn.IFS(I276 = "Just once", "One time service", ISNUMBER(SEARCH("*week*",I276)), "Continuous"),I276)</f>
        <v>One time service</v>
      </c>
      <c r="T276" t="str">
        <f t="shared" si="50"/>
        <v>Yes</v>
      </c>
      <c r="U276" t="str">
        <f t="shared" si="51"/>
        <v>No</v>
      </c>
      <c r="V276" t="str">
        <f t="shared" si="52"/>
        <v>No</v>
      </c>
      <c r="W276">
        <f t="shared" si="55"/>
        <v>1</v>
      </c>
      <c r="X276" t="str">
        <f t="shared" si="56"/>
        <v>No</v>
      </c>
      <c r="Y276" t="str">
        <f t="shared" si="57"/>
        <v>No</v>
      </c>
      <c r="Z276" t="str">
        <f t="shared" si="58"/>
        <v>No</v>
      </c>
      <c r="AA276">
        <f t="shared" si="59"/>
        <v>0</v>
      </c>
      <c r="AB276" s="3" t="str" cm="1">
        <f t="array" ref="AB27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76" s="3"/>
      <c r="AD276" s="3"/>
      <c r="AE276" s="3"/>
    </row>
    <row r="277" spans="3:31">
      <c r="C277" s="2">
        <v>44691.890810185185</v>
      </c>
      <c r="D277" s="3" t="s">
        <v>23</v>
      </c>
      <c r="E277" s="15">
        <v>273</v>
      </c>
      <c r="F277" s="15">
        <v>273</v>
      </c>
      <c r="G277" s="15">
        <v>273</v>
      </c>
      <c r="H277" s="3">
        <v>78717</v>
      </c>
      <c r="I277" s="3" t="s">
        <v>43</v>
      </c>
      <c r="J277" s="3" t="s">
        <v>14</v>
      </c>
      <c r="K277" s="3" t="s">
        <v>318</v>
      </c>
      <c r="L277" s="3"/>
      <c r="M277" s="3"/>
      <c r="N277" s="3"/>
      <c r="O277" s="3">
        <f t="shared" si="53"/>
        <v>2022</v>
      </c>
      <c r="P277" s="3">
        <f t="shared" si="54"/>
        <v>2021</v>
      </c>
      <c r="Q277" s="3">
        <f t="shared" si="48"/>
        <v>5</v>
      </c>
      <c r="R277" s="3">
        <f t="shared" si="49"/>
        <v>20</v>
      </c>
      <c r="S277" s="3" t="str" cm="1">
        <f t="array" ref="S277">IFERROR(_xlfn.IFS(I277 = "Just once", "One time service", ISNUMBER(SEARCH("*week*",I277)), "Continuous"),I277)</f>
        <v>One time service</v>
      </c>
      <c r="T277" t="str">
        <f t="shared" si="50"/>
        <v>Yes</v>
      </c>
      <c r="U277" t="str">
        <f t="shared" si="51"/>
        <v>No</v>
      </c>
      <c r="V277" t="str">
        <f t="shared" si="52"/>
        <v>No</v>
      </c>
      <c r="W277">
        <f t="shared" si="55"/>
        <v>1</v>
      </c>
      <c r="X277" t="str">
        <f t="shared" si="56"/>
        <v>No</v>
      </c>
      <c r="Y277" t="str">
        <f t="shared" si="57"/>
        <v>No</v>
      </c>
      <c r="Z277" t="str">
        <f t="shared" si="58"/>
        <v>No</v>
      </c>
      <c r="AA277">
        <f t="shared" si="59"/>
        <v>0</v>
      </c>
      <c r="AB277" s="3" t="str" cm="1">
        <f t="array" ref="AB27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77" s="3"/>
      <c r="AD277" s="3"/>
      <c r="AE277" s="3"/>
    </row>
    <row r="278" spans="3:31">
      <c r="C278" s="2">
        <v>44692.37871527778</v>
      </c>
      <c r="D278" s="3" t="s">
        <v>23</v>
      </c>
      <c r="E278" s="15">
        <v>274</v>
      </c>
      <c r="F278" s="15">
        <v>274</v>
      </c>
      <c r="G278" s="15">
        <v>274</v>
      </c>
      <c r="H278" s="3">
        <v>78731</v>
      </c>
      <c r="I278" s="3" t="s">
        <v>46</v>
      </c>
      <c r="J278" s="3" t="s">
        <v>353</v>
      </c>
      <c r="K278" s="3" t="s">
        <v>17</v>
      </c>
      <c r="L278" s="3" t="s">
        <v>354</v>
      </c>
      <c r="M278" s="3"/>
      <c r="N278" s="3"/>
      <c r="O278" s="3">
        <f t="shared" si="53"/>
        <v>2022</v>
      </c>
      <c r="P278" s="3">
        <f t="shared" si="54"/>
        <v>2021</v>
      </c>
      <c r="Q278" s="3">
        <f t="shared" si="48"/>
        <v>5</v>
      </c>
      <c r="R278" s="3">
        <f t="shared" si="49"/>
        <v>20</v>
      </c>
      <c r="S278" s="3" t="str" cm="1">
        <f t="array" ref="S278">IFERROR(_xlfn.IFS(I278 = "Just once", "One time service", ISNUMBER(SEARCH("*week*",I278)), "Continuous"),I278)</f>
        <v>Continuous</v>
      </c>
      <c r="T278" t="str">
        <f t="shared" si="50"/>
        <v>No</v>
      </c>
      <c r="U278" t="str">
        <f t="shared" si="51"/>
        <v>No</v>
      </c>
      <c r="V278" t="str">
        <f t="shared" si="52"/>
        <v>No</v>
      </c>
      <c r="W278">
        <f t="shared" si="55"/>
        <v>0</v>
      </c>
      <c r="X278" t="str">
        <f t="shared" si="56"/>
        <v>No</v>
      </c>
      <c r="Y278" t="str">
        <f t="shared" si="57"/>
        <v>Yes</v>
      </c>
      <c r="Z278" t="str">
        <f t="shared" si="58"/>
        <v>No</v>
      </c>
      <c r="AA278">
        <f t="shared" si="59"/>
        <v>1</v>
      </c>
      <c r="AB278" s="3" t="str" cm="1">
        <f t="array" ref="AB27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278" s="3"/>
      <c r="AD278" s="3"/>
      <c r="AE278" s="3"/>
    </row>
    <row r="279" spans="3:31">
      <c r="C279" s="2">
        <v>44692.400706018518</v>
      </c>
      <c r="D279" s="3" t="s">
        <v>23</v>
      </c>
      <c r="E279" s="15">
        <v>275</v>
      </c>
      <c r="F279" s="15">
        <v>275</v>
      </c>
      <c r="G279" s="15">
        <v>275</v>
      </c>
      <c r="H279" s="3">
        <v>78681</v>
      </c>
      <c r="I279" s="3" t="s">
        <v>43</v>
      </c>
      <c r="J279" s="3" t="s">
        <v>355</v>
      </c>
      <c r="K279" s="3" t="s">
        <v>356</v>
      </c>
      <c r="L279" s="3"/>
      <c r="M279" s="3"/>
      <c r="N279" s="3"/>
      <c r="O279" s="3">
        <f t="shared" si="53"/>
        <v>2022</v>
      </c>
      <c r="P279" s="3">
        <f t="shared" si="54"/>
        <v>2021</v>
      </c>
      <c r="Q279" s="3">
        <f t="shared" si="48"/>
        <v>5</v>
      </c>
      <c r="R279" s="3">
        <f t="shared" si="49"/>
        <v>20</v>
      </c>
      <c r="S279" s="3" t="str" cm="1">
        <f t="array" ref="S279">IFERROR(_xlfn.IFS(I279 = "Just once", "One time service", ISNUMBER(SEARCH("*week*",I279)), "Continuous"),I279)</f>
        <v>One time service</v>
      </c>
      <c r="T279" t="str">
        <f t="shared" si="50"/>
        <v>No</v>
      </c>
      <c r="U279" t="str">
        <f t="shared" si="51"/>
        <v>No</v>
      </c>
      <c r="V279" t="str">
        <f t="shared" si="52"/>
        <v>No</v>
      </c>
      <c r="W279">
        <f t="shared" si="55"/>
        <v>0</v>
      </c>
      <c r="X279" t="str">
        <f t="shared" si="56"/>
        <v>Yes</v>
      </c>
      <c r="Y279" t="str">
        <f t="shared" si="57"/>
        <v>No</v>
      </c>
      <c r="Z279" t="str">
        <f t="shared" si="58"/>
        <v>No</v>
      </c>
      <c r="AA279">
        <f t="shared" si="59"/>
        <v>1</v>
      </c>
      <c r="AB279" s="3" t="str" cm="1">
        <f t="array" ref="AB27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279" s="3"/>
      <c r="AD279" s="3"/>
      <c r="AE279" s="3"/>
    </row>
    <row r="280" spans="3:31">
      <c r="C280" s="2">
        <v>44692.558634259258</v>
      </c>
      <c r="D280" s="3" t="s">
        <v>23</v>
      </c>
      <c r="E280" s="15">
        <v>276</v>
      </c>
      <c r="F280" s="15">
        <v>276</v>
      </c>
      <c r="G280" s="15">
        <v>276</v>
      </c>
      <c r="H280" s="3">
        <v>78737</v>
      </c>
      <c r="I280" s="3" t="s">
        <v>43</v>
      </c>
      <c r="J280" s="3" t="s">
        <v>10</v>
      </c>
      <c r="K280" s="3" t="s">
        <v>318</v>
      </c>
      <c r="L280" s="3"/>
      <c r="M280" s="3"/>
      <c r="N280" s="3"/>
      <c r="O280" s="3">
        <f t="shared" si="53"/>
        <v>2022</v>
      </c>
      <c r="P280" s="3">
        <f t="shared" si="54"/>
        <v>2021</v>
      </c>
      <c r="Q280" s="3">
        <f t="shared" si="48"/>
        <v>5</v>
      </c>
      <c r="R280" s="3">
        <f t="shared" si="49"/>
        <v>20</v>
      </c>
      <c r="S280" s="3" t="str" cm="1">
        <f t="array" ref="S280">IFERROR(_xlfn.IFS(I280 = "Just once", "One time service", ISNUMBER(SEARCH("*week*",I280)), "Continuous"),I280)</f>
        <v>One time service</v>
      </c>
      <c r="T280" t="str">
        <f t="shared" si="50"/>
        <v>Yes</v>
      </c>
      <c r="U280" t="str">
        <f t="shared" si="51"/>
        <v>No</v>
      </c>
      <c r="V280" t="str">
        <f t="shared" si="52"/>
        <v>No</v>
      </c>
      <c r="W280">
        <f t="shared" si="55"/>
        <v>1</v>
      </c>
      <c r="X280" t="str">
        <f t="shared" si="56"/>
        <v>No</v>
      </c>
      <c r="Y280" t="str">
        <f t="shared" si="57"/>
        <v>No</v>
      </c>
      <c r="Z280" t="str">
        <f t="shared" si="58"/>
        <v>No</v>
      </c>
      <c r="AA280">
        <f t="shared" si="59"/>
        <v>0</v>
      </c>
      <c r="AB280" s="3" t="str" cm="1">
        <f t="array" ref="AB28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280" s="3"/>
      <c r="AD280" s="3"/>
      <c r="AE280" s="3"/>
    </row>
    <row r="281" spans="3:31">
      <c r="C281" s="2">
        <v>44692.759328703702</v>
      </c>
      <c r="D281" s="3" t="s">
        <v>23</v>
      </c>
      <c r="E281" s="15">
        <v>277</v>
      </c>
      <c r="F281" s="15">
        <v>277</v>
      </c>
      <c r="G281" s="15">
        <v>277</v>
      </c>
      <c r="H281" s="3">
        <v>78660</v>
      </c>
      <c r="I281" s="3" t="s">
        <v>43</v>
      </c>
      <c r="J281" s="3" t="s">
        <v>14</v>
      </c>
      <c r="K281" s="3" t="s">
        <v>318</v>
      </c>
      <c r="L281" s="3"/>
      <c r="M281" s="3"/>
      <c r="N281" s="3"/>
      <c r="O281" s="3">
        <f t="shared" si="53"/>
        <v>2022</v>
      </c>
      <c r="P281" s="3">
        <f t="shared" si="54"/>
        <v>2021</v>
      </c>
      <c r="Q281" s="3">
        <f t="shared" si="48"/>
        <v>5</v>
      </c>
      <c r="R281" s="3">
        <f t="shared" si="49"/>
        <v>20</v>
      </c>
      <c r="S281" s="3" t="str" cm="1">
        <f t="array" ref="S281">IFERROR(_xlfn.IFS(I281 = "Just once", "One time service", ISNUMBER(SEARCH("*week*",I281)), "Continuous"),I281)</f>
        <v>One time service</v>
      </c>
      <c r="T281" t="str">
        <f t="shared" si="50"/>
        <v>Yes</v>
      </c>
      <c r="U281" t="str">
        <f t="shared" si="51"/>
        <v>No</v>
      </c>
      <c r="V281" t="str">
        <f t="shared" si="52"/>
        <v>No</v>
      </c>
      <c r="W281">
        <f t="shared" si="55"/>
        <v>1</v>
      </c>
      <c r="X281" t="str">
        <f t="shared" si="56"/>
        <v>No</v>
      </c>
      <c r="Y281" t="str">
        <f t="shared" si="57"/>
        <v>No</v>
      </c>
      <c r="Z281" t="str">
        <f t="shared" si="58"/>
        <v>No</v>
      </c>
      <c r="AA281">
        <f t="shared" si="59"/>
        <v>0</v>
      </c>
      <c r="AB281" s="3" t="str" cm="1">
        <f t="array" ref="AB28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81" s="3"/>
      <c r="AD281" s="3"/>
      <c r="AE281" s="3"/>
    </row>
    <row r="282" spans="3:31">
      <c r="C282" s="2">
        <v>44693.281435185185</v>
      </c>
      <c r="D282" s="3" t="s">
        <v>23</v>
      </c>
      <c r="E282" s="15">
        <v>278</v>
      </c>
      <c r="F282" s="15">
        <v>278</v>
      </c>
      <c r="G282" s="15">
        <v>278</v>
      </c>
      <c r="H282" s="3">
        <v>78653</v>
      </c>
      <c r="I282" s="3" t="s">
        <v>43</v>
      </c>
      <c r="J282" s="3" t="s">
        <v>146</v>
      </c>
      <c r="K282" s="3" t="s">
        <v>318</v>
      </c>
      <c r="L282" s="3"/>
      <c r="M282" s="3"/>
      <c r="N282" s="3"/>
      <c r="O282" s="3">
        <f t="shared" si="53"/>
        <v>2022</v>
      </c>
      <c r="P282" s="3">
        <f t="shared" si="54"/>
        <v>2021</v>
      </c>
      <c r="Q282" s="3">
        <f t="shared" si="48"/>
        <v>5</v>
      </c>
      <c r="R282" s="3">
        <f t="shared" si="49"/>
        <v>20</v>
      </c>
      <c r="S282" s="3" t="str" cm="1">
        <f t="array" ref="S282">IFERROR(_xlfn.IFS(I282 = "Just once", "One time service", ISNUMBER(SEARCH("*week*",I282)), "Continuous"),I282)</f>
        <v>One time service</v>
      </c>
      <c r="T282" t="str">
        <f t="shared" si="50"/>
        <v>Yes</v>
      </c>
      <c r="U282" t="str">
        <f t="shared" si="51"/>
        <v>No</v>
      </c>
      <c r="V282" t="str">
        <f t="shared" si="52"/>
        <v>No</v>
      </c>
      <c r="W282">
        <f t="shared" si="55"/>
        <v>1</v>
      </c>
      <c r="X282" t="str">
        <f t="shared" si="56"/>
        <v>No</v>
      </c>
      <c r="Y282" t="str">
        <f t="shared" si="57"/>
        <v>No</v>
      </c>
      <c r="Z282" t="str">
        <f t="shared" si="58"/>
        <v>No</v>
      </c>
      <c r="AA282">
        <f t="shared" si="59"/>
        <v>0</v>
      </c>
      <c r="AB282" s="3" t="str" cm="1">
        <f t="array" ref="AB28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282" s="3"/>
      <c r="AD282" s="3"/>
      <c r="AE282" s="3"/>
    </row>
    <row r="283" spans="3:31">
      <c r="C283" s="2">
        <v>44693.641851851855</v>
      </c>
      <c r="D283" s="3" t="s">
        <v>23</v>
      </c>
      <c r="E283" s="15">
        <v>279</v>
      </c>
      <c r="F283" s="15">
        <v>279</v>
      </c>
      <c r="G283" s="15">
        <v>279</v>
      </c>
      <c r="H283" s="3">
        <v>78753</v>
      </c>
      <c r="I283" s="3" t="s">
        <v>43</v>
      </c>
      <c r="J283" s="3" t="s">
        <v>94</v>
      </c>
      <c r="K283" s="3" t="s">
        <v>318</v>
      </c>
      <c r="L283" s="3"/>
      <c r="M283" s="3"/>
      <c r="N283" s="3"/>
      <c r="O283" s="3">
        <f t="shared" si="53"/>
        <v>2022</v>
      </c>
      <c r="P283" s="3">
        <f t="shared" si="54"/>
        <v>2021</v>
      </c>
      <c r="Q283" s="3">
        <f t="shared" si="48"/>
        <v>5</v>
      </c>
      <c r="R283" s="3">
        <f t="shared" si="49"/>
        <v>20</v>
      </c>
      <c r="S283" s="3" t="str" cm="1">
        <f t="array" ref="S283">IFERROR(_xlfn.IFS(I283 = "Just once", "One time service", ISNUMBER(SEARCH("*week*",I283)), "Continuous"),I283)</f>
        <v>One time service</v>
      </c>
      <c r="T283" t="str">
        <f t="shared" si="50"/>
        <v>Yes</v>
      </c>
      <c r="U283" t="str">
        <f t="shared" si="51"/>
        <v>No</v>
      </c>
      <c r="V283" t="str">
        <f t="shared" si="52"/>
        <v>No</v>
      </c>
      <c r="W283">
        <f t="shared" si="55"/>
        <v>1</v>
      </c>
      <c r="X283" t="str">
        <f t="shared" si="56"/>
        <v>No</v>
      </c>
      <c r="Y283" t="str">
        <f t="shared" si="57"/>
        <v>No</v>
      </c>
      <c r="Z283" t="str">
        <f t="shared" si="58"/>
        <v>No</v>
      </c>
      <c r="AA283">
        <f t="shared" si="59"/>
        <v>0</v>
      </c>
      <c r="AB283" s="3" t="str" cm="1">
        <f t="array" ref="AB28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283" s="3"/>
      <c r="AD283" s="3"/>
      <c r="AE283" s="3"/>
    </row>
    <row r="284" spans="3:31">
      <c r="C284" s="2">
        <v>44693.645648148151</v>
      </c>
      <c r="D284" s="3" t="s">
        <v>23</v>
      </c>
      <c r="E284" s="15">
        <v>280</v>
      </c>
      <c r="F284" s="15">
        <v>280</v>
      </c>
      <c r="G284" s="15">
        <v>280</v>
      </c>
      <c r="H284" s="3">
        <v>78725</v>
      </c>
      <c r="I284" s="3" t="s">
        <v>46</v>
      </c>
      <c r="J284" s="3" t="s">
        <v>10</v>
      </c>
      <c r="K284" s="3" t="s">
        <v>318</v>
      </c>
      <c r="L284" s="3"/>
      <c r="M284" s="3"/>
      <c r="N284" s="3"/>
      <c r="O284" s="3">
        <f t="shared" si="53"/>
        <v>2022</v>
      </c>
      <c r="P284" s="3">
        <f t="shared" si="54"/>
        <v>2021</v>
      </c>
      <c r="Q284" s="3">
        <f t="shared" si="48"/>
        <v>5</v>
      </c>
      <c r="R284" s="3">
        <f t="shared" si="49"/>
        <v>20</v>
      </c>
      <c r="S284" s="3" t="str" cm="1">
        <f t="array" ref="S284">IFERROR(_xlfn.IFS(I284 = "Just once", "One time service", ISNUMBER(SEARCH("*week*",I284)), "Continuous"),I284)</f>
        <v>Continuous</v>
      </c>
      <c r="T284" t="str">
        <f t="shared" si="50"/>
        <v>Yes</v>
      </c>
      <c r="U284" t="str">
        <f t="shared" si="51"/>
        <v>No</v>
      </c>
      <c r="V284" t="str">
        <f t="shared" si="52"/>
        <v>No</v>
      </c>
      <c r="W284">
        <f t="shared" si="55"/>
        <v>1</v>
      </c>
      <c r="X284" t="str">
        <f t="shared" si="56"/>
        <v>No</v>
      </c>
      <c r="Y284" t="str">
        <f t="shared" si="57"/>
        <v>No</v>
      </c>
      <c r="Z284" t="str">
        <f t="shared" si="58"/>
        <v>No</v>
      </c>
      <c r="AA284">
        <f t="shared" si="59"/>
        <v>0</v>
      </c>
      <c r="AB284" s="3" t="str" cm="1">
        <f t="array" ref="AB28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284" s="3"/>
      <c r="AD284" s="3"/>
      <c r="AE284" s="3"/>
    </row>
    <row r="285" spans="3:31">
      <c r="C285" s="2">
        <v>44693.650335648148</v>
      </c>
      <c r="D285" s="3" t="s">
        <v>23</v>
      </c>
      <c r="E285" s="15">
        <v>281</v>
      </c>
      <c r="F285" s="15">
        <v>281</v>
      </c>
      <c r="G285" s="15">
        <v>281</v>
      </c>
      <c r="H285" s="3">
        <v>78745</v>
      </c>
      <c r="I285" s="3" t="s">
        <v>43</v>
      </c>
      <c r="J285" s="3" t="s">
        <v>94</v>
      </c>
      <c r="K285" s="3" t="s">
        <v>357</v>
      </c>
      <c r="L285" s="3" t="s">
        <v>17</v>
      </c>
      <c r="M285" s="3"/>
      <c r="N285" s="3"/>
      <c r="O285" s="3">
        <f t="shared" si="53"/>
        <v>2022</v>
      </c>
      <c r="P285" s="3">
        <f t="shared" si="54"/>
        <v>2021</v>
      </c>
      <c r="Q285" s="3">
        <f t="shared" si="48"/>
        <v>5</v>
      </c>
      <c r="R285" s="3">
        <f t="shared" si="49"/>
        <v>20</v>
      </c>
      <c r="S285" s="3" t="str" cm="1">
        <f t="array" ref="S285">IFERROR(_xlfn.IFS(I285 = "Just once", "One time service", ISNUMBER(SEARCH("*week*",I285)), "Continuous"),I285)</f>
        <v>One time service</v>
      </c>
      <c r="T285" t="str">
        <f t="shared" si="50"/>
        <v>No</v>
      </c>
      <c r="U285" t="str">
        <f t="shared" si="51"/>
        <v>No</v>
      </c>
      <c r="V285" t="str">
        <f t="shared" si="52"/>
        <v>No</v>
      </c>
      <c r="W285">
        <f t="shared" si="55"/>
        <v>0</v>
      </c>
      <c r="X285" t="str">
        <f t="shared" si="56"/>
        <v>No</v>
      </c>
      <c r="Y285" t="str">
        <f t="shared" si="57"/>
        <v>No</v>
      </c>
      <c r="Z285" t="str">
        <f t="shared" si="58"/>
        <v>No</v>
      </c>
      <c r="AA285">
        <f t="shared" si="59"/>
        <v>0</v>
      </c>
      <c r="AB285" s="3" t="str" cm="1">
        <f t="array" ref="AB28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285" s="3"/>
      <c r="AD285" s="3"/>
      <c r="AE285" s="3"/>
    </row>
    <row r="286" spans="3:31">
      <c r="C286" s="2">
        <v>44693.657743055555</v>
      </c>
      <c r="D286" s="3" t="s">
        <v>23</v>
      </c>
      <c r="E286" s="15">
        <v>282</v>
      </c>
      <c r="F286" s="15">
        <v>282</v>
      </c>
      <c r="G286" s="15">
        <v>282</v>
      </c>
      <c r="H286" s="3">
        <v>78660</v>
      </c>
      <c r="I286" s="3" t="s">
        <v>43</v>
      </c>
      <c r="J286" s="3" t="s">
        <v>14</v>
      </c>
      <c r="K286" s="3" t="s">
        <v>318</v>
      </c>
      <c r="L286" s="3"/>
      <c r="M286" s="3"/>
      <c r="N286" s="3"/>
      <c r="O286" s="3">
        <f t="shared" si="53"/>
        <v>2022</v>
      </c>
      <c r="P286" s="3">
        <f t="shared" si="54"/>
        <v>2021</v>
      </c>
      <c r="Q286" s="3">
        <f t="shared" si="48"/>
        <v>5</v>
      </c>
      <c r="R286" s="3">
        <f t="shared" si="49"/>
        <v>20</v>
      </c>
      <c r="S286" s="3" t="str" cm="1">
        <f t="array" ref="S286">IFERROR(_xlfn.IFS(I286 = "Just once", "One time service", ISNUMBER(SEARCH("*week*",I286)), "Continuous"),I286)</f>
        <v>One time service</v>
      </c>
      <c r="T286" t="str">
        <f t="shared" si="50"/>
        <v>Yes</v>
      </c>
      <c r="U286" t="str">
        <f t="shared" si="51"/>
        <v>No</v>
      </c>
      <c r="V286" t="str">
        <f t="shared" si="52"/>
        <v>No</v>
      </c>
      <c r="W286">
        <f t="shared" si="55"/>
        <v>1</v>
      </c>
      <c r="X286" t="str">
        <f t="shared" si="56"/>
        <v>No</v>
      </c>
      <c r="Y286" t="str">
        <f t="shared" si="57"/>
        <v>No</v>
      </c>
      <c r="Z286" t="str">
        <f t="shared" si="58"/>
        <v>No</v>
      </c>
      <c r="AA286">
        <f t="shared" si="59"/>
        <v>0</v>
      </c>
      <c r="AB286" s="3" t="str" cm="1">
        <f t="array" ref="AB28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86" s="3"/>
      <c r="AD286" s="3"/>
      <c r="AE286" s="3"/>
    </row>
    <row r="287" spans="3:31">
      <c r="C287" s="2">
        <v>44693.785729166666</v>
      </c>
      <c r="D287" s="3" t="s">
        <v>23</v>
      </c>
      <c r="E287" s="15">
        <v>283</v>
      </c>
      <c r="F287" s="15">
        <v>283</v>
      </c>
      <c r="G287" s="15">
        <v>283</v>
      </c>
      <c r="H287" s="3">
        <v>78704</v>
      </c>
      <c r="I287" s="3" t="s">
        <v>46</v>
      </c>
      <c r="J287" s="3" t="s">
        <v>14</v>
      </c>
      <c r="K287" s="3" t="s">
        <v>318</v>
      </c>
      <c r="L287" s="3"/>
      <c r="M287" s="3"/>
      <c r="N287" s="3"/>
      <c r="O287" s="3">
        <f t="shared" si="53"/>
        <v>2022</v>
      </c>
      <c r="P287" s="3">
        <f t="shared" si="54"/>
        <v>2021</v>
      </c>
      <c r="Q287" s="3">
        <f t="shared" si="48"/>
        <v>5</v>
      </c>
      <c r="R287" s="3">
        <f t="shared" si="49"/>
        <v>20</v>
      </c>
      <c r="S287" s="3" t="str" cm="1">
        <f t="array" ref="S287">IFERROR(_xlfn.IFS(I287 = "Just once", "One time service", ISNUMBER(SEARCH("*week*",I287)), "Continuous"),I287)</f>
        <v>Continuous</v>
      </c>
      <c r="T287" t="str">
        <f t="shared" si="50"/>
        <v>Yes</v>
      </c>
      <c r="U287" t="str">
        <f t="shared" si="51"/>
        <v>No</v>
      </c>
      <c r="V287" t="str">
        <f t="shared" si="52"/>
        <v>No</v>
      </c>
      <c r="W287">
        <f t="shared" si="55"/>
        <v>1</v>
      </c>
      <c r="X287" t="str">
        <f t="shared" si="56"/>
        <v>No</v>
      </c>
      <c r="Y287" t="str">
        <f t="shared" si="57"/>
        <v>No</v>
      </c>
      <c r="Z287" t="str">
        <f t="shared" si="58"/>
        <v>No</v>
      </c>
      <c r="AA287">
        <f t="shared" si="59"/>
        <v>0</v>
      </c>
      <c r="AB287" s="3" t="str" cm="1">
        <f t="array" ref="AB28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87" s="3"/>
      <c r="AD287" s="3"/>
      <c r="AE287" s="3"/>
    </row>
    <row r="288" spans="3:31">
      <c r="C288" s="2">
        <v>44694.498495370368</v>
      </c>
      <c r="D288" s="3" t="s">
        <v>23</v>
      </c>
      <c r="E288" s="15">
        <v>284</v>
      </c>
      <c r="F288" s="15">
        <v>284</v>
      </c>
      <c r="G288" s="15">
        <v>284</v>
      </c>
      <c r="H288" s="3">
        <v>78754</v>
      </c>
      <c r="I288" s="3" t="s">
        <v>43</v>
      </c>
      <c r="J288" s="3" t="s">
        <v>10</v>
      </c>
      <c r="K288" s="3" t="s">
        <v>245</v>
      </c>
      <c r="L288" s="3"/>
      <c r="M288" s="3"/>
      <c r="N288" s="3"/>
      <c r="O288" s="3">
        <f t="shared" si="53"/>
        <v>2022</v>
      </c>
      <c r="P288" s="3">
        <f t="shared" si="54"/>
        <v>2021</v>
      </c>
      <c r="Q288" s="3">
        <f t="shared" si="48"/>
        <v>5</v>
      </c>
      <c r="R288" s="3">
        <f t="shared" si="49"/>
        <v>20</v>
      </c>
      <c r="S288" s="3" t="str" cm="1">
        <f t="array" ref="S288">IFERROR(_xlfn.IFS(I288 = "Just once", "One time service", ISNUMBER(SEARCH("*week*",I288)), "Continuous"),I288)</f>
        <v>One time service</v>
      </c>
      <c r="T288" t="str">
        <f t="shared" si="50"/>
        <v>No</v>
      </c>
      <c r="U288" t="str">
        <f t="shared" si="51"/>
        <v>No</v>
      </c>
      <c r="V288" t="str">
        <f t="shared" si="52"/>
        <v>No</v>
      </c>
      <c r="W288">
        <f t="shared" si="55"/>
        <v>0</v>
      </c>
      <c r="X288" t="str">
        <f t="shared" si="56"/>
        <v>No</v>
      </c>
      <c r="Y288" t="str">
        <f t="shared" si="57"/>
        <v>No</v>
      </c>
      <c r="Z288" t="str">
        <f t="shared" si="58"/>
        <v>No</v>
      </c>
      <c r="AA288">
        <f t="shared" si="59"/>
        <v>0</v>
      </c>
      <c r="AB288" s="3" t="str" cm="1">
        <f t="array" ref="AB28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288" s="3"/>
      <c r="AD288" s="3"/>
      <c r="AE288" s="3"/>
    </row>
    <row r="289" spans="3:31">
      <c r="C289" s="2">
        <v>44695.793761574074</v>
      </c>
      <c r="D289" s="3" t="s">
        <v>23</v>
      </c>
      <c r="E289" s="15">
        <v>285</v>
      </c>
      <c r="F289" s="15">
        <v>285</v>
      </c>
      <c r="G289" s="15">
        <v>285</v>
      </c>
      <c r="H289" s="3">
        <v>78725</v>
      </c>
      <c r="I289" s="3" t="s">
        <v>43</v>
      </c>
      <c r="J289" s="3" t="s">
        <v>14</v>
      </c>
      <c r="K289" s="3" t="s">
        <v>318</v>
      </c>
      <c r="L289" s="3"/>
      <c r="M289" s="3"/>
      <c r="N289" s="3"/>
      <c r="O289" s="3">
        <f t="shared" si="53"/>
        <v>2022</v>
      </c>
      <c r="P289" s="3">
        <f t="shared" si="54"/>
        <v>2021</v>
      </c>
      <c r="Q289" s="3">
        <f t="shared" si="48"/>
        <v>5</v>
      </c>
      <c r="R289" s="3">
        <f t="shared" si="49"/>
        <v>20</v>
      </c>
      <c r="S289" s="3" t="str" cm="1">
        <f t="array" ref="S289">IFERROR(_xlfn.IFS(I289 = "Just once", "One time service", ISNUMBER(SEARCH("*week*",I289)), "Continuous"),I289)</f>
        <v>One time service</v>
      </c>
      <c r="T289" t="str">
        <f t="shared" si="50"/>
        <v>Yes</v>
      </c>
      <c r="U289" t="str">
        <f t="shared" si="51"/>
        <v>No</v>
      </c>
      <c r="V289" t="str">
        <f t="shared" si="52"/>
        <v>No</v>
      </c>
      <c r="W289">
        <f t="shared" si="55"/>
        <v>1</v>
      </c>
      <c r="X289" t="str">
        <f t="shared" si="56"/>
        <v>No</v>
      </c>
      <c r="Y289" t="str">
        <f t="shared" si="57"/>
        <v>No</v>
      </c>
      <c r="Z289" t="str">
        <f t="shared" si="58"/>
        <v>No</v>
      </c>
      <c r="AA289">
        <f t="shared" si="59"/>
        <v>0</v>
      </c>
      <c r="AB289" s="3" t="str" cm="1">
        <f t="array" ref="AB28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89" s="3"/>
      <c r="AD289" s="3"/>
      <c r="AE289" s="3"/>
    </row>
    <row r="290" spans="3:31">
      <c r="C290" s="2">
        <v>44695.815405092595</v>
      </c>
      <c r="D290" s="3" t="s">
        <v>23</v>
      </c>
      <c r="E290" s="15">
        <v>286</v>
      </c>
      <c r="F290" s="15">
        <v>286</v>
      </c>
      <c r="G290" s="15">
        <v>286</v>
      </c>
      <c r="H290" s="3">
        <v>78653</v>
      </c>
      <c r="I290" s="3" t="s">
        <v>46</v>
      </c>
      <c r="J290" s="3" t="s">
        <v>14</v>
      </c>
      <c r="K290" s="3" t="s">
        <v>318</v>
      </c>
      <c r="L290" s="3"/>
      <c r="M290" s="3"/>
      <c r="N290" s="3"/>
      <c r="O290" s="3">
        <f t="shared" si="53"/>
        <v>2022</v>
      </c>
      <c r="P290" s="3">
        <f t="shared" si="54"/>
        <v>2021</v>
      </c>
      <c r="Q290" s="3">
        <f t="shared" si="48"/>
        <v>5</v>
      </c>
      <c r="R290" s="3">
        <f t="shared" si="49"/>
        <v>20</v>
      </c>
      <c r="S290" s="3" t="str" cm="1">
        <f t="array" ref="S290">IFERROR(_xlfn.IFS(I290 = "Just once", "One time service", ISNUMBER(SEARCH("*week*",I290)), "Continuous"),I290)</f>
        <v>Continuous</v>
      </c>
      <c r="T290" t="str">
        <f t="shared" si="50"/>
        <v>Yes</v>
      </c>
      <c r="U290" t="str">
        <f t="shared" si="51"/>
        <v>No</v>
      </c>
      <c r="V290" t="str">
        <f t="shared" si="52"/>
        <v>No</v>
      </c>
      <c r="W290">
        <f t="shared" si="55"/>
        <v>1</v>
      </c>
      <c r="X290" t="str">
        <f t="shared" si="56"/>
        <v>No</v>
      </c>
      <c r="Y290" t="str">
        <f t="shared" si="57"/>
        <v>No</v>
      </c>
      <c r="Z290" t="str">
        <f t="shared" si="58"/>
        <v>No</v>
      </c>
      <c r="AA290">
        <f t="shared" si="59"/>
        <v>0</v>
      </c>
      <c r="AB290" s="3" t="str" cm="1">
        <f t="array" ref="AB29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90" s="3"/>
      <c r="AD290" s="3"/>
      <c r="AE290" s="3"/>
    </row>
    <row r="291" spans="3:31">
      <c r="C291" s="2">
        <v>44696.370219907411</v>
      </c>
      <c r="D291" s="3" t="s">
        <v>23</v>
      </c>
      <c r="E291" s="15">
        <v>287</v>
      </c>
      <c r="F291" s="15">
        <v>287</v>
      </c>
      <c r="G291" s="15">
        <v>287</v>
      </c>
      <c r="H291" s="3">
        <v>78731</v>
      </c>
      <c r="I291" s="3" t="s">
        <v>43</v>
      </c>
      <c r="J291" s="3" t="s">
        <v>14</v>
      </c>
      <c r="K291" s="3" t="s">
        <v>318</v>
      </c>
      <c r="L291" s="3"/>
      <c r="M291" s="3"/>
      <c r="N291" s="3"/>
      <c r="O291" s="3">
        <f t="shared" si="53"/>
        <v>2022</v>
      </c>
      <c r="P291" s="3">
        <f t="shared" si="54"/>
        <v>2021</v>
      </c>
      <c r="Q291" s="3">
        <f t="shared" si="48"/>
        <v>5</v>
      </c>
      <c r="R291" s="3">
        <f t="shared" si="49"/>
        <v>21</v>
      </c>
      <c r="S291" s="3" t="str" cm="1">
        <f t="array" ref="S291">IFERROR(_xlfn.IFS(I291 = "Just once", "One time service", ISNUMBER(SEARCH("*week*",I291)), "Continuous"),I291)</f>
        <v>One time service</v>
      </c>
      <c r="T291" t="str">
        <f t="shared" si="50"/>
        <v>Yes</v>
      </c>
      <c r="U291" t="str">
        <f t="shared" si="51"/>
        <v>No</v>
      </c>
      <c r="V291" t="str">
        <f t="shared" si="52"/>
        <v>No</v>
      </c>
      <c r="W291">
        <f t="shared" si="55"/>
        <v>1</v>
      </c>
      <c r="X291" t="str">
        <f t="shared" si="56"/>
        <v>No</v>
      </c>
      <c r="Y291" t="str">
        <f t="shared" si="57"/>
        <v>No</v>
      </c>
      <c r="Z291" t="str">
        <f t="shared" si="58"/>
        <v>No</v>
      </c>
      <c r="AA291">
        <f t="shared" si="59"/>
        <v>0</v>
      </c>
      <c r="AB291" s="3" t="str" cm="1">
        <f t="array" ref="AB29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91" s="3"/>
      <c r="AD291" s="3"/>
      <c r="AE291" s="3"/>
    </row>
    <row r="292" spans="3:31">
      <c r="C292" s="2">
        <v>44696.457256944443</v>
      </c>
      <c r="D292" s="3" t="s">
        <v>23</v>
      </c>
      <c r="E292" s="15">
        <v>288</v>
      </c>
      <c r="F292" s="15">
        <v>288</v>
      </c>
      <c r="G292" s="15">
        <v>288</v>
      </c>
      <c r="H292" s="3">
        <v>78725</v>
      </c>
      <c r="I292" s="3" t="s">
        <v>43</v>
      </c>
      <c r="J292" s="3" t="s">
        <v>14</v>
      </c>
      <c r="K292" s="3" t="s">
        <v>318</v>
      </c>
      <c r="L292" s="3"/>
      <c r="M292" s="3"/>
      <c r="N292" s="3"/>
      <c r="O292" s="3">
        <f t="shared" si="53"/>
        <v>2022</v>
      </c>
      <c r="P292" s="3">
        <f t="shared" si="54"/>
        <v>2021</v>
      </c>
      <c r="Q292" s="3">
        <f t="shared" si="48"/>
        <v>5</v>
      </c>
      <c r="R292" s="3">
        <f t="shared" si="49"/>
        <v>21</v>
      </c>
      <c r="S292" s="3" t="str" cm="1">
        <f t="array" ref="S292">IFERROR(_xlfn.IFS(I292 = "Just once", "One time service", ISNUMBER(SEARCH("*week*",I292)), "Continuous"),I292)</f>
        <v>One time service</v>
      </c>
      <c r="T292" t="str">
        <f t="shared" si="50"/>
        <v>Yes</v>
      </c>
      <c r="U292" t="str">
        <f t="shared" si="51"/>
        <v>No</v>
      </c>
      <c r="V292" t="str">
        <f t="shared" si="52"/>
        <v>No</v>
      </c>
      <c r="W292">
        <f t="shared" si="55"/>
        <v>1</v>
      </c>
      <c r="X292" t="str">
        <f t="shared" si="56"/>
        <v>No</v>
      </c>
      <c r="Y292" t="str">
        <f t="shared" si="57"/>
        <v>No</v>
      </c>
      <c r="Z292" t="str">
        <f t="shared" si="58"/>
        <v>No</v>
      </c>
      <c r="AA292">
        <f t="shared" si="59"/>
        <v>0</v>
      </c>
      <c r="AB292" s="3" t="str" cm="1">
        <f t="array" ref="AB29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92" s="3"/>
      <c r="AD292" s="3"/>
      <c r="AE292" s="3"/>
    </row>
    <row r="293" spans="3:31">
      <c r="C293" s="2">
        <v>44696.636157407411</v>
      </c>
      <c r="D293" s="3" t="s">
        <v>23</v>
      </c>
      <c r="E293" s="15">
        <v>289</v>
      </c>
      <c r="F293" s="15">
        <v>289</v>
      </c>
      <c r="G293" s="15">
        <v>289</v>
      </c>
      <c r="H293" s="3">
        <v>78745</v>
      </c>
      <c r="I293" s="3" t="s">
        <v>43</v>
      </c>
      <c r="J293" s="3" t="s">
        <v>14</v>
      </c>
      <c r="K293" s="3" t="s">
        <v>318</v>
      </c>
      <c r="L293" s="3"/>
      <c r="M293" s="3"/>
      <c r="N293" s="3"/>
      <c r="O293" s="3">
        <f t="shared" si="53"/>
        <v>2022</v>
      </c>
      <c r="P293" s="3">
        <f t="shared" si="54"/>
        <v>2021</v>
      </c>
      <c r="Q293" s="3">
        <f t="shared" si="48"/>
        <v>5</v>
      </c>
      <c r="R293" s="3">
        <f t="shared" si="49"/>
        <v>21</v>
      </c>
      <c r="S293" s="3" t="str" cm="1">
        <f t="array" ref="S293">IFERROR(_xlfn.IFS(I293 = "Just once", "One time service", ISNUMBER(SEARCH("*week*",I293)), "Continuous"),I293)</f>
        <v>One time service</v>
      </c>
      <c r="T293" t="str">
        <f t="shared" si="50"/>
        <v>Yes</v>
      </c>
      <c r="U293" t="str">
        <f t="shared" si="51"/>
        <v>No</v>
      </c>
      <c r="V293" t="str">
        <f t="shared" si="52"/>
        <v>No</v>
      </c>
      <c r="W293">
        <f t="shared" si="55"/>
        <v>1</v>
      </c>
      <c r="X293" t="str">
        <f t="shared" si="56"/>
        <v>No</v>
      </c>
      <c r="Y293" t="str">
        <f t="shared" si="57"/>
        <v>No</v>
      </c>
      <c r="Z293" t="str">
        <f t="shared" si="58"/>
        <v>No</v>
      </c>
      <c r="AA293">
        <f t="shared" si="59"/>
        <v>0</v>
      </c>
      <c r="AB293" s="3" t="str" cm="1">
        <f t="array" ref="AB29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93" s="3"/>
      <c r="AD293" s="3"/>
      <c r="AE293" s="3"/>
    </row>
    <row r="294" spans="3:31">
      <c r="C294" s="2">
        <v>44696.678981481484</v>
      </c>
      <c r="D294" s="3" t="s">
        <v>23</v>
      </c>
      <c r="E294" s="15">
        <v>290</v>
      </c>
      <c r="F294" s="15">
        <v>290</v>
      </c>
      <c r="G294" s="15">
        <v>290</v>
      </c>
      <c r="H294" s="3">
        <v>78653</v>
      </c>
      <c r="I294" s="3" t="s">
        <v>43</v>
      </c>
      <c r="J294" s="3" t="s">
        <v>14</v>
      </c>
      <c r="K294" s="3" t="s">
        <v>318</v>
      </c>
      <c r="L294" s="3"/>
      <c r="M294" s="3"/>
      <c r="N294" s="3"/>
      <c r="O294" s="3">
        <f t="shared" si="53"/>
        <v>2022</v>
      </c>
      <c r="P294" s="3">
        <f t="shared" si="54"/>
        <v>2021</v>
      </c>
      <c r="Q294" s="3">
        <f t="shared" si="48"/>
        <v>5</v>
      </c>
      <c r="R294" s="3">
        <f t="shared" si="49"/>
        <v>21</v>
      </c>
      <c r="S294" s="3" t="str" cm="1">
        <f t="array" ref="S294">IFERROR(_xlfn.IFS(I294 = "Just once", "One time service", ISNUMBER(SEARCH("*week*",I294)), "Continuous"),I294)</f>
        <v>One time service</v>
      </c>
      <c r="T294" t="str">
        <f t="shared" si="50"/>
        <v>Yes</v>
      </c>
      <c r="U294" t="str">
        <f t="shared" si="51"/>
        <v>No</v>
      </c>
      <c r="V294" t="str">
        <f t="shared" si="52"/>
        <v>No</v>
      </c>
      <c r="W294">
        <f t="shared" si="55"/>
        <v>1</v>
      </c>
      <c r="X294" t="str">
        <f t="shared" si="56"/>
        <v>No</v>
      </c>
      <c r="Y294" t="str">
        <f t="shared" si="57"/>
        <v>No</v>
      </c>
      <c r="Z294" t="str">
        <f t="shared" si="58"/>
        <v>No</v>
      </c>
      <c r="AA294">
        <f t="shared" si="59"/>
        <v>0</v>
      </c>
      <c r="AB294" s="3" t="str" cm="1">
        <f t="array" ref="AB29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94" s="3"/>
      <c r="AD294" s="3"/>
      <c r="AE294" s="3"/>
    </row>
    <row r="295" spans="3:31">
      <c r="C295" s="2">
        <v>44696.824618055558</v>
      </c>
      <c r="D295" s="3" t="s">
        <v>23</v>
      </c>
      <c r="E295" s="15">
        <v>291</v>
      </c>
      <c r="F295" s="15">
        <v>291</v>
      </c>
      <c r="G295" s="15">
        <v>291</v>
      </c>
      <c r="H295" s="3" t="s">
        <v>326</v>
      </c>
      <c r="I295" s="3" t="s">
        <v>43</v>
      </c>
      <c r="J295" s="3" t="s">
        <v>14</v>
      </c>
      <c r="K295" s="3" t="s">
        <v>318</v>
      </c>
      <c r="L295" s="3"/>
      <c r="M295" s="3"/>
      <c r="N295" s="3"/>
      <c r="O295" s="3">
        <f t="shared" si="53"/>
        <v>2022</v>
      </c>
      <c r="P295" s="3">
        <f t="shared" si="54"/>
        <v>2021</v>
      </c>
      <c r="Q295" s="3">
        <f t="shared" si="48"/>
        <v>5</v>
      </c>
      <c r="R295" s="3">
        <f t="shared" si="49"/>
        <v>21</v>
      </c>
      <c r="S295" s="3" t="str" cm="1">
        <f t="array" ref="S295">IFERROR(_xlfn.IFS(I295 = "Just once", "One time service", ISNUMBER(SEARCH("*week*",I295)), "Continuous"),I295)</f>
        <v>One time service</v>
      </c>
      <c r="T295" t="str">
        <f t="shared" si="50"/>
        <v>Yes</v>
      </c>
      <c r="U295" t="str">
        <f t="shared" si="51"/>
        <v>No</v>
      </c>
      <c r="V295" t="str">
        <f t="shared" si="52"/>
        <v>No</v>
      </c>
      <c r="W295">
        <f t="shared" si="55"/>
        <v>1</v>
      </c>
      <c r="X295" t="str">
        <f t="shared" si="56"/>
        <v>No</v>
      </c>
      <c r="Y295" t="str">
        <f t="shared" si="57"/>
        <v>No</v>
      </c>
      <c r="Z295" t="str">
        <f t="shared" si="58"/>
        <v>No</v>
      </c>
      <c r="AA295">
        <f t="shared" si="59"/>
        <v>0</v>
      </c>
      <c r="AB295" s="3" t="str" cm="1">
        <f t="array" ref="AB29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95" s="3"/>
      <c r="AD295" s="3"/>
      <c r="AE295" s="3"/>
    </row>
    <row r="296" spans="3:31">
      <c r="C296" s="2">
        <v>44697.429409722223</v>
      </c>
      <c r="D296" s="3" t="s">
        <v>23</v>
      </c>
      <c r="E296" s="15">
        <v>292</v>
      </c>
      <c r="F296" s="15">
        <v>292</v>
      </c>
      <c r="G296" s="15">
        <v>292</v>
      </c>
      <c r="H296" s="3">
        <v>78602</v>
      </c>
      <c r="I296" s="3" t="s">
        <v>43</v>
      </c>
      <c r="J296" s="3" t="s">
        <v>14</v>
      </c>
      <c r="K296" s="3" t="s">
        <v>318</v>
      </c>
      <c r="L296" s="3"/>
      <c r="M296" s="3"/>
      <c r="N296" s="3"/>
      <c r="O296" s="3">
        <f t="shared" si="53"/>
        <v>2022</v>
      </c>
      <c r="P296" s="3">
        <f t="shared" si="54"/>
        <v>2021</v>
      </c>
      <c r="Q296" s="3">
        <f t="shared" si="48"/>
        <v>5</v>
      </c>
      <c r="R296" s="3">
        <f t="shared" si="49"/>
        <v>21</v>
      </c>
      <c r="S296" s="3" t="str" cm="1">
        <f t="array" ref="S296">IFERROR(_xlfn.IFS(I296 = "Just once", "One time service", ISNUMBER(SEARCH("*week*",I296)), "Continuous"),I296)</f>
        <v>One time service</v>
      </c>
      <c r="T296" t="str">
        <f t="shared" si="50"/>
        <v>Yes</v>
      </c>
      <c r="U296" t="str">
        <f t="shared" si="51"/>
        <v>No</v>
      </c>
      <c r="V296" t="str">
        <f t="shared" si="52"/>
        <v>No</v>
      </c>
      <c r="W296">
        <f t="shared" si="55"/>
        <v>1</v>
      </c>
      <c r="X296" t="str">
        <f t="shared" si="56"/>
        <v>No</v>
      </c>
      <c r="Y296" t="str">
        <f t="shared" si="57"/>
        <v>No</v>
      </c>
      <c r="Z296" t="str">
        <f t="shared" si="58"/>
        <v>No</v>
      </c>
      <c r="AA296">
        <f t="shared" si="59"/>
        <v>0</v>
      </c>
      <c r="AB296" s="3" t="str" cm="1">
        <f t="array" ref="AB29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96" s="3"/>
      <c r="AD296" s="3"/>
      <c r="AE296" s="3"/>
    </row>
    <row r="297" spans="3:31">
      <c r="C297" s="2">
        <v>44697.433958333335</v>
      </c>
      <c r="D297" s="3" t="s">
        <v>23</v>
      </c>
      <c r="E297" s="15">
        <v>293</v>
      </c>
      <c r="F297" s="15">
        <v>293</v>
      </c>
      <c r="G297" s="15">
        <v>293</v>
      </c>
      <c r="H297" s="3">
        <v>78758</v>
      </c>
      <c r="I297" s="3" t="s">
        <v>46</v>
      </c>
      <c r="J297" s="3" t="s">
        <v>94</v>
      </c>
      <c r="K297" s="3" t="s">
        <v>318</v>
      </c>
      <c r="L297" s="3"/>
      <c r="M297" s="3"/>
      <c r="N297" s="3"/>
      <c r="O297" s="3">
        <f t="shared" si="53"/>
        <v>2022</v>
      </c>
      <c r="P297" s="3">
        <f t="shared" si="54"/>
        <v>2021</v>
      </c>
      <c r="Q297" s="3">
        <f t="shared" si="48"/>
        <v>5</v>
      </c>
      <c r="R297" s="3">
        <f t="shared" si="49"/>
        <v>21</v>
      </c>
      <c r="S297" s="3" t="str" cm="1">
        <f t="array" ref="S297">IFERROR(_xlfn.IFS(I297 = "Just once", "One time service", ISNUMBER(SEARCH("*week*",I297)), "Continuous"),I297)</f>
        <v>Continuous</v>
      </c>
      <c r="T297" t="str">
        <f t="shared" si="50"/>
        <v>Yes</v>
      </c>
      <c r="U297" t="str">
        <f t="shared" si="51"/>
        <v>No</v>
      </c>
      <c r="V297" t="str">
        <f t="shared" si="52"/>
        <v>No</v>
      </c>
      <c r="W297">
        <f t="shared" si="55"/>
        <v>1</v>
      </c>
      <c r="X297" t="str">
        <f t="shared" si="56"/>
        <v>No</v>
      </c>
      <c r="Y297" t="str">
        <f t="shared" si="57"/>
        <v>No</v>
      </c>
      <c r="Z297" t="str">
        <f t="shared" si="58"/>
        <v>No</v>
      </c>
      <c r="AA297">
        <f t="shared" si="59"/>
        <v>0</v>
      </c>
      <c r="AB297" s="3" t="str" cm="1">
        <f t="array" ref="AB29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297" s="3"/>
      <c r="AD297" s="3"/>
      <c r="AE297" s="3"/>
    </row>
    <row r="298" spans="3:31">
      <c r="C298" s="2">
        <v>44697.641400462962</v>
      </c>
      <c r="D298" s="3" t="s">
        <v>23</v>
      </c>
      <c r="E298" s="15">
        <v>294</v>
      </c>
      <c r="F298" s="15">
        <v>294</v>
      </c>
      <c r="G298" s="15">
        <v>294</v>
      </c>
      <c r="H298" s="3">
        <v>78653</v>
      </c>
      <c r="I298" s="3" t="s">
        <v>43</v>
      </c>
      <c r="J298" s="3" t="s">
        <v>14</v>
      </c>
      <c r="K298" s="3" t="s">
        <v>318</v>
      </c>
      <c r="L298" s="3"/>
      <c r="M298" s="3"/>
      <c r="N298" s="3"/>
      <c r="O298" s="3">
        <f t="shared" si="53"/>
        <v>2022</v>
      </c>
      <c r="P298" s="3">
        <f t="shared" si="54"/>
        <v>2021</v>
      </c>
      <c r="Q298" s="3">
        <f t="shared" si="48"/>
        <v>5</v>
      </c>
      <c r="R298" s="3">
        <f t="shared" si="49"/>
        <v>21</v>
      </c>
      <c r="S298" s="3" t="str" cm="1">
        <f t="array" ref="S298">IFERROR(_xlfn.IFS(I298 = "Just once", "One time service", ISNUMBER(SEARCH("*week*",I298)), "Continuous"),I298)</f>
        <v>One time service</v>
      </c>
      <c r="T298" t="str">
        <f t="shared" si="50"/>
        <v>Yes</v>
      </c>
      <c r="U298" t="str">
        <f t="shared" si="51"/>
        <v>No</v>
      </c>
      <c r="V298" t="str">
        <f t="shared" si="52"/>
        <v>No</v>
      </c>
      <c r="W298">
        <f t="shared" si="55"/>
        <v>1</v>
      </c>
      <c r="X298" t="str">
        <f t="shared" si="56"/>
        <v>No</v>
      </c>
      <c r="Y298" t="str">
        <f t="shared" si="57"/>
        <v>No</v>
      </c>
      <c r="Z298" t="str">
        <f t="shared" si="58"/>
        <v>No</v>
      </c>
      <c r="AA298">
        <f t="shared" si="59"/>
        <v>0</v>
      </c>
      <c r="AB298" s="3" t="str" cm="1">
        <f t="array" ref="AB29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98" s="3"/>
      <c r="AD298" s="3"/>
      <c r="AE298" s="3"/>
    </row>
    <row r="299" spans="3:31">
      <c r="C299" s="2">
        <v>44697.774027777778</v>
      </c>
      <c r="D299" s="3" t="s">
        <v>23</v>
      </c>
      <c r="E299" s="15">
        <v>295</v>
      </c>
      <c r="F299" s="15">
        <v>295</v>
      </c>
      <c r="G299" s="15">
        <v>295</v>
      </c>
      <c r="H299" s="3">
        <v>78745</v>
      </c>
      <c r="I299" s="3" t="s">
        <v>43</v>
      </c>
      <c r="J299" s="3" t="s">
        <v>14</v>
      </c>
      <c r="K299" s="3" t="s">
        <v>91</v>
      </c>
      <c r="L299" s="3"/>
      <c r="M299" s="3"/>
      <c r="N299" s="3"/>
      <c r="O299" s="3">
        <f t="shared" si="53"/>
        <v>2022</v>
      </c>
      <c r="P299" s="3">
        <f t="shared" si="54"/>
        <v>2021</v>
      </c>
      <c r="Q299" s="3">
        <f t="shared" si="48"/>
        <v>5</v>
      </c>
      <c r="R299" s="3">
        <f t="shared" si="49"/>
        <v>21</v>
      </c>
      <c r="S299" s="3" t="str" cm="1">
        <f t="array" ref="S299">IFERROR(_xlfn.IFS(I299 = "Just once", "One time service", ISNUMBER(SEARCH("*week*",I299)), "Continuous"),I299)</f>
        <v>One time service</v>
      </c>
      <c r="T299" t="str">
        <f t="shared" si="50"/>
        <v>No</v>
      </c>
      <c r="U299" t="str">
        <f t="shared" si="51"/>
        <v>No</v>
      </c>
      <c r="V299" t="str">
        <f t="shared" si="52"/>
        <v>No</v>
      </c>
      <c r="W299">
        <f t="shared" si="55"/>
        <v>0</v>
      </c>
      <c r="X299" t="str">
        <f t="shared" si="56"/>
        <v>No</v>
      </c>
      <c r="Y299" t="str">
        <f t="shared" si="57"/>
        <v>No</v>
      </c>
      <c r="Z299" t="str">
        <f t="shared" si="58"/>
        <v>No</v>
      </c>
      <c r="AA299">
        <f t="shared" si="59"/>
        <v>0</v>
      </c>
      <c r="AB299" s="3" t="str" cm="1">
        <f t="array" ref="AB29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299" s="3"/>
      <c r="AD299" s="3"/>
      <c r="AE299" s="3"/>
    </row>
    <row r="300" spans="3:31">
      <c r="C300" s="2">
        <v>44698.016377314816</v>
      </c>
      <c r="D300" s="3" t="s">
        <v>23</v>
      </c>
      <c r="E300" s="15">
        <v>296</v>
      </c>
      <c r="F300" s="15">
        <v>296</v>
      </c>
      <c r="G300" s="15">
        <v>296</v>
      </c>
      <c r="H300" s="3" t="s">
        <v>358</v>
      </c>
      <c r="I300" s="3" t="s">
        <v>43</v>
      </c>
      <c r="J300" s="3" t="s">
        <v>14</v>
      </c>
      <c r="K300" s="3" t="s">
        <v>318</v>
      </c>
      <c r="L300" s="3"/>
      <c r="M300" s="3"/>
      <c r="N300" s="3"/>
      <c r="O300" s="3">
        <f t="shared" si="53"/>
        <v>2022</v>
      </c>
      <c r="P300" s="3">
        <f t="shared" si="54"/>
        <v>2021</v>
      </c>
      <c r="Q300" s="3">
        <f t="shared" si="48"/>
        <v>5</v>
      </c>
      <c r="R300" s="3">
        <f t="shared" si="49"/>
        <v>21</v>
      </c>
      <c r="S300" s="3" t="str" cm="1">
        <f t="array" ref="S300">IFERROR(_xlfn.IFS(I300 = "Just once", "One time service", ISNUMBER(SEARCH("*week*",I300)), "Continuous"),I300)</f>
        <v>One time service</v>
      </c>
      <c r="T300" t="str">
        <f t="shared" si="50"/>
        <v>Yes</v>
      </c>
      <c r="U300" t="str">
        <f t="shared" si="51"/>
        <v>No</v>
      </c>
      <c r="V300" t="str">
        <f t="shared" si="52"/>
        <v>No</v>
      </c>
      <c r="W300">
        <f t="shared" si="55"/>
        <v>1</v>
      </c>
      <c r="X300" t="str">
        <f t="shared" si="56"/>
        <v>No</v>
      </c>
      <c r="Y300" t="str">
        <f t="shared" si="57"/>
        <v>No</v>
      </c>
      <c r="Z300" t="str">
        <f t="shared" si="58"/>
        <v>No</v>
      </c>
      <c r="AA300">
        <f t="shared" si="59"/>
        <v>0</v>
      </c>
      <c r="AB300" s="3" t="str" cm="1">
        <f t="array" ref="AB30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00" s="3"/>
      <c r="AD300" s="3"/>
      <c r="AE300" s="3"/>
    </row>
    <row r="301" spans="3:31">
      <c r="C301" s="2">
        <v>44698.457106481481</v>
      </c>
      <c r="D301" s="3" t="s">
        <v>23</v>
      </c>
      <c r="E301" s="15">
        <v>297</v>
      </c>
      <c r="F301" s="15">
        <v>297</v>
      </c>
      <c r="G301" s="15">
        <v>297</v>
      </c>
      <c r="H301" s="3">
        <v>78653</v>
      </c>
      <c r="I301" s="3" t="s">
        <v>43</v>
      </c>
      <c r="J301" s="3" t="s">
        <v>14</v>
      </c>
      <c r="K301" s="3" t="s">
        <v>318</v>
      </c>
      <c r="L301" s="3"/>
      <c r="M301" s="3"/>
      <c r="N301" s="3"/>
      <c r="O301" s="3">
        <f t="shared" si="53"/>
        <v>2022</v>
      </c>
      <c r="P301" s="3">
        <f t="shared" si="54"/>
        <v>2021</v>
      </c>
      <c r="Q301" s="3">
        <f t="shared" si="48"/>
        <v>5</v>
      </c>
      <c r="R301" s="3">
        <f t="shared" si="49"/>
        <v>21</v>
      </c>
      <c r="S301" s="3" t="str" cm="1">
        <f t="array" ref="S301">IFERROR(_xlfn.IFS(I301 = "Just once", "One time service", ISNUMBER(SEARCH("*week*",I301)), "Continuous"),I301)</f>
        <v>One time service</v>
      </c>
      <c r="T301" t="str">
        <f t="shared" si="50"/>
        <v>Yes</v>
      </c>
      <c r="U301" t="str">
        <f t="shared" si="51"/>
        <v>No</v>
      </c>
      <c r="V301" t="str">
        <f t="shared" si="52"/>
        <v>No</v>
      </c>
      <c r="W301">
        <f t="shared" si="55"/>
        <v>1</v>
      </c>
      <c r="X301" t="str">
        <f t="shared" si="56"/>
        <v>No</v>
      </c>
      <c r="Y301" t="str">
        <f t="shared" si="57"/>
        <v>No</v>
      </c>
      <c r="Z301" t="str">
        <f t="shared" si="58"/>
        <v>No</v>
      </c>
      <c r="AA301">
        <f t="shared" si="59"/>
        <v>0</v>
      </c>
      <c r="AB301" s="3" t="str" cm="1">
        <f t="array" ref="AB30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01" s="3"/>
      <c r="AD301" s="3"/>
      <c r="AE301" s="3"/>
    </row>
    <row r="302" spans="3:31">
      <c r="C302" s="2">
        <v>44698.65185185185</v>
      </c>
      <c r="D302" s="3" t="s">
        <v>23</v>
      </c>
      <c r="E302" s="15">
        <v>298</v>
      </c>
      <c r="F302" s="15">
        <v>298</v>
      </c>
      <c r="G302" s="15">
        <v>298</v>
      </c>
      <c r="H302" s="3">
        <v>78653</v>
      </c>
      <c r="I302" s="3" t="s">
        <v>43</v>
      </c>
      <c r="J302" s="3" t="s">
        <v>14</v>
      </c>
      <c r="K302" s="3" t="s">
        <v>155</v>
      </c>
      <c r="L302" s="3"/>
      <c r="M302" s="3"/>
      <c r="N302" s="3"/>
      <c r="O302" s="3">
        <f t="shared" si="53"/>
        <v>2022</v>
      </c>
      <c r="P302" s="3">
        <f t="shared" si="54"/>
        <v>2021</v>
      </c>
      <c r="Q302" s="3">
        <f t="shared" si="48"/>
        <v>5</v>
      </c>
      <c r="R302" s="3">
        <f t="shared" si="49"/>
        <v>21</v>
      </c>
      <c r="S302" s="3" t="str" cm="1">
        <f t="array" ref="S302">IFERROR(_xlfn.IFS(I302 = "Just once", "One time service", ISNUMBER(SEARCH("*week*",I302)), "Continuous"),I302)</f>
        <v>One time service</v>
      </c>
      <c r="T302" t="str">
        <f t="shared" si="50"/>
        <v>No</v>
      </c>
      <c r="U302" t="str">
        <f t="shared" si="51"/>
        <v>No</v>
      </c>
      <c r="V302" t="str">
        <f t="shared" si="52"/>
        <v>No</v>
      </c>
      <c r="W302">
        <f t="shared" si="55"/>
        <v>0</v>
      </c>
      <c r="X302" t="str">
        <f t="shared" si="56"/>
        <v>Yes</v>
      </c>
      <c r="Y302" t="str">
        <f t="shared" si="57"/>
        <v>No</v>
      </c>
      <c r="Z302" t="str">
        <f t="shared" si="58"/>
        <v>No</v>
      </c>
      <c r="AA302">
        <f t="shared" si="59"/>
        <v>1</v>
      </c>
      <c r="AB302" s="3" t="str" cm="1">
        <f t="array" ref="AB30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02" s="3"/>
      <c r="AD302" s="3"/>
      <c r="AE302" s="3"/>
    </row>
    <row r="303" spans="3:31">
      <c r="C303" s="2">
        <v>44699.536712962959</v>
      </c>
      <c r="D303" s="3" t="s">
        <v>23</v>
      </c>
      <c r="E303" s="15">
        <v>299</v>
      </c>
      <c r="F303" s="15">
        <v>299</v>
      </c>
      <c r="G303" s="15">
        <v>299</v>
      </c>
      <c r="H303" s="3">
        <v>78621</v>
      </c>
      <c r="I303" s="3" t="s">
        <v>43</v>
      </c>
      <c r="J303" s="3" t="s">
        <v>359</v>
      </c>
      <c r="K303" s="3" t="s">
        <v>318</v>
      </c>
      <c r="L303" s="3"/>
      <c r="M303" s="3"/>
      <c r="N303" s="3"/>
      <c r="O303" s="3">
        <f t="shared" si="53"/>
        <v>2022</v>
      </c>
      <c r="P303" s="3">
        <f t="shared" si="54"/>
        <v>2021</v>
      </c>
      <c r="Q303" s="3">
        <f t="shared" si="48"/>
        <v>5</v>
      </c>
      <c r="R303" s="3">
        <f t="shared" si="49"/>
        <v>21</v>
      </c>
      <c r="S303" s="3" t="str" cm="1">
        <f t="array" ref="S303">IFERROR(_xlfn.IFS(I303 = "Just once", "One time service", ISNUMBER(SEARCH("*week*",I303)), "Continuous"),I303)</f>
        <v>One time service</v>
      </c>
      <c r="T303" t="str">
        <f t="shared" si="50"/>
        <v>Yes</v>
      </c>
      <c r="U303" t="str">
        <f t="shared" si="51"/>
        <v>No</v>
      </c>
      <c r="V303" t="str">
        <f t="shared" si="52"/>
        <v>No</v>
      </c>
      <c r="W303">
        <f t="shared" si="55"/>
        <v>1</v>
      </c>
      <c r="X303" t="str">
        <f t="shared" si="56"/>
        <v>No</v>
      </c>
      <c r="Y303" t="str">
        <f t="shared" si="57"/>
        <v>No</v>
      </c>
      <c r="Z303" t="str">
        <f t="shared" si="58"/>
        <v>No</v>
      </c>
      <c r="AA303">
        <f t="shared" si="59"/>
        <v>0</v>
      </c>
      <c r="AB303" s="3" t="str" cm="1">
        <f t="array" ref="AB30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303" s="3"/>
      <c r="AD303" s="3"/>
      <c r="AE303" s="3"/>
    </row>
    <row r="304" spans="3:31">
      <c r="C304" s="2">
        <v>44699.613541666666</v>
      </c>
      <c r="D304" s="3" t="s">
        <v>23</v>
      </c>
      <c r="E304" s="15">
        <v>300</v>
      </c>
      <c r="F304" s="15">
        <v>300</v>
      </c>
      <c r="G304" s="15">
        <v>300</v>
      </c>
      <c r="H304" s="3">
        <v>78653</v>
      </c>
      <c r="I304" s="3" t="s">
        <v>46</v>
      </c>
      <c r="J304" s="3" t="s">
        <v>14</v>
      </c>
      <c r="K304" s="3" t="s">
        <v>49</v>
      </c>
      <c r="L304" s="3" t="s">
        <v>360</v>
      </c>
      <c r="M304" s="3"/>
      <c r="N304" s="3"/>
      <c r="O304" s="3">
        <f t="shared" si="53"/>
        <v>2022</v>
      </c>
      <c r="P304" s="3">
        <f t="shared" si="54"/>
        <v>2021</v>
      </c>
      <c r="Q304" s="3">
        <f t="shared" si="48"/>
        <v>5</v>
      </c>
      <c r="R304" s="3">
        <f t="shared" si="49"/>
        <v>21</v>
      </c>
      <c r="S304" s="3" t="str" cm="1">
        <f t="array" ref="S304">IFERROR(_xlfn.IFS(I304 = "Just once", "One time service", ISNUMBER(SEARCH("*week*",I304)), "Continuous"),I304)</f>
        <v>Continuous</v>
      </c>
      <c r="T304" t="str">
        <f t="shared" si="50"/>
        <v>No</v>
      </c>
      <c r="U304" t="str">
        <f t="shared" si="51"/>
        <v>No</v>
      </c>
      <c r="V304" t="str">
        <f t="shared" si="52"/>
        <v>No</v>
      </c>
      <c r="W304">
        <f t="shared" si="55"/>
        <v>0</v>
      </c>
      <c r="X304" t="str">
        <f t="shared" si="56"/>
        <v>No</v>
      </c>
      <c r="Y304" t="str">
        <f t="shared" si="57"/>
        <v>No</v>
      </c>
      <c r="Z304" t="str">
        <f t="shared" si="58"/>
        <v>No</v>
      </c>
      <c r="AA304">
        <f t="shared" si="59"/>
        <v>0</v>
      </c>
      <c r="AB304" s="3" t="str" cm="1">
        <f t="array" ref="AB30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04" s="3"/>
      <c r="AD304" s="3"/>
      <c r="AE304" s="3"/>
    </row>
    <row r="305" spans="3:31">
      <c r="C305" s="2">
        <v>44699.663981481484</v>
      </c>
      <c r="D305" s="3" t="s">
        <v>23</v>
      </c>
      <c r="E305" s="15">
        <v>301</v>
      </c>
      <c r="F305" s="15">
        <v>301</v>
      </c>
      <c r="G305" s="15">
        <v>301</v>
      </c>
      <c r="H305" s="3">
        <v>78653</v>
      </c>
      <c r="I305" s="3" t="s">
        <v>46</v>
      </c>
      <c r="J305" s="3" t="s">
        <v>19</v>
      </c>
      <c r="K305" s="3" t="s">
        <v>318</v>
      </c>
      <c r="L305" s="3"/>
      <c r="M305" s="3"/>
      <c r="N305" s="3"/>
      <c r="O305" s="3">
        <f t="shared" si="53"/>
        <v>2022</v>
      </c>
      <c r="P305" s="3">
        <f t="shared" si="54"/>
        <v>2021</v>
      </c>
      <c r="Q305" s="3">
        <f t="shared" si="48"/>
        <v>5</v>
      </c>
      <c r="R305" s="3">
        <f t="shared" si="49"/>
        <v>21</v>
      </c>
      <c r="S305" s="3" t="str" cm="1">
        <f t="array" ref="S305">IFERROR(_xlfn.IFS(I305 = "Just once", "One time service", ISNUMBER(SEARCH("*week*",I305)), "Continuous"),I305)</f>
        <v>Continuous</v>
      </c>
      <c r="T305" t="str">
        <f t="shared" si="50"/>
        <v>Yes</v>
      </c>
      <c r="U305" t="str">
        <f t="shared" si="51"/>
        <v>No</v>
      </c>
      <c r="V305" t="str">
        <f t="shared" si="52"/>
        <v>No</v>
      </c>
      <c r="W305">
        <f t="shared" si="55"/>
        <v>1</v>
      </c>
      <c r="X305" t="str">
        <f t="shared" si="56"/>
        <v>No</v>
      </c>
      <c r="Y305" t="str">
        <f t="shared" si="57"/>
        <v>No</v>
      </c>
      <c r="Z305" t="str">
        <f t="shared" si="58"/>
        <v>No</v>
      </c>
      <c r="AA305">
        <f t="shared" si="59"/>
        <v>0</v>
      </c>
      <c r="AB305" s="3" t="str" cm="1">
        <f t="array" ref="AB30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305" s="3"/>
      <c r="AD305" s="3"/>
      <c r="AE305" s="3"/>
    </row>
    <row r="306" spans="3:31">
      <c r="C306" s="2">
        <v>44700.345081018517</v>
      </c>
      <c r="D306" s="3" t="s">
        <v>23</v>
      </c>
      <c r="E306" s="15">
        <v>302</v>
      </c>
      <c r="F306" s="15">
        <v>302</v>
      </c>
      <c r="G306" s="15">
        <v>302</v>
      </c>
      <c r="H306" s="3">
        <v>78738</v>
      </c>
      <c r="I306" s="3" t="s">
        <v>43</v>
      </c>
      <c r="J306" s="3" t="s">
        <v>14</v>
      </c>
      <c r="K306" s="3" t="s">
        <v>361</v>
      </c>
      <c r="L306" s="3"/>
      <c r="M306" s="3"/>
      <c r="N306" s="3"/>
      <c r="O306" s="3">
        <f t="shared" si="53"/>
        <v>2022</v>
      </c>
      <c r="P306" s="3">
        <f t="shared" si="54"/>
        <v>2021</v>
      </c>
      <c r="Q306" s="3">
        <f t="shared" si="48"/>
        <v>5</v>
      </c>
      <c r="R306" s="3">
        <f t="shared" si="49"/>
        <v>21</v>
      </c>
      <c r="S306" s="3" t="str" cm="1">
        <f t="array" ref="S306">IFERROR(_xlfn.IFS(I306 = "Just once", "One time service", ISNUMBER(SEARCH("*week*",I306)), "Continuous"),I306)</f>
        <v>One time service</v>
      </c>
      <c r="T306" t="str">
        <f t="shared" si="50"/>
        <v>No</v>
      </c>
      <c r="U306" t="str">
        <f t="shared" si="51"/>
        <v>No</v>
      </c>
      <c r="V306" t="str">
        <f t="shared" si="52"/>
        <v>No</v>
      </c>
      <c r="W306">
        <f t="shared" si="55"/>
        <v>0</v>
      </c>
      <c r="X306" t="str">
        <f t="shared" si="56"/>
        <v>No</v>
      </c>
      <c r="Y306" t="str">
        <f t="shared" si="57"/>
        <v>No</v>
      </c>
      <c r="Z306" t="str">
        <f t="shared" si="58"/>
        <v>No</v>
      </c>
      <c r="AA306">
        <f t="shared" si="59"/>
        <v>0</v>
      </c>
      <c r="AB306" s="3" t="str" cm="1">
        <f t="array" ref="AB30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06" s="3"/>
      <c r="AD306" s="3"/>
      <c r="AE306" s="3"/>
    </row>
    <row r="307" spans="3:31">
      <c r="C307" s="2">
        <v>44700.50236111111</v>
      </c>
      <c r="D307" s="3" t="s">
        <v>23</v>
      </c>
      <c r="E307" s="15">
        <v>303</v>
      </c>
      <c r="F307" s="15">
        <v>303</v>
      </c>
      <c r="G307" s="15">
        <v>303</v>
      </c>
      <c r="H307" s="3">
        <v>78759</v>
      </c>
      <c r="I307" s="3" t="s">
        <v>43</v>
      </c>
      <c r="J307" s="3" t="s">
        <v>14</v>
      </c>
      <c r="K307" s="3" t="s">
        <v>318</v>
      </c>
      <c r="L307" s="3"/>
      <c r="M307" s="3"/>
      <c r="N307" s="3"/>
      <c r="O307" s="3">
        <f t="shared" si="53"/>
        <v>2022</v>
      </c>
      <c r="P307" s="3">
        <f t="shared" si="54"/>
        <v>2021</v>
      </c>
      <c r="Q307" s="3">
        <f t="shared" si="48"/>
        <v>5</v>
      </c>
      <c r="R307" s="3">
        <f t="shared" si="49"/>
        <v>21</v>
      </c>
      <c r="S307" s="3" t="str" cm="1">
        <f t="array" ref="S307">IFERROR(_xlfn.IFS(I307 = "Just once", "One time service", ISNUMBER(SEARCH("*week*",I307)), "Continuous"),I307)</f>
        <v>One time service</v>
      </c>
      <c r="T307" t="str">
        <f t="shared" si="50"/>
        <v>Yes</v>
      </c>
      <c r="U307" t="str">
        <f t="shared" si="51"/>
        <v>No</v>
      </c>
      <c r="V307" t="str">
        <f t="shared" si="52"/>
        <v>No</v>
      </c>
      <c r="W307">
        <f t="shared" si="55"/>
        <v>1</v>
      </c>
      <c r="X307" t="str">
        <f t="shared" si="56"/>
        <v>No</v>
      </c>
      <c r="Y307" t="str">
        <f t="shared" si="57"/>
        <v>No</v>
      </c>
      <c r="Z307" t="str">
        <f t="shared" si="58"/>
        <v>No</v>
      </c>
      <c r="AA307">
        <f t="shared" si="59"/>
        <v>0</v>
      </c>
      <c r="AB307" s="3" t="str" cm="1">
        <f t="array" ref="AB30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07" s="3"/>
      <c r="AD307" s="3"/>
      <c r="AE307" s="3"/>
    </row>
    <row r="308" spans="3:31">
      <c r="C308" s="2">
        <v>44701.442164351851</v>
      </c>
      <c r="D308" s="3" t="s">
        <v>23</v>
      </c>
      <c r="E308" s="15">
        <v>304</v>
      </c>
      <c r="F308" s="15">
        <v>304</v>
      </c>
      <c r="G308" s="15">
        <v>304</v>
      </c>
      <c r="H308" s="3">
        <v>78724</v>
      </c>
      <c r="I308" s="3" t="s">
        <v>43</v>
      </c>
      <c r="J308" s="3" t="s">
        <v>14</v>
      </c>
      <c r="K308" s="3" t="s">
        <v>318</v>
      </c>
      <c r="L308" s="3"/>
      <c r="M308" s="3"/>
      <c r="N308" s="3"/>
      <c r="O308" s="3">
        <f t="shared" si="53"/>
        <v>2022</v>
      </c>
      <c r="P308" s="3">
        <f t="shared" si="54"/>
        <v>2021</v>
      </c>
      <c r="Q308" s="3">
        <f t="shared" si="48"/>
        <v>5</v>
      </c>
      <c r="R308" s="3">
        <f t="shared" si="49"/>
        <v>21</v>
      </c>
      <c r="S308" s="3" t="str" cm="1">
        <f t="array" ref="S308">IFERROR(_xlfn.IFS(I308 = "Just once", "One time service", ISNUMBER(SEARCH("*week*",I308)), "Continuous"),I308)</f>
        <v>One time service</v>
      </c>
      <c r="T308" t="str">
        <f t="shared" si="50"/>
        <v>Yes</v>
      </c>
      <c r="U308" t="str">
        <f t="shared" si="51"/>
        <v>No</v>
      </c>
      <c r="V308" t="str">
        <f t="shared" si="52"/>
        <v>No</v>
      </c>
      <c r="W308">
        <f t="shared" si="55"/>
        <v>1</v>
      </c>
      <c r="X308" t="str">
        <f t="shared" si="56"/>
        <v>No</v>
      </c>
      <c r="Y308" t="str">
        <f t="shared" si="57"/>
        <v>No</v>
      </c>
      <c r="Z308" t="str">
        <f t="shared" si="58"/>
        <v>No</v>
      </c>
      <c r="AA308">
        <f t="shared" si="59"/>
        <v>0</v>
      </c>
      <c r="AB308" s="3" t="str" cm="1">
        <f t="array" ref="AB30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08" s="3"/>
      <c r="AD308" s="3"/>
      <c r="AE308" s="3"/>
    </row>
    <row r="309" spans="3:31">
      <c r="C309" s="2">
        <v>44701.611562500002</v>
      </c>
      <c r="D309" s="3" t="s">
        <v>23</v>
      </c>
      <c r="E309" s="15">
        <v>305</v>
      </c>
      <c r="F309" s="15">
        <v>305</v>
      </c>
      <c r="G309" s="15">
        <v>305</v>
      </c>
      <c r="H309" s="3">
        <v>78621</v>
      </c>
      <c r="I309" s="3" t="s">
        <v>46</v>
      </c>
      <c r="J309" s="3" t="s">
        <v>19</v>
      </c>
      <c r="K309" s="3" t="s">
        <v>318</v>
      </c>
      <c r="L309" s="3"/>
      <c r="M309" s="3"/>
      <c r="N309" s="3"/>
      <c r="O309" s="3">
        <f t="shared" si="53"/>
        <v>2022</v>
      </c>
      <c r="P309" s="3">
        <f t="shared" si="54"/>
        <v>2021</v>
      </c>
      <c r="Q309" s="3">
        <f t="shared" si="48"/>
        <v>5</v>
      </c>
      <c r="R309" s="3">
        <f t="shared" si="49"/>
        <v>21</v>
      </c>
      <c r="S309" s="3" t="str" cm="1">
        <f t="array" ref="S309">IFERROR(_xlfn.IFS(I309 = "Just once", "One time service", ISNUMBER(SEARCH("*week*",I309)), "Continuous"),I309)</f>
        <v>Continuous</v>
      </c>
      <c r="T309" t="str">
        <f t="shared" si="50"/>
        <v>Yes</v>
      </c>
      <c r="U309" t="str">
        <f t="shared" si="51"/>
        <v>No</v>
      </c>
      <c r="V309" t="str">
        <f t="shared" si="52"/>
        <v>No</v>
      </c>
      <c r="W309">
        <f t="shared" si="55"/>
        <v>1</v>
      </c>
      <c r="X309" t="str">
        <f t="shared" si="56"/>
        <v>No</v>
      </c>
      <c r="Y309" t="str">
        <f t="shared" si="57"/>
        <v>No</v>
      </c>
      <c r="Z309" t="str">
        <f t="shared" si="58"/>
        <v>No</v>
      </c>
      <c r="AA309">
        <f t="shared" si="59"/>
        <v>0</v>
      </c>
      <c r="AB309" s="3" t="str" cm="1">
        <f t="array" ref="AB30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309" s="3"/>
      <c r="AD309" s="3"/>
      <c r="AE309" s="3"/>
    </row>
    <row r="310" spans="3:31">
      <c r="C310" s="2">
        <v>44701.784583333334</v>
      </c>
      <c r="D310" s="3" t="s">
        <v>23</v>
      </c>
      <c r="E310" s="15">
        <v>306</v>
      </c>
      <c r="F310" s="15">
        <v>306</v>
      </c>
      <c r="G310" s="15">
        <v>306</v>
      </c>
      <c r="H310" s="3">
        <v>78735</v>
      </c>
      <c r="I310" s="3" t="s">
        <v>46</v>
      </c>
      <c r="J310" s="3" t="s">
        <v>19</v>
      </c>
      <c r="K310" s="3" t="s">
        <v>318</v>
      </c>
      <c r="L310" s="3"/>
      <c r="M310" s="3"/>
      <c r="N310" s="3"/>
      <c r="O310" s="3">
        <f t="shared" si="53"/>
        <v>2022</v>
      </c>
      <c r="P310" s="3">
        <f t="shared" si="54"/>
        <v>2021</v>
      </c>
      <c r="Q310" s="3">
        <f t="shared" si="48"/>
        <v>5</v>
      </c>
      <c r="R310" s="3">
        <f t="shared" si="49"/>
        <v>21</v>
      </c>
      <c r="S310" s="3" t="str" cm="1">
        <f t="array" ref="S310">IFERROR(_xlfn.IFS(I310 = "Just once", "One time service", ISNUMBER(SEARCH("*week*",I310)), "Continuous"),I310)</f>
        <v>Continuous</v>
      </c>
      <c r="T310" t="str">
        <f t="shared" si="50"/>
        <v>Yes</v>
      </c>
      <c r="U310" t="str">
        <f t="shared" si="51"/>
        <v>No</v>
      </c>
      <c r="V310" t="str">
        <f t="shared" si="52"/>
        <v>No</v>
      </c>
      <c r="W310">
        <f t="shared" si="55"/>
        <v>1</v>
      </c>
      <c r="X310" t="str">
        <f t="shared" si="56"/>
        <v>No</v>
      </c>
      <c r="Y310" t="str">
        <f t="shared" si="57"/>
        <v>No</v>
      </c>
      <c r="Z310" t="str">
        <f t="shared" si="58"/>
        <v>No</v>
      </c>
      <c r="AA310">
        <f t="shared" si="59"/>
        <v>0</v>
      </c>
      <c r="AB310" s="3" t="str" cm="1">
        <f t="array" ref="AB31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310" s="3"/>
      <c r="AD310" s="3"/>
      <c r="AE310" s="3"/>
    </row>
    <row r="311" spans="3:31">
      <c r="C311" s="2">
        <v>44702.417118055557</v>
      </c>
      <c r="D311" s="3" t="s">
        <v>23</v>
      </c>
      <c r="E311" s="15">
        <v>307</v>
      </c>
      <c r="F311" s="15">
        <v>307</v>
      </c>
      <c r="G311" s="15">
        <v>307</v>
      </c>
      <c r="H311" s="3">
        <v>78733</v>
      </c>
      <c r="I311" s="3" t="s">
        <v>43</v>
      </c>
      <c r="J311" s="3" t="s">
        <v>14</v>
      </c>
      <c r="K311" s="3" t="s">
        <v>318</v>
      </c>
      <c r="L311" s="3"/>
      <c r="M311" s="3"/>
      <c r="N311" s="3"/>
      <c r="O311" s="3">
        <f t="shared" si="53"/>
        <v>2022</v>
      </c>
      <c r="P311" s="3">
        <f t="shared" si="54"/>
        <v>2021</v>
      </c>
      <c r="Q311" s="3">
        <f t="shared" si="48"/>
        <v>5</v>
      </c>
      <c r="R311" s="3">
        <f t="shared" si="49"/>
        <v>21</v>
      </c>
      <c r="S311" s="3" t="str" cm="1">
        <f t="array" ref="S311">IFERROR(_xlfn.IFS(I311 = "Just once", "One time service", ISNUMBER(SEARCH("*week*",I311)), "Continuous"),I311)</f>
        <v>One time service</v>
      </c>
      <c r="T311" t="str">
        <f t="shared" si="50"/>
        <v>Yes</v>
      </c>
      <c r="U311" t="str">
        <f t="shared" si="51"/>
        <v>No</v>
      </c>
      <c r="V311" t="str">
        <f t="shared" si="52"/>
        <v>No</v>
      </c>
      <c r="W311">
        <f t="shared" si="55"/>
        <v>1</v>
      </c>
      <c r="X311" t="str">
        <f t="shared" si="56"/>
        <v>No</v>
      </c>
      <c r="Y311" t="str">
        <f t="shared" si="57"/>
        <v>No</v>
      </c>
      <c r="Z311" t="str">
        <f t="shared" si="58"/>
        <v>No</v>
      </c>
      <c r="AA311">
        <f t="shared" si="59"/>
        <v>0</v>
      </c>
      <c r="AB311" s="3" t="str" cm="1">
        <f t="array" ref="AB31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11" s="3"/>
      <c r="AD311" s="3"/>
      <c r="AE311" s="3"/>
    </row>
    <row r="312" spans="3:31">
      <c r="C312" s="2">
        <v>44703.345393518517</v>
      </c>
      <c r="D312" s="3" t="s">
        <v>23</v>
      </c>
      <c r="E312" s="15">
        <v>308</v>
      </c>
      <c r="F312" s="15">
        <v>308</v>
      </c>
      <c r="G312" s="15">
        <v>308</v>
      </c>
      <c r="H312" s="3">
        <v>78729</v>
      </c>
      <c r="I312" s="3" t="s">
        <v>46</v>
      </c>
      <c r="J312" s="3" t="s">
        <v>14</v>
      </c>
      <c r="K312" s="3" t="s">
        <v>245</v>
      </c>
      <c r="L312" s="3"/>
      <c r="M312" s="3"/>
      <c r="N312" s="3"/>
      <c r="O312" s="3">
        <f t="shared" si="53"/>
        <v>2022</v>
      </c>
      <c r="P312" s="3">
        <f t="shared" si="54"/>
        <v>2021</v>
      </c>
      <c r="Q312" s="3">
        <f t="shared" si="48"/>
        <v>5</v>
      </c>
      <c r="R312" s="3">
        <f t="shared" si="49"/>
        <v>22</v>
      </c>
      <c r="S312" s="3" t="str" cm="1">
        <f t="array" ref="S312">IFERROR(_xlfn.IFS(I312 = "Just once", "One time service", ISNUMBER(SEARCH("*week*",I312)), "Continuous"),I312)</f>
        <v>Continuous</v>
      </c>
      <c r="T312" t="str">
        <f t="shared" si="50"/>
        <v>No</v>
      </c>
      <c r="U312" t="str">
        <f t="shared" si="51"/>
        <v>No</v>
      </c>
      <c r="V312" t="str">
        <f t="shared" si="52"/>
        <v>No</v>
      </c>
      <c r="W312">
        <f t="shared" si="55"/>
        <v>0</v>
      </c>
      <c r="X312" t="str">
        <f t="shared" si="56"/>
        <v>No</v>
      </c>
      <c r="Y312" t="str">
        <f t="shared" si="57"/>
        <v>No</v>
      </c>
      <c r="Z312" t="str">
        <f t="shared" si="58"/>
        <v>No</v>
      </c>
      <c r="AA312">
        <f t="shared" si="59"/>
        <v>0</v>
      </c>
      <c r="AB312" s="3" t="str" cm="1">
        <f t="array" ref="AB31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12" s="3"/>
      <c r="AD312" s="3"/>
      <c r="AE312" s="3"/>
    </row>
    <row r="313" spans="3:31">
      <c r="C313" s="2">
        <v>44704.597731481481</v>
      </c>
      <c r="D313" s="3" t="s">
        <v>23</v>
      </c>
      <c r="E313" s="15">
        <v>309</v>
      </c>
      <c r="F313" s="15">
        <v>309</v>
      </c>
      <c r="G313" s="15">
        <v>309</v>
      </c>
      <c r="H313" s="3">
        <v>78702</v>
      </c>
      <c r="I313" s="3" t="s">
        <v>46</v>
      </c>
      <c r="J313" s="3" t="s">
        <v>14</v>
      </c>
      <c r="K313" s="3" t="s">
        <v>187</v>
      </c>
      <c r="L313" s="3" t="s">
        <v>362</v>
      </c>
      <c r="M313" s="3"/>
      <c r="N313" s="3"/>
      <c r="O313" s="3">
        <f t="shared" si="53"/>
        <v>2022</v>
      </c>
      <c r="P313" s="3">
        <f t="shared" si="54"/>
        <v>2021</v>
      </c>
      <c r="Q313" s="3">
        <f t="shared" si="48"/>
        <v>5</v>
      </c>
      <c r="R313" s="3">
        <f t="shared" si="49"/>
        <v>22</v>
      </c>
      <c r="S313" s="3" t="str" cm="1">
        <f t="array" ref="S313">IFERROR(_xlfn.IFS(I313 = "Just once", "One time service", ISNUMBER(SEARCH("*week*",I313)), "Continuous"),I313)</f>
        <v>Continuous</v>
      </c>
      <c r="T313" t="str">
        <f t="shared" si="50"/>
        <v>No</v>
      </c>
      <c r="U313" t="str">
        <f t="shared" si="51"/>
        <v>No</v>
      </c>
      <c r="V313" t="str">
        <f t="shared" si="52"/>
        <v>No</v>
      </c>
      <c r="W313">
        <f t="shared" si="55"/>
        <v>0</v>
      </c>
      <c r="X313" t="str">
        <f t="shared" si="56"/>
        <v>No</v>
      </c>
      <c r="Y313" t="str">
        <f t="shared" si="57"/>
        <v>No</v>
      </c>
      <c r="Z313" t="str">
        <f t="shared" si="58"/>
        <v>No</v>
      </c>
      <c r="AA313">
        <f t="shared" si="59"/>
        <v>0</v>
      </c>
      <c r="AB313" s="3" t="str" cm="1">
        <f t="array" ref="AB31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13" s="3"/>
      <c r="AD313" s="3"/>
      <c r="AE313" s="3"/>
    </row>
    <row r="314" spans="3:31">
      <c r="C314" s="2">
        <v>44704.631747685184</v>
      </c>
      <c r="D314" s="3" t="s">
        <v>23</v>
      </c>
      <c r="E314" s="15">
        <v>310</v>
      </c>
      <c r="F314" s="15">
        <v>310</v>
      </c>
      <c r="G314" s="15">
        <v>310</v>
      </c>
      <c r="H314" s="3">
        <v>78653</v>
      </c>
      <c r="I314" s="3" t="s">
        <v>46</v>
      </c>
      <c r="J314" s="3" t="s">
        <v>14</v>
      </c>
      <c r="K314" s="3" t="s">
        <v>318</v>
      </c>
      <c r="L314" s="3"/>
      <c r="M314" s="3"/>
      <c r="N314" s="3"/>
      <c r="O314" s="3">
        <f t="shared" si="53"/>
        <v>2022</v>
      </c>
      <c r="P314" s="3">
        <f t="shared" si="54"/>
        <v>2021</v>
      </c>
      <c r="Q314" s="3">
        <f t="shared" si="48"/>
        <v>5</v>
      </c>
      <c r="R314" s="3">
        <f t="shared" si="49"/>
        <v>22</v>
      </c>
      <c r="S314" s="3" t="str" cm="1">
        <f t="array" ref="S314">IFERROR(_xlfn.IFS(I314 = "Just once", "One time service", ISNUMBER(SEARCH("*week*",I314)), "Continuous"),I314)</f>
        <v>Continuous</v>
      </c>
      <c r="T314" t="str">
        <f t="shared" si="50"/>
        <v>Yes</v>
      </c>
      <c r="U314" t="str">
        <f t="shared" si="51"/>
        <v>No</v>
      </c>
      <c r="V314" t="str">
        <f t="shared" si="52"/>
        <v>No</v>
      </c>
      <c r="W314">
        <f t="shared" si="55"/>
        <v>1</v>
      </c>
      <c r="X314" t="str">
        <f t="shared" si="56"/>
        <v>No</v>
      </c>
      <c r="Y314" t="str">
        <f t="shared" si="57"/>
        <v>No</v>
      </c>
      <c r="Z314" t="str">
        <f t="shared" si="58"/>
        <v>No</v>
      </c>
      <c r="AA314">
        <f t="shared" si="59"/>
        <v>0</v>
      </c>
      <c r="AB314" s="3" t="str" cm="1">
        <f t="array" ref="AB31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14" s="3"/>
      <c r="AD314" s="3"/>
      <c r="AE314" s="3"/>
    </row>
    <row r="315" spans="3:31">
      <c r="C315" s="2">
        <v>44704.644745370373</v>
      </c>
      <c r="D315" s="3" t="s">
        <v>23</v>
      </c>
      <c r="E315" s="15">
        <v>311</v>
      </c>
      <c r="F315" s="15">
        <v>311</v>
      </c>
      <c r="G315" s="15">
        <v>311</v>
      </c>
      <c r="H315" s="3">
        <v>78653</v>
      </c>
      <c r="I315" s="3" t="s">
        <v>43</v>
      </c>
      <c r="J315" s="3" t="s">
        <v>10</v>
      </c>
      <c r="K315" s="3" t="s">
        <v>245</v>
      </c>
      <c r="L315" s="3"/>
      <c r="M315" s="3"/>
      <c r="N315" s="3"/>
      <c r="O315" s="3">
        <f t="shared" si="53"/>
        <v>2022</v>
      </c>
      <c r="P315" s="3">
        <f t="shared" si="54"/>
        <v>2021</v>
      </c>
      <c r="Q315" s="3">
        <f t="shared" si="48"/>
        <v>5</v>
      </c>
      <c r="R315" s="3">
        <f t="shared" si="49"/>
        <v>22</v>
      </c>
      <c r="S315" s="3" t="str" cm="1">
        <f t="array" ref="S315">IFERROR(_xlfn.IFS(I315 = "Just once", "One time service", ISNUMBER(SEARCH("*week*",I315)), "Continuous"),I315)</f>
        <v>One time service</v>
      </c>
      <c r="T315" t="str">
        <f t="shared" si="50"/>
        <v>No</v>
      </c>
      <c r="U315" t="str">
        <f t="shared" si="51"/>
        <v>No</v>
      </c>
      <c r="V315" t="str">
        <f t="shared" si="52"/>
        <v>No</v>
      </c>
      <c r="W315">
        <f t="shared" si="55"/>
        <v>0</v>
      </c>
      <c r="X315" t="str">
        <f t="shared" si="56"/>
        <v>No</v>
      </c>
      <c r="Y315" t="str">
        <f t="shared" si="57"/>
        <v>No</v>
      </c>
      <c r="Z315" t="str">
        <f t="shared" si="58"/>
        <v>No</v>
      </c>
      <c r="AA315">
        <f t="shared" si="59"/>
        <v>0</v>
      </c>
      <c r="AB315" s="3" t="str" cm="1">
        <f t="array" ref="AB31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15" s="3"/>
      <c r="AD315" s="3"/>
      <c r="AE315" s="3"/>
    </row>
    <row r="316" spans="3:31">
      <c r="C316" s="2">
        <v>44704.845451388886</v>
      </c>
      <c r="D316" s="3" t="s">
        <v>23</v>
      </c>
      <c r="E316" s="15">
        <v>312</v>
      </c>
      <c r="F316" s="15">
        <v>312</v>
      </c>
      <c r="G316" s="15">
        <v>312</v>
      </c>
      <c r="H316" s="3">
        <v>78744</v>
      </c>
      <c r="I316" s="3" t="s">
        <v>43</v>
      </c>
      <c r="J316" s="3" t="s">
        <v>14</v>
      </c>
      <c r="K316" s="3" t="s">
        <v>318</v>
      </c>
      <c r="L316" s="3"/>
      <c r="M316" s="3"/>
      <c r="N316" s="3"/>
      <c r="O316" s="3">
        <f t="shared" si="53"/>
        <v>2022</v>
      </c>
      <c r="P316" s="3">
        <f t="shared" si="54"/>
        <v>2021</v>
      </c>
      <c r="Q316" s="3">
        <f t="shared" si="48"/>
        <v>5</v>
      </c>
      <c r="R316" s="3">
        <f t="shared" si="49"/>
        <v>22</v>
      </c>
      <c r="S316" s="3" t="str" cm="1">
        <f t="array" ref="S316">IFERROR(_xlfn.IFS(I316 = "Just once", "One time service", ISNUMBER(SEARCH("*week*",I316)), "Continuous"),I316)</f>
        <v>One time service</v>
      </c>
      <c r="T316" t="str">
        <f t="shared" si="50"/>
        <v>Yes</v>
      </c>
      <c r="U316" t="str">
        <f t="shared" si="51"/>
        <v>No</v>
      </c>
      <c r="V316" t="str">
        <f t="shared" si="52"/>
        <v>No</v>
      </c>
      <c r="W316">
        <f t="shared" si="55"/>
        <v>1</v>
      </c>
      <c r="X316" t="str">
        <f t="shared" si="56"/>
        <v>No</v>
      </c>
      <c r="Y316" t="str">
        <f t="shared" si="57"/>
        <v>No</v>
      </c>
      <c r="Z316" t="str">
        <f t="shared" si="58"/>
        <v>No</v>
      </c>
      <c r="AA316">
        <f t="shared" si="59"/>
        <v>0</v>
      </c>
      <c r="AB316" s="3" t="str" cm="1">
        <f t="array" ref="AB31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16" s="3"/>
      <c r="AD316" s="3"/>
      <c r="AE316" s="3"/>
    </row>
    <row r="317" spans="3:31">
      <c r="C317" s="2">
        <v>44705.732546296298</v>
      </c>
      <c r="D317" s="3" t="s">
        <v>23</v>
      </c>
      <c r="E317" s="15">
        <v>313</v>
      </c>
      <c r="F317" s="15">
        <v>313</v>
      </c>
      <c r="G317" s="15">
        <v>313</v>
      </c>
      <c r="H317" s="3" t="s">
        <v>363</v>
      </c>
      <c r="I317" s="3" t="s">
        <v>43</v>
      </c>
      <c r="J317" s="3" t="s">
        <v>14</v>
      </c>
      <c r="K317" s="3" t="s">
        <v>318</v>
      </c>
      <c r="L317" s="3"/>
      <c r="M317" s="3"/>
      <c r="N317" s="3"/>
      <c r="O317" s="3">
        <f t="shared" si="53"/>
        <v>2022</v>
      </c>
      <c r="P317" s="3">
        <f t="shared" si="54"/>
        <v>2021</v>
      </c>
      <c r="Q317" s="3">
        <f t="shared" si="48"/>
        <v>5</v>
      </c>
      <c r="R317" s="3">
        <f t="shared" si="49"/>
        <v>22</v>
      </c>
      <c r="S317" s="3" t="str" cm="1">
        <f t="array" ref="S317">IFERROR(_xlfn.IFS(I317 = "Just once", "One time service", ISNUMBER(SEARCH("*week*",I317)), "Continuous"),I317)</f>
        <v>One time service</v>
      </c>
      <c r="T317" t="str">
        <f t="shared" si="50"/>
        <v>Yes</v>
      </c>
      <c r="U317" t="str">
        <f t="shared" si="51"/>
        <v>No</v>
      </c>
      <c r="V317" t="str">
        <f t="shared" si="52"/>
        <v>No</v>
      </c>
      <c r="W317">
        <f t="shared" si="55"/>
        <v>1</v>
      </c>
      <c r="X317" t="str">
        <f t="shared" si="56"/>
        <v>No</v>
      </c>
      <c r="Y317" t="str">
        <f t="shared" si="57"/>
        <v>No</v>
      </c>
      <c r="Z317" t="str">
        <f t="shared" si="58"/>
        <v>No</v>
      </c>
      <c r="AA317">
        <f t="shared" si="59"/>
        <v>0</v>
      </c>
      <c r="AB317" s="3" t="str" cm="1">
        <f t="array" ref="AB31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17" s="3"/>
      <c r="AD317" s="3"/>
      <c r="AE317" s="3"/>
    </row>
    <row r="318" spans="3:31">
      <c r="C318" s="2">
        <v>44706.525324074071</v>
      </c>
      <c r="D318" s="3" t="s">
        <v>23</v>
      </c>
      <c r="E318" s="15">
        <v>314</v>
      </c>
      <c r="F318" s="15">
        <v>314</v>
      </c>
      <c r="G318" s="15">
        <v>314</v>
      </c>
      <c r="H318" s="3">
        <v>78665</v>
      </c>
      <c r="I318" s="3" t="s">
        <v>43</v>
      </c>
      <c r="J318" s="3" t="s">
        <v>14</v>
      </c>
      <c r="K318" s="3" t="s">
        <v>318</v>
      </c>
      <c r="L318" s="3"/>
      <c r="M318" s="3"/>
      <c r="N318" s="3"/>
      <c r="O318" s="3">
        <f t="shared" si="53"/>
        <v>2022</v>
      </c>
      <c r="P318" s="3">
        <f t="shared" si="54"/>
        <v>2021</v>
      </c>
      <c r="Q318" s="3">
        <f t="shared" si="48"/>
        <v>5</v>
      </c>
      <c r="R318" s="3">
        <f t="shared" si="49"/>
        <v>22</v>
      </c>
      <c r="S318" s="3" t="str" cm="1">
        <f t="array" ref="S318">IFERROR(_xlfn.IFS(I318 = "Just once", "One time service", ISNUMBER(SEARCH("*week*",I318)), "Continuous"),I318)</f>
        <v>One time service</v>
      </c>
      <c r="T318" t="str">
        <f t="shared" si="50"/>
        <v>Yes</v>
      </c>
      <c r="U318" t="str">
        <f t="shared" si="51"/>
        <v>No</v>
      </c>
      <c r="V318" t="str">
        <f t="shared" si="52"/>
        <v>No</v>
      </c>
      <c r="W318">
        <f t="shared" si="55"/>
        <v>1</v>
      </c>
      <c r="X318" t="str">
        <f t="shared" si="56"/>
        <v>No</v>
      </c>
      <c r="Y318" t="str">
        <f t="shared" si="57"/>
        <v>No</v>
      </c>
      <c r="Z318" t="str">
        <f t="shared" si="58"/>
        <v>No</v>
      </c>
      <c r="AA318">
        <f t="shared" si="59"/>
        <v>0</v>
      </c>
      <c r="AB318" s="3" t="str" cm="1">
        <f t="array" ref="AB31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18" s="3"/>
      <c r="AD318" s="3"/>
      <c r="AE318" s="3"/>
    </row>
    <row r="319" spans="3:31">
      <c r="C319" s="2">
        <v>44706.527129629627</v>
      </c>
      <c r="D319" s="3" t="s">
        <v>23</v>
      </c>
      <c r="E319" s="15">
        <v>315</v>
      </c>
      <c r="F319" s="15">
        <v>315</v>
      </c>
      <c r="G319" s="15">
        <v>315</v>
      </c>
      <c r="H319" s="3">
        <v>0</v>
      </c>
      <c r="I319" s="3" t="s">
        <v>46</v>
      </c>
      <c r="J319" s="3" t="s">
        <v>19</v>
      </c>
      <c r="K319" s="3" t="s">
        <v>318</v>
      </c>
      <c r="L319" s="3"/>
      <c r="M319" s="3"/>
      <c r="N319" s="3"/>
      <c r="O319" s="3">
        <f t="shared" si="53"/>
        <v>2022</v>
      </c>
      <c r="P319" s="3">
        <f t="shared" si="54"/>
        <v>2021</v>
      </c>
      <c r="Q319" s="3">
        <f t="shared" si="48"/>
        <v>5</v>
      </c>
      <c r="R319" s="3">
        <f t="shared" si="49"/>
        <v>22</v>
      </c>
      <c r="S319" s="3" t="str" cm="1">
        <f t="array" ref="S319">IFERROR(_xlfn.IFS(I319 = "Just once", "One time service", ISNUMBER(SEARCH("*week*",I319)), "Continuous"),I319)</f>
        <v>Continuous</v>
      </c>
      <c r="T319" t="str">
        <f t="shared" si="50"/>
        <v>Yes</v>
      </c>
      <c r="U319" t="str">
        <f t="shared" si="51"/>
        <v>No</v>
      </c>
      <c r="V319" t="str">
        <f t="shared" si="52"/>
        <v>No</v>
      </c>
      <c r="W319">
        <f t="shared" si="55"/>
        <v>1</v>
      </c>
      <c r="X319" t="str">
        <f t="shared" si="56"/>
        <v>No</v>
      </c>
      <c r="Y319" t="str">
        <f t="shared" si="57"/>
        <v>No</v>
      </c>
      <c r="Z319" t="str">
        <f t="shared" si="58"/>
        <v>No</v>
      </c>
      <c r="AA319">
        <f t="shared" si="59"/>
        <v>0</v>
      </c>
      <c r="AB319" s="3" t="str" cm="1">
        <f t="array" ref="AB31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319" s="3"/>
      <c r="AD319" s="3"/>
      <c r="AE319" s="3"/>
    </row>
    <row r="320" spans="3:31">
      <c r="C320" s="2">
        <v>44706.5309375</v>
      </c>
      <c r="D320" s="3" t="s">
        <v>23</v>
      </c>
      <c r="E320" s="15">
        <v>316</v>
      </c>
      <c r="F320" s="15">
        <v>316</v>
      </c>
      <c r="G320" s="15">
        <v>316</v>
      </c>
      <c r="H320" s="3">
        <v>78758</v>
      </c>
      <c r="I320" s="3" t="s">
        <v>46</v>
      </c>
      <c r="J320" s="3" t="s">
        <v>19</v>
      </c>
      <c r="K320" s="3" t="s">
        <v>187</v>
      </c>
      <c r="L320" s="3"/>
      <c r="M320" s="3"/>
      <c r="N320" s="3"/>
      <c r="O320" s="3">
        <f t="shared" si="53"/>
        <v>2022</v>
      </c>
      <c r="P320" s="3">
        <f t="shared" si="54"/>
        <v>2021</v>
      </c>
      <c r="Q320" s="3">
        <f t="shared" si="48"/>
        <v>5</v>
      </c>
      <c r="R320" s="3">
        <f t="shared" si="49"/>
        <v>22</v>
      </c>
      <c r="S320" s="3" t="str" cm="1">
        <f t="array" ref="S320">IFERROR(_xlfn.IFS(I320 = "Just once", "One time service", ISNUMBER(SEARCH("*week*",I320)), "Continuous"),I320)</f>
        <v>Continuous</v>
      </c>
      <c r="T320" t="str">
        <f t="shared" si="50"/>
        <v>No</v>
      </c>
      <c r="U320" t="str">
        <f t="shared" si="51"/>
        <v>No</v>
      </c>
      <c r="V320" t="str">
        <f t="shared" si="52"/>
        <v>No</v>
      </c>
      <c r="W320">
        <f t="shared" si="55"/>
        <v>0</v>
      </c>
      <c r="X320" t="str">
        <f t="shared" si="56"/>
        <v>No</v>
      </c>
      <c r="Y320" t="str">
        <f t="shared" si="57"/>
        <v>No</v>
      </c>
      <c r="Z320" t="str">
        <f t="shared" si="58"/>
        <v>No</v>
      </c>
      <c r="AA320">
        <f t="shared" si="59"/>
        <v>0</v>
      </c>
      <c r="AB320" s="3" t="str" cm="1">
        <f t="array" ref="AB32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320" s="3"/>
      <c r="AD320" s="3"/>
      <c r="AE320" s="3"/>
    </row>
    <row r="321" spans="3:31">
      <c r="C321" s="2">
        <v>44706.563449074078</v>
      </c>
      <c r="D321" s="3" t="s">
        <v>23</v>
      </c>
      <c r="E321" s="15">
        <v>317</v>
      </c>
      <c r="F321" s="15">
        <v>317</v>
      </c>
      <c r="G321" s="15">
        <v>317</v>
      </c>
      <c r="H321" s="3">
        <v>78660</v>
      </c>
      <c r="I321" s="3" t="s">
        <v>46</v>
      </c>
      <c r="J321" s="3" t="s">
        <v>14</v>
      </c>
      <c r="K321" s="3" t="s">
        <v>318</v>
      </c>
      <c r="L321" s="3"/>
      <c r="M321" s="3"/>
      <c r="N321" s="3"/>
      <c r="O321" s="3">
        <f t="shared" si="53"/>
        <v>2022</v>
      </c>
      <c r="P321" s="3">
        <f t="shared" si="54"/>
        <v>2021</v>
      </c>
      <c r="Q321" s="3">
        <f t="shared" si="48"/>
        <v>5</v>
      </c>
      <c r="R321" s="3">
        <f t="shared" si="49"/>
        <v>22</v>
      </c>
      <c r="S321" s="3" t="str" cm="1">
        <f t="array" ref="S321">IFERROR(_xlfn.IFS(I321 = "Just once", "One time service", ISNUMBER(SEARCH("*week*",I321)), "Continuous"),I321)</f>
        <v>Continuous</v>
      </c>
      <c r="T321" t="str">
        <f t="shared" si="50"/>
        <v>Yes</v>
      </c>
      <c r="U321" t="str">
        <f t="shared" si="51"/>
        <v>No</v>
      </c>
      <c r="V321" t="str">
        <f t="shared" si="52"/>
        <v>No</v>
      </c>
      <c r="W321">
        <f t="shared" si="55"/>
        <v>1</v>
      </c>
      <c r="X321" t="str">
        <f t="shared" si="56"/>
        <v>No</v>
      </c>
      <c r="Y321" t="str">
        <f t="shared" si="57"/>
        <v>No</v>
      </c>
      <c r="Z321" t="str">
        <f t="shared" si="58"/>
        <v>No</v>
      </c>
      <c r="AA321">
        <f t="shared" si="59"/>
        <v>0</v>
      </c>
      <c r="AB321" s="3" t="str" cm="1">
        <f t="array" ref="AB32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21" s="3"/>
      <c r="AD321" s="3"/>
      <c r="AE321" s="3"/>
    </row>
    <row r="322" spans="3:31">
      <c r="C322" s="2">
        <v>44707.638831018521</v>
      </c>
      <c r="D322" s="3" t="s">
        <v>23</v>
      </c>
      <c r="E322" s="15">
        <v>318</v>
      </c>
      <c r="F322" s="15">
        <v>318</v>
      </c>
      <c r="G322" s="15">
        <v>318</v>
      </c>
      <c r="H322" s="3">
        <v>78750</v>
      </c>
      <c r="I322" s="3" t="s">
        <v>43</v>
      </c>
      <c r="J322" s="3" t="s">
        <v>14</v>
      </c>
      <c r="K322" s="3" t="s">
        <v>318</v>
      </c>
      <c r="L322" s="3"/>
      <c r="M322" s="3"/>
      <c r="N322" s="3"/>
      <c r="O322" s="3">
        <f t="shared" si="53"/>
        <v>2022</v>
      </c>
      <c r="P322" s="3">
        <f t="shared" si="54"/>
        <v>2021</v>
      </c>
      <c r="Q322" s="3">
        <f t="shared" si="48"/>
        <v>5</v>
      </c>
      <c r="R322" s="3">
        <f t="shared" si="49"/>
        <v>22</v>
      </c>
      <c r="S322" s="3" t="str" cm="1">
        <f t="array" ref="S322">IFERROR(_xlfn.IFS(I322 = "Just once", "One time service", ISNUMBER(SEARCH("*week*",I322)), "Continuous"),I322)</f>
        <v>One time service</v>
      </c>
      <c r="T322" t="str">
        <f t="shared" si="50"/>
        <v>Yes</v>
      </c>
      <c r="U322" t="str">
        <f t="shared" si="51"/>
        <v>No</v>
      </c>
      <c r="V322" t="str">
        <f t="shared" si="52"/>
        <v>No</v>
      </c>
      <c r="W322">
        <f t="shared" si="55"/>
        <v>1</v>
      </c>
      <c r="X322" t="str">
        <f t="shared" si="56"/>
        <v>No</v>
      </c>
      <c r="Y322" t="str">
        <f t="shared" si="57"/>
        <v>No</v>
      </c>
      <c r="Z322" t="str">
        <f t="shared" si="58"/>
        <v>No</v>
      </c>
      <c r="AA322">
        <f t="shared" si="59"/>
        <v>0</v>
      </c>
      <c r="AB322" s="3" t="str" cm="1">
        <f t="array" ref="AB32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22" s="3"/>
      <c r="AD322" s="3"/>
      <c r="AE322" s="3"/>
    </row>
    <row r="323" spans="3:31">
      <c r="C323" s="2">
        <v>44707.762060185189</v>
      </c>
      <c r="D323" s="3" t="s">
        <v>23</v>
      </c>
      <c r="E323" s="15">
        <v>319</v>
      </c>
      <c r="F323" s="15">
        <v>319</v>
      </c>
      <c r="G323" s="15">
        <v>319</v>
      </c>
      <c r="H323" s="3">
        <v>78728</v>
      </c>
      <c r="I323" s="3" t="s">
        <v>46</v>
      </c>
      <c r="J323" s="3" t="s">
        <v>14</v>
      </c>
      <c r="K323" s="3" t="s">
        <v>318</v>
      </c>
      <c r="L323" s="3"/>
      <c r="M323" s="3"/>
      <c r="N323" s="3"/>
      <c r="O323" s="3">
        <f t="shared" si="53"/>
        <v>2022</v>
      </c>
      <c r="P323" s="3">
        <f t="shared" si="54"/>
        <v>2021</v>
      </c>
      <c r="Q323" s="3">
        <f t="shared" si="48"/>
        <v>5</v>
      </c>
      <c r="R323" s="3">
        <f t="shared" si="49"/>
        <v>22</v>
      </c>
      <c r="S323" s="3" t="str" cm="1">
        <f t="array" ref="S323">IFERROR(_xlfn.IFS(I323 = "Just once", "One time service", ISNUMBER(SEARCH("*week*",I323)), "Continuous"),I323)</f>
        <v>Continuous</v>
      </c>
      <c r="T323" t="str">
        <f t="shared" si="50"/>
        <v>Yes</v>
      </c>
      <c r="U323" t="str">
        <f t="shared" si="51"/>
        <v>No</v>
      </c>
      <c r="V323" t="str">
        <f t="shared" si="52"/>
        <v>No</v>
      </c>
      <c r="W323">
        <f t="shared" si="55"/>
        <v>1</v>
      </c>
      <c r="X323" t="str">
        <f t="shared" si="56"/>
        <v>No</v>
      </c>
      <c r="Y323" t="str">
        <f t="shared" si="57"/>
        <v>No</v>
      </c>
      <c r="Z323" t="str">
        <f t="shared" si="58"/>
        <v>No</v>
      </c>
      <c r="AA323">
        <f t="shared" si="59"/>
        <v>0</v>
      </c>
      <c r="AB323" s="3" t="str" cm="1">
        <f t="array" ref="AB32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23" s="3"/>
      <c r="AD323" s="3"/>
      <c r="AE323" s="3"/>
    </row>
    <row r="324" spans="3:31">
      <c r="C324" s="2">
        <v>44708.466192129628</v>
      </c>
      <c r="D324" s="3" t="s">
        <v>23</v>
      </c>
      <c r="E324" s="15">
        <v>320</v>
      </c>
      <c r="F324" s="15">
        <v>320</v>
      </c>
      <c r="G324" s="15">
        <v>320</v>
      </c>
      <c r="H324" s="3">
        <v>78747</v>
      </c>
      <c r="I324" s="3" t="s">
        <v>46</v>
      </c>
      <c r="J324" s="3" t="s">
        <v>14</v>
      </c>
      <c r="K324" s="3" t="s">
        <v>318</v>
      </c>
      <c r="L324" s="3"/>
      <c r="M324" s="3"/>
      <c r="N324" s="3"/>
      <c r="O324" s="3">
        <f t="shared" si="53"/>
        <v>2022</v>
      </c>
      <c r="P324" s="3">
        <f t="shared" si="54"/>
        <v>2021</v>
      </c>
      <c r="Q324" s="3">
        <f t="shared" si="48"/>
        <v>5</v>
      </c>
      <c r="R324" s="3">
        <f t="shared" si="49"/>
        <v>22</v>
      </c>
      <c r="S324" s="3" t="str" cm="1">
        <f t="array" ref="S324">IFERROR(_xlfn.IFS(I324 = "Just once", "One time service", ISNUMBER(SEARCH("*week*",I324)), "Continuous"),I324)</f>
        <v>Continuous</v>
      </c>
      <c r="T324" t="str">
        <f t="shared" si="50"/>
        <v>Yes</v>
      </c>
      <c r="U324" t="str">
        <f t="shared" si="51"/>
        <v>No</v>
      </c>
      <c r="V324" t="str">
        <f t="shared" si="52"/>
        <v>No</v>
      </c>
      <c r="W324">
        <f t="shared" si="55"/>
        <v>1</v>
      </c>
      <c r="X324" t="str">
        <f t="shared" si="56"/>
        <v>No</v>
      </c>
      <c r="Y324" t="str">
        <f t="shared" si="57"/>
        <v>No</v>
      </c>
      <c r="Z324" t="str">
        <f t="shared" si="58"/>
        <v>No</v>
      </c>
      <c r="AA324">
        <f t="shared" si="59"/>
        <v>0</v>
      </c>
      <c r="AB324" s="3" t="str" cm="1">
        <f t="array" ref="AB32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24" s="3"/>
      <c r="AD324" s="3"/>
      <c r="AE324" s="3"/>
    </row>
    <row r="325" spans="3:31">
      <c r="C325" s="2">
        <v>44709.646122685182</v>
      </c>
      <c r="D325" s="3" t="s">
        <v>23</v>
      </c>
      <c r="E325" s="15">
        <v>321</v>
      </c>
      <c r="F325" s="15">
        <v>321</v>
      </c>
      <c r="G325" s="15">
        <v>321</v>
      </c>
      <c r="H325" s="3">
        <v>78702</v>
      </c>
      <c r="I325" s="3" t="s">
        <v>46</v>
      </c>
      <c r="J325" s="3" t="s">
        <v>14</v>
      </c>
      <c r="K325" s="3" t="s">
        <v>318</v>
      </c>
      <c r="L325" s="3"/>
      <c r="M325" s="3"/>
      <c r="N325" s="3"/>
      <c r="O325" s="3">
        <f t="shared" si="53"/>
        <v>2022</v>
      </c>
      <c r="P325" s="3">
        <f t="shared" si="54"/>
        <v>2021</v>
      </c>
      <c r="Q325" s="3">
        <f t="shared" ref="Q325:Q388" si="60">MONTH(C325)</f>
        <v>5</v>
      </c>
      <c r="R325" s="3">
        <f t="shared" ref="R325:R388" si="61">WEEKNUM(C325,1)</f>
        <v>22</v>
      </c>
      <c r="S325" s="3" t="str" cm="1">
        <f t="array" ref="S325">IFERROR(_xlfn.IFS(I325 = "Just once", "One time service", ISNUMBER(SEARCH("*week*",I325)), "Continuous"),I325)</f>
        <v>Continuous</v>
      </c>
      <c r="T325" t="str">
        <f t="shared" ref="T325:T388" si="62">IF(ISNUMBER(SEARCH("*visit*",K325)),"Yes", "No")</f>
        <v>Yes</v>
      </c>
      <c r="U325" t="str">
        <f t="shared" ref="U325:U388" si="63">IF(ISNUMBER(SEARCH("*visit*",L325)),"Yes", "No")</f>
        <v>No</v>
      </c>
      <c r="V325" t="str">
        <f t="shared" ref="V325:V388" si="64">IF(ISNUMBER(SEARCH("*visit*",M325)),"Yes", "No")</f>
        <v>No</v>
      </c>
      <c r="W325">
        <f t="shared" si="55"/>
        <v>1</v>
      </c>
      <c r="X325" t="str">
        <f t="shared" si="56"/>
        <v>No</v>
      </c>
      <c r="Y325" t="str">
        <f t="shared" si="57"/>
        <v>No</v>
      </c>
      <c r="Z325" t="str">
        <f t="shared" si="58"/>
        <v>No</v>
      </c>
      <c r="AA325">
        <f t="shared" si="59"/>
        <v>0</v>
      </c>
      <c r="AB325" s="3" t="str" cm="1">
        <f t="array" ref="AB32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25" s="3"/>
      <c r="AD325" s="3"/>
      <c r="AE325" s="3"/>
    </row>
    <row r="326" spans="3:31">
      <c r="C326" s="2">
        <v>44710.374444444446</v>
      </c>
      <c r="D326" s="3" t="s">
        <v>23</v>
      </c>
      <c r="E326" s="15">
        <v>322</v>
      </c>
      <c r="F326" s="15">
        <v>322</v>
      </c>
      <c r="G326" s="15">
        <v>322</v>
      </c>
      <c r="H326" s="3">
        <v>78754</v>
      </c>
      <c r="I326" s="3" t="s">
        <v>43</v>
      </c>
      <c r="J326" s="3" t="s">
        <v>14</v>
      </c>
      <c r="K326" s="3" t="s">
        <v>364</v>
      </c>
      <c r="L326" s="3"/>
      <c r="M326" s="3"/>
      <c r="N326" s="3"/>
      <c r="O326" s="3">
        <f t="shared" ref="O326:O389" si="65">YEAR(C326)</f>
        <v>2022</v>
      </c>
      <c r="P326" s="3">
        <f t="shared" ref="P326:P389" si="66">O326-1</f>
        <v>2021</v>
      </c>
      <c r="Q326" s="3">
        <f t="shared" si="60"/>
        <v>5</v>
      </c>
      <c r="R326" s="3">
        <f t="shared" si="61"/>
        <v>23</v>
      </c>
      <c r="S326" s="3" t="str" cm="1">
        <f t="array" ref="S326">IFERROR(_xlfn.IFS(I326 = "Just once", "One time service", ISNUMBER(SEARCH("*week*",I326)), "Continuous"),I326)</f>
        <v>One time service</v>
      </c>
      <c r="T326" t="str">
        <f t="shared" si="62"/>
        <v>No</v>
      </c>
      <c r="U326" t="str">
        <f t="shared" si="63"/>
        <v>No</v>
      </c>
      <c r="V326" t="str">
        <f t="shared" si="64"/>
        <v>No</v>
      </c>
      <c r="W326">
        <f t="shared" ref="W326:W389" si="67">IF(COUNTIF(T326:V326,"Yes"), 1, 0)</f>
        <v>0</v>
      </c>
      <c r="X326" t="str">
        <f t="shared" ref="X326:X389" si="68">IF(ISNUMBER(SEARCH("*close*",K326)),"Yes", "No")</f>
        <v>No</v>
      </c>
      <c r="Y326" t="str">
        <f t="shared" ref="Y326:Y389" si="69">IF(ISNUMBER(SEARCH("*close*",L326)),"Yes", "No")</f>
        <v>No</v>
      </c>
      <c r="Z326" t="str">
        <f t="shared" ref="Z326:Z389" si="70">IF(ISNUMBER(SEARCH("*close*",M326)),"Yes", "No")</f>
        <v>No</v>
      </c>
      <c r="AA326">
        <f t="shared" ref="AA326:AA389" si="71">IF(COUNTIF(X326:Z326,"Yes"), 1, 0)</f>
        <v>0</v>
      </c>
      <c r="AB326" s="3" t="str" cm="1">
        <f t="array" ref="AB32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26" s="3"/>
      <c r="AD326" s="3"/>
      <c r="AE326" s="3"/>
    </row>
    <row r="327" spans="3:31">
      <c r="C327" s="2">
        <v>44712.40011574074</v>
      </c>
      <c r="D327" s="3" t="s">
        <v>23</v>
      </c>
      <c r="E327" s="15">
        <v>323</v>
      </c>
      <c r="F327" s="15">
        <v>323</v>
      </c>
      <c r="G327" s="15">
        <v>323</v>
      </c>
      <c r="H327" s="3">
        <v>78702</v>
      </c>
      <c r="I327" s="3" t="s">
        <v>43</v>
      </c>
      <c r="J327" s="3" t="s">
        <v>14</v>
      </c>
      <c r="K327" s="3" t="s">
        <v>318</v>
      </c>
      <c r="L327" s="3"/>
      <c r="M327" s="3"/>
      <c r="N327" s="3"/>
      <c r="O327" s="3">
        <f t="shared" si="65"/>
        <v>2022</v>
      </c>
      <c r="P327" s="3">
        <f t="shared" si="66"/>
        <v>2021</v>
      </c>
      <c r="Q327" s="3">
        <f t="shared" si="60"/>
        <v>5</v>
      </c>
      <c r="R327" s="3">
        <f t="shared" si="61"/>
        <v>23</v>
      </c>
      <c r="S327" s="3" t="str" cm="1">
        <f t="array" ref="S327">IFERROR(_xlfn.IFS(I327 = "Just once", "One time service", ISNUMBER(SEARCH("*week*",I327)), "Continuous"),I327)</f>
        <v>One time service</v>
      </c>
      <c r="T327" t="str">
        <f t="shared" si="62"/>
        <v>Yes</v>
      </c>
      <c r="U327" t="str">
        <f t="shared" si="63"/>
        <v>No</v>
      </c>
      <c r="V327" t="str">
        <f t="shared" si="64"/>
        <v>No</v>
      </c>
      <c r="W327">
        <f t="shared" si="67"/>
        <v>1</v>
      </c>
      <c r="X327" t="str">
        <f t="shared" si="68"/>
        <v>No</v>
      </c>
      <c r="Y327" t="str">
        <f t="shared" si="69"/>
        <v>No</v>
      </c>
      <c r="Z327" t="str">
        <f t="shared" si="70"/>
        <v>No</v>
      </c>
      <c r="AA327">
        <f t="shared" si="71"/>
        <v>0</v>
      </c>
      <c r="AB327" s="3" t="str" cm="1">
        <f t="array" ref="AB32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27" s="3"/>
      <c r="AD327" s="3"/>
      <c r="AE327" s="3"/>
    </row>
    <row r="328" spans="3:31">
      <c r="C328" s="2">
        <v>44712.482314814813</v>
      </c>
      <c r="D328" s="3" t="s">
        <v>23</v>
      </c>
      <c r="E328" s="15">
        <v>324</v>
      </c>
      <c r="F328" s="15">
        <v>324</v>
      </c>
      <c r="G328" s="15">
        <v>324</v>
      </c>
      <c r="H328" s="3">
        <v>78759</v>
      </c>
      <c r="I328" s="3" t="s">
        <v>43</v>
      </c>
      <c r="J328" s="3" t="s">
        <v>14</v>
      </c>
      <c r="K328" s="3" t="s">
        <v>318</v>
      </c>
      <c r="L328" s="3"/>
      <c r="M328" s="3"/>
      <c r="N328" s="3"/>
      <c r="O328" s="3">
        <f t="shared" si="65"/>
        <v>2022</v>
      </c>
      <c r="P328" s="3">
        <f t="shared" si="66"/>
        <v>2021</v>
      </c>
      <c r="Q328" s="3">
        <f t="shared" si="60"/>
        <v>5</v>
      </c>
      <c r="R328" s="3">
        <f t="shared" si="61"/>
        <v>23</v>
      </c>
      <c r="S328" s="3" t="str" cm="1">
        <f t="array" ref="S328">IFERROR(_xlfn.IFS(I328 = "Just once", "One time service", ISNUMBER(SEARCH("*week*",I328)), "Continuous"),I328)</f>
        <v>One time service</v>
      </c>
      <c r="T328" t="str">
        <f t="shared" si="62"/>
        <v>Yes</v>
      </c>
      <c r="U328" t="str">
        <f t="shared" si="63"/>
        <v>No</v>
      </c>
      <c r="V328" t="str">
        <f t="shared" si="64"/>
        <v>No</v>
      </c>
      <c r="W328">
        <f t="shared" si="67"/>
        <v>1</v>
      </c>
      <c r="X328" t="str">
        <f t="shared" si="68"/>
        <v>No</v>
      </c>
      <c r="Y328" t="str">
        <f t="shared" si="69"/>
        <v>No</v>
      </c>
      <c r="Z328" t="str">
        <f t="shared" si="70"/>
        <v>No</v>
      </c>
      <c r="AA328">
        <f t="shared" si="71"/>
        <v>0</v>
      </c>
      <c r="AB328" s="3" t="str" cm="1">
        <f t="array" ref="AB32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28" s="3"/>
      <c r="AD328" s="3"/>
      <c r="AE328" s="3"/>
    </row>
    <row r="329" spans="3:31">
      <c r="C329" s="2">
        <v>44712.484930555554</v>
      </c>
      <c r="D329" s="3" t="s">
        <v>23</v>
      </c>
      <c r="E329" s="15">
        <v>325</v>
      </c>
      <c r="F329" s="15">
        <v>325</v>
      </c>
      <c r="G329" s="15">
        <v>325</v>
      </c>
      <c r="H329" s="3">
        <v>78660</v>
      </c>
      <c r="I329" s="3" t="s">
        <v>43</v>
      </c>
      <c r="J329" s="3" t="s">
        <v>14</v>
      </c>
      <c r="K329" s="3" t="s">
        <v>318</v>
      </c>
      <c r="L329" s="3"/>
      <c r="M329" s="3"/>
      <c r="N329" s="3"/>
      <c r="O329" s="3">
        <f t="shared" si="65"/>
        <v>2022</v>
      </c>
      <c r="P329" s="3">
        <f t="shared" si="66"/>
        <v>2021</v>
      </c>
      <c r="Q329" s="3">
        <f t="shared" si="60"/>
        <v>5</v>
      </c>
      <c r="R329" s="3">
        <f t="shared" si="61"/>
        <v>23</v>
      </c>
      <c r="S329" s="3" t="str" cm="1">
        <f t="array" ref="S329">IFERROR(_xlfn.IFS(I329 = "Just once", "One time service", ISNUMBER(SEARCH("*week*",I329)), "Continuous"),I329)</f>
        <v>One time service</v>
      </c>
      <c r="T329" t="str">
        <f t="shared" si="62"/>
        <v>Yes</v>
      </c>
      <c r="U329" t="str">
        <f t="shared" si="63"/>
        <v>No</v>
      </c>
      <c r="V329" t="str">
        <f t="shared" si="64"/>
        <v>No</v>
      </c>
      <c r="W329">
        <f t="shared" si="67"/>
        <v>1</v>
      </c>
      <c r="X329" t="str">
        <f t="shared" si="68"/>
        <v>No</v>
      </c>
      <c r="Y329" t="str">
        <f t="shared" si="69"/>
        <v>No</v>
      </c>
      <c r="Z329" t="str">
        <f t="shared" si="70"/>
        <v>No</v>
      </c>
      <c r="AA329">
        <f t="shared" si="71"/>
        <v>0</v>
      </c>
      <c r="AB329" s="3" t="str" cm="1">
        <f t="array" ref="AB32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29" s="3"/>
      <c r="AD329" s="3"/>
      <c r="AE329" s="3"/>
    </row>
    <row r="330" spans="3:31">
      <c r="C330" s="2">
        <v>44712.495185185187</v>
      </c>
      <c r="D330" s="3" t="s">
        <v>23</v>
      </c>
      <c r="E330" s="15">
        <v>326</v>
      </c>
      <c r="F330" s="15">
        <v>326</v>
      </c>
      <c r="G330" s="15">
        <v>326</v>
      </c>
      <c r="H330" s="3">
        <v>78739</v>
      </c>
      <c r="I330" s="3" t="s">
        <v>43</v>
      </c>
      <c r="J330" s="3" t="s">
        <v>14</v>
      </c>
      <c r="K330" s="3" t="s">
        <v>245</v>
      </c>
      <c r="L330" s="3"/>
      <c r="M330" s="3"/>
      <c r="N330" s="3"/>
      <c r="O330" s="3">
        <f t="shared" si="65"/>
        <v>2022</v>
      </c>
      <c r="P330" s="3">
        <f t="shared" si="66"/>
        <v>2021</v>
      </c>
      <c r="Q330" s="3">
        <f t="shared" si="60"/>
        <v>5</v>
      </c>
      <c r="R330" s="3">
        <f t="shared" si="61"/>
        <v>23</v>
      </c>
      <c r="S330" s="3" t="str" cm="1">
        <f t="array" ref="S330">IFERROR(_xlfn.IFS(I330 = "Just once", "One time service", ISNUMBER(SEARCH("*week*",I330)), "Continuous"),I330)</f>
        <v>One time service</v>
      </c>
      <c r="T330" t="str">
        <f t="shared" si="62"/>
        <v>No</v>
      </c>
      <c r="U330" t="str">
        <f t="shared" si="63"/>
        <v>No</v>
      </c>
      <c r="V330" t="str">
        <f t="shared" si="64"/>
        <v>No</v>
      </c>
      <c r="W330">
        <f t="shared" si="67"/>
        <v>0</v>
      </c>
      <c r="X330" t="str">
        <f t="shared" si="68"/>
        <v>No</v>
      </c>
      <c r="Y330" t="str">
        <f t="shared" si="69"/>
        <v>No</v>
      </c>
      <c r="Z330" t="str">
        <f t="shared" si="70"/>
        <v>No</v>
      </c>
      <c r="AA330">
        <f t="shared" si="71"/>
        <v>0</v>
      </c>
      <c r="AB330" s="3" t="str" cm="1">
        <f t="array" ref="AB33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30" s="3"/>
      <c r="AD330" s="3"/>
      <c r="AE330" s="3"/>
    </row>
    <row r="331" spans="3:31">
      <c r="C331" s="2">
        <v>44712.499328703707</v>
      </c>
      <c r="D331" s="3" t="s">
        <v>23</v>
      </c>
      <c r="E331" s="15">
        <v>327</v>
      </c>
      <c r="F331" s="15">
        <v>327</v>
      </c>
      <c r="G331" s="15">
        <v>327</v>
      </c>
      <c r="H331" s="3">
        <v>78704</v>
      </c>
      <c r="I331" s="3" t="s">
        <v>46</v>
      </c>
      <c r="J331" s="3" t="s">
        <v>14</v>
      </c>
      <c r="K331" s="3" t="s">
        <v>187</v>
      </c>
      <c r="L331" s="3"/>
      <c r="M331" s="3"/>
      <c r="N331" s="3"/>
      <c r="O331" s="3">
        <f t="shared" si="65"/>
        <v>2022</v>
      </c>
      <c r="P331" s="3">
        <f t="shared" si="66"/>
        <v>2021</v>
      </c>
      <c r="Q331" s="3">
        <f t="shared" si="60"/>
        <v>5</v>
      </c>
      <c r="R331" s="3">
        <f t="shared" si="61"/>
        <v>23</v>
      </c>
      <c r="S331" s="3" t="str" cm="1">
        <f t="array" ref="S331">IFERROR(_xlfn.IFS(I331 = "Just once", "One time service", ISNUMBER(SEARCH("*week*",I331)), "Continuous"),I331)</f>
        <v>Continuous</v>
      </c>
      <c r="T331" t="str">
        <f t="shared" si="62"/>
        <v>No</v>
      </c>
      <c r="U331" t="str">
        <f t="shared" si="63"/>
        <v>No</v>
      </c>
      <c r="V331" t="str">
        <f t="shared" si="64"/>
        <v>No</v>
      </c>
      <c r="W331">
        <f t="shared" si="67"/>
        <v>0</v>
      </c>
      <c r="X331" t="str">
        <f t="shared" si="68"/>
        <v>No</v>
      </c>
      <c r="Y331" t="str">
        <f t="shared" si="69"/>
        <v>No</v>
      </c>
      <c r="Z331" t="str">
        <f t="shared" si="70"/>
        <v>No</v>
      </c>
      <c r="AA331">
        <f t="shared" si="71"/>
        <v>0</v>
      </c>
      <c r="AB331" s="3" t="str" cm="1">
        <f t="array" ref="AB33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31" s="3"/>
      <c r="AD331" s="3"/>
      <c r="AE331" s="3"/>
    </row>
    <row r="332" spans="3:31">
      <c r="C332" s="2">
        <v>44712.573587962965</v>
      </c>
      <c r="D332" s="3" t="s">
        <v>23</v>
      </c>
      <c r="E332" s="15">
        <v>328</v>
      </c>
      <c r="F332" s="15">
        <v>328</v>
      </c>
      <c r="G332" s="15">
        <v>328</v>
      </c>
      <c r="H332" s="3">
        <v>78724</v>
      </c>
      <c r="I332" s="3" t="s">
        <v>46</v>
      </c>
      <c r="J332" s="3" t="s">
        <v>19</v>
      </c>
      <c r="K332" s="3" t="s">
        <v>318</v>
      </c>
      <c r="L332" s="3"/>
      <c r="M332" s="3"/>
      <c r="N332" s="3"/>
      <c r="O332" s="3">
        <f t="shared" si="65"/>
        <v>2022</v>
      </c>
      <c r="P332" s="3">
        <f t="shared" si="66"/>
        <v>2021</v>
      </c>
      <c r="Q332" s="3">
        <f t="shared" si="60"/>
        <v>5</v>
      </c>
      <c r="R332" s="3">
        <f t="shared" si="61"/>
        <v>23</v>
      </c>
      <c r="S332" s="3" t="str" cm="1">
        <f t="array" ref="S332">IFERROR(_xlfn.IFS(I332 = "Just once", "One time service", ISNUMBER(SEARCH("*week*",I332)), "Continuous"),I332)</f>
        <v>Continuous</v>
      </c>
      <c r="T332" t="str">
        <f t="shared" si="62"/>
        <v>Yes</v>
      </c>
      <c r="U332" t="str">
        <f t="shared" si="63"/>
        <v>No</v>
      </c>
      <c r="V332" t="str">
        <f t="shared" si="64"/>
        <v>No</v>
      </c>
      <c r="W332">
        <f t="shared" si="67"/>
        <v>1</v>
      </c>
      <c r="X332" t="str">
        <f t="shared" si="68"/>
        <v>No</v>
      </c>
      <c r="Y332" t="str">
        <f t="shared" si="69"/>
        <v>No</v>
      </c>
      <c r="Z332" t="str">
        <f t="shared" si="70"/>
        <v>No</v>
      </c>
      <c r="AA332">
        <f t="shared" si="71"/>
        <v>0</v>
      </c>
      <c r="AB332" s="3" t="str" cm="1">
        <f t="array" ref="AB33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332" s="3"/>
      <c r="AD332" s="3"/>
      <c r="AE332" s="3"/>
    </row>
    <row r="333" spans="3:31">
      <c r="C333" s="2">
        <v>44712.586458333331</v>
      </c>
      <c r="D333" s="3" t="s">
        <v>23</v>
      </c>
      <c r="E333" s="15">
        <v>329</v>
      </c>
      <c r="F333" s="15">
        <v>329</v>
      </c>
      <c r="G333" s="15">
        <v>329</v>
      </c>
      <c r="H333" s="3">
        <v>78723</v>
      </c>
      <c r="I333" s="3" t="s">
        <v>46</v>
      </c>
      <c r="J333" s="3" t="s">
        <v>14</v>
      </c>
      <c r="K333" s="3" t="s">
        <v>318</v>
      </c>
      <c r="L333" s="3"/>
      <c r="M333" s="3"/>
      <c r="N333" s="3"/>
      <c r="O333" s="3">
        <f t="shared" si="65"/>
        <v>2022</v>
      </c>
      <c r="P333" s="3">
        <f t="shared" si="66"/>
        <v>2021</v>
      </c>
      <c r="Q333" s="3">
        <f t="shared" si="60"/>
        <v>5</v>
      </c>
      <c r="R333" s="3">
        <f t="shared" si="61"/>
        <v>23</v>
      </c>
      <c r="S333" s="3" t="str" cm="1">
        <f t="array" ref="S333">IFERROR(_xlfn.IFS(I333 = "Just once", "One time service", ISNUMBER(SEARCH("*week*",I333)), "Continuous"),I333)</f>
        <v>Continuous</v>
      </c>
      <c r="T333" t="str">
        <f t="shared" si="62"/>
        <v>Yes</v>
      </c>
      <c r="U333" t="str">
        <f t="shared" si="63"/>
        <v>No</v>
      </c>
      <c r="V333" t="str">
        <f t="shared" si="64"/>
        <v>No</v>
      </c>
      <c r="W333">
        <f t="shared" si="67"/>
        <v>1</v>
      </c>
      <c r="X333" t="str">
        <f t="shared" si="68"/>
        <v>No</v>
      </c>
      <c r="Y333" t="str">
        <f t="shared" si="69"/>
        <v>No</v>
      </c>
      <c r="Z333" t="str">
        <f t="shared" si="70"/>
        <v>No</v>
      </c>
      <c r="AA333">
        <f t="shared" si="71"/>
        <v>0</v>
      </c>
      <c r="AB333" s="3" t="str" cm="1">
        <f t="array" ref="AB33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33" s="3"/>
      <c r="AD333" s="3"/>
      <c r="AE333" s="3"/>
    </row>
    <row r="334" spans="3:31">
      <c r="C334" s="2">
        <v>44712.976493055554</v>
      </c>
      <c r="D334" s="3" t="s">
        <v>23</v>
      </c>
      <c r="E334" s="15">
        <v>330</v>
      </c>
      <c r="F334" s="15">
        <v>330</v>
      </c>
      <c r="G334" s="15">
        <v>330</v>
      </c>
      <c r="H334" s="3">
        <v>78610</v>
      </c>
      <c r="I334" s="3" t="s">
        <v>43</v>
      </c>
      <c r="J334" s="3" t="s">
        <v>14</v>
      </c>
      <c r="K334" s="3" t="s">
        <v>318</v>
      </c>
      <c r="L334" s="3"/>
      <c r="M334" s="3"/>
      <c r="N334" s="3"/>
      <c r="O334" s="3">
        <f t="shared" si="65"/>
        <v>2022</v>
      </c>
      <c r="P334" s="3">
        <f t="shared" si="66"/>
        <v>2021</v>
      </c>
      <c r="Q334" s="3">
        <f t="shared" si="60"/>
        <v>5</v>
      </c>
      <c r="R334" s="3">
        <f t="shared" si="61"/>
        <v>23</v>
      </c>
      <c r="S334" s="3" t="str" cm="1">
        <f t="array" ref="S334">IFERROR(_xlfn.IFS(I334 = "Just once", "One time service", ISNUMBER(SEARCH("*week*",I334)), "Continuous"),I334)</f>
        <v>One time service</v>
      </c>
      <c r="T334" t="str">
        <f t="shared" si="62"/>
        <v>Yes</v>
      </c>
      <c r="U334" t="str">
        <f t="shared" si="63"/>
        <v>No</v>
      </c>
      <c r="V334" t="str">
        <f t="shared" si="64"/>
        <v>No</v>
      </c>
      <c r="W334">
        <f t="shared" si="67"/>
        <v>1</v>
      </c>
      <c r="X334" t="str">
        <f t="shared" si="68"/>
        <v>No</v>
      </c>
      <c r="Y334" t="str">
        <f t="shared" si="69"/>
        <v>No</v>
      </c>
      <c r="Z334" t="str">
        <f t="shared" si="70"/>
        <v>No</v>
      </c>
      <c r="AA334">
        <f t="shared" si="71"/>
        <v>0</v>
      </c>
      <c r="AB334" s="3" t="str" cm="1">
        <f t="array" ref="AB33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34" s="3"/>
      <c r="AD334" s="3"/>
      <c r="AE334" s="3"/>
    </row>
    <row r="335" spans="3:31">
      <c r="C335" s="2">
        <v>44713.011562500003</v>
      </c>
      <c r="D335" s="3" t="s">
        <v>23</v>
      </c>
      <c r="E335" s="15">
        <v>331</v>
      </c>
      <c r="F335" s="15">
        <v>331</v>
      </c>
      <c r="G335" s="15">
        <v>331</v>
      </c>
      <c r="H335" s="3">
        <v>78660</v>
      </c>
      <c r="I335" s="3" t="s">
        <v>43</v>
      </c>
      <c r="J335" s="3" t="s">
        <v>14</v>
      </c>
      <c r="K335" s="3" t="s">
        <v>318</v>
      </c>
      <c r="L335" s="3"/>
      <c r="M335" s="3"/>
      <c r="N335" s="3"/>
      <c r="O335" s="3">
        <f t="shared" si="65"/>
        <v>2022</v>
      </c>
      <c r="P335" s="3">
        <f t="shared" si="66"/>
        <v>2021</v>
      </c>
      <c r="Q335" s="3">
        <f t="shared" si="60"/>
        <v>6</v>
      </c>
      <c r="R335" s="3">
        <f t="shared" si="61"/>
        <v>23</v>
      </c>
      <c r="S335" s="3" t="str" cm="1">
        <f t="array" ref="S335">IFERROR(_xlfn.IFS(I335 = "Just once", "One time service", ISNUMBER(SEARCH("*week*",I335)), "Continuous"),I335)</f>
        <v>One time service</v>
      </c>
      <c r="T335" t="str">
        <f t="shared" si="62"/>
        <v>Yes</v>
      </c>
      <c r="U335" t="str">
        <f t="shared" si="63"/>
        <v>No</v>
      </c>
      <c r="V335" t="str">
        <f t="shared" si="64"/>
        <v>No</v>
      </c>
      <c r="W335">
        <f t="shared" si="67"/>
        <v>1</v>
      </c>
      <c r="X335" t="str">
        <f t="shared" si="68"/>
        <v>No</v>
      </c>
      <c r="Y335" t="str">
        <f t="shared" si="69"/>
        <v>No</v>
      </c>
      <c r="Z335" t="str">
        <f t="shared" si="70"/>
        <v>No</v>
      </c>
      <c r="AA335">
        <f t="shared" si="71"/>
        <v>0</v>
      </c>
      <c r="AB335" s="3" t="str" cm="1">
        <f t="array" ref="AB33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35" s="3"/>
      <c r="AD335" s="3"/>
      <c r="AE335" s="3"/>
    </row>
    <row r="336" spans="3:31">
      <c r="C336" s="2">
        <v>44713.368009259262</v>
      </c>
      <c r="D336" s="3" t="s">
        <v>23</v>
      </c>
      <c r="E336" s="15">
        <v>332</v>
      </c>
      <c r="F336" s="15">
        <v>332</v>
      </c>
      <c r="G336" s="15">
        <v>332</v>
      </c>
      <c r="H336" s="3">
        <v>78750</v>
      </c>
      <c r="I336" s="3" t="s">
        <v>43</v>
      </c>
      <c r="J336" s="3" t="s">
        <v>14</v>
      </c>
      <c r="K336" s="3" t="s">
        <v>318</v>
      </c>
      <c r="L336" s="3"/>
      <c r="M336" s="3"/>
      <c r="N336" s="3"/>
      <c r="O336" s="3">
        <f t="shared" si="65"/>
        <v>2022</v>
      </c>
      <c r="P336" s="3">
        <f t="shared" si="66"/>
        <v>2021</v>
      </c>
      <c r="Q336" s="3">
        <f t="shared" si="60"/>
        <v>6</v>
      </c>
      <c r="R336" s="3">
        <f t="shared" si="61"/>
        <v>23</v>
      </c>
      <c r="S336" s="3" t="str" cm="1">
        <f t="array" ref="S336">IFERROR(_xlfn.IFS(I336 = "Just once", "One time service", ISNUMBER(SEARCH("*week*",I336)), "Continuous"),I336)</f>
        <v>One time service</v>
      </c>
      <c r="T336" t="str">
        <f t="shared" si="62"/>
        <v>Yes</v>
      </c>
      <c r="U336" t="str">
        <f t="shared" si="63"/>
        <v>No</v>
      </c>
      <c r="V336" t="str">
        <f t="shared" si="64"/>
        <v>No</v>
      </c>
      <c r="W336">
        <f t="shared" si="67"/>
        <v>1</v>
      </c>
      <c r="X336" t="str">
        <f t="shared" si="68"/>
        <v>No</v>
      </c>
      <c r="Y336" t="str">
        <f t="shared" si="69"/>
        <v>No</v>
      </c>
      <c r="Z336" t="str">
        <f t="shared" si="70"/>
        <v>No</v>
      </c>
      <c r="AA336">
        <f t="shared" si="71"/>
        <v>0</v>
      </c>
      <c r="AB336" s="3" t="str" cm="1">
        <f t="array" ref="AB33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36" s="3"/>
      <c r="AD336" s="3"/>
      <c r="AE336" s="3"/>
    </row>
    <row r="337" spans="3:31">
      <c r="C337" s="2">
        <v>44713.709016203706</v>
      </c>
      <c r="D337" s="3" t="s">
        <v>23</v>
      </c>
      <c r="E337" s="15">
        <v>333</v>
      </c>
      <c r="F337" s="15">
        <v>333</v>
      </c>
      <c r="G337" s="15">
        <v>333</v>
      </c>
      <c r="H337" s="3">
        <v>78735</v>
      </c>
      <c r="I337" s="3" t="s">
        <v>43</v>
      </c>
      <c r="J337" s="3" t="s">
        <v>19</v>
      </c>
      <c r="K337" s="3" t="s">
        <v>361</v>
      </c>
      <c r="L337" s="3"/>
      <c r="M337" s="3"/>
      <c r="N337" s="3"/>
      <c r="O337" s="3">
        <f t="shared" si="65"/>
        <v>2022</v>
      </c>
      <c r="P337" s="3">
        <f t="shared" si="66"/>
        <v>2021</v>
      </c>
      <c r="Q337" s="3">
        <f t="shared" si="60"/>
        <v>6</v>
      </c>
      <c r="R337" s="3">
        <f t="shared" si="61"/>
        <v>23</v>
      </c>
      <c r="S337" s="3" t="str" cm="1">
        <f t="array" ref="S337">IFERROR(_xlfn.IFS(I337 = "Just once", "One time service", ISNUMBER(SEARCH("*week*",I337)), "Continuous"),I337)</f>
        <v>One time service</v>
      </c>
      <c r="T337" t="str">
        <f t="shared" si="62"/>
        <v>No</v>
      </c>
      <c r="U337" t="str">
        <f t="shared" si="63"/>
        <v>No</v>
      </c>
      <c r="V337" t="str">
        <f t="shared" si="64"/>
        <v>No</v>
      </c>
      <c r="W337">
        <f t="shared" si="67"/>
        <v>0</v>
      </c>
      <c r="X337" t="str">
        <f t="shared" si="68"/>
        <v>No</v>
      </c>
      <c r="Y337" t="str">
        <f t="shared" si="69"/>
        <v>No</v>
      </c>
      <c r="Z337" t="str">
        <f t="shared" si="70"/>
        <v>No</v>
      </c>
      <c r="AA337">
        <f t="shared" si="71"/>
        <v>0</v>
      </c>
      <c r="AB337" s="3" t="str" cm="1">
        <f t="array" ref="AB33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337" s="3"/>
      <c r="AD337" s="3"/>
      <c r="AE337" s="3"/>
    </row>
    <row r="338" spans="3:31">
      <c r="C338" s="2">
        <v>44713.893368055556</v>
      </c>
      <c r="D338" s="3" t="s">
        <v>23</v>
      </c>
      <c r="E338" s="15">
        <v>334</v>
      </c>
      <c r="F338" s="15">
        <v>334</v>
      </c>
      <c r="G338" s="15">
        <v>334</v>
      </c>
      <c r="H338" s="3" t="s">
        <v>365</v>
      </c>
      <c r="I338" s="3" t="s">
        <v>43</v>
      </c>
      <c r="J338" s="3" t="s">
        <v>14</v>
      </c>
      <c r="K338" s="3" t="s">
        <v>366</v>
      </c>
      <c r="L338" s="3"/>
      <c r="M338" s="3"/>
      <c r="N338" s="3"/>
      <c r="O338" s="3">
        <f t="shared" si="65"/>
        <v>2022</v>
      </c>
      <c r="P338" s="3">
        <f t="shared" si="66"/>
        <v>2021</v>
      </c>
      <c r="Q338" s="3">
        <f t="shared" si="60"/>
        <v>6</v>
      </c>
      <c r="R338" s="3">
        <f t="shared" si="61"/>
        <v>23</v>
      </c>
      <c r="S338" s="3" t="str" cm="1">
        <f t="array" ref="S338">IFERROR(_xlfn.IFS(I338 = "Just once", "One time service", ISNUMBER(SEARCH("*week*",I338)), "Continuous"),I338)</f>
        <v>One time service</v>
      </c>
      <c r="T338" t="str">
        <f t="shared" si="62"/>
        <v>No</v>
      </c>
      <c r="U338" t="str">
        <f t="shared" si="63"/>
        <v>No</v>
      </c>
      <c r="V338" t="str">
        <f t="shared" si="64"/>
        <v>No</v>
      </c>
      <c r="W338">
        <f t="shared" si="67"/>
        <v>0</v>
      </c>
      <c r="X338" t="str">
        <f t="shared" si="68"/>
        <v>No</v>
      </c>
      <c r="Y338" t="str">
        <f t="shared" si="69"/>
        <v>No</v>
      </c>
      <c r="Z338" t="str">
        <f t="shared" si="70"/>
        <v>No</v>
      </c>
      <c r="AA338">
        <f t="shared" si="71"/>
        <v>0</v>
      </c>
      <c r="AB338" s="3" t="str" cm="1">
        <f t="array" ref="AB33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38" s="3"/>
      <c r="AD338" s="3"/>
      <c r="AE338" s="3"/>
    </row>
    <row r="339" spans="3:31">
      <c r="C339" s="2">
        <v>44714.450370370374</v>
      </c>
      <c r="D339" s="3" t="s">
        <v>23</v>
      </c>
      <c r="E339" s="15">
        <v>335</v>
      </c>
      <c r="F339" s="15">
        <v>335</v>
      </c>
      <c r="G339" s="15">
        <v>335</v>
      </c>
      <c r="H339" s="3">
        <v>78703</v>
      </c>
      <c r="I339" s="3" t="s">
        <v>43</v>
      </c>
      <c r="J339" s="3" t="s">
        <v>14</v>
      </c>
      <c r="K339" s="3" t="s">
        <v>318</v>
      </c>
      <c r="L339" s="3"/>
      <c r="M339" s="3"/>
      <c r="N339" s="3"/>
      <c r="O339" s="3">
        <f t="shared" si="65"/>
        <v>2022</v>
      </c>
      <c r="P339" s="3">
        <f t="shared" si="66"/>
        <v>2021</v>
      </c>
      <c r="Q339" s="3">
        <f t="shared" si="60"/>
        <v>6</v>
      </c>
      <c r="R339" s="3">
        <f t="shared" si="61"/>
        <v>23</v>
      </c>
      <c r="S339" s="3" t="str" cm="1">
        <f t="array" ref="S339">IFERROR(_xlfn.IFS(I339 = "Just once", "One time service", ISNUMBER(SEARCH("*week*",I339)), "Continuous"),I339)</f>
        <v>One time service</v>
      </c>
      <c r="T339" t="str">
        <f t="shared" si="62"/>
        <v>Yes</v>
      </c>
      <c r="U339" t="str">
        <f t="shared" si="63"/>
        <v>No</v>
      </c>
      <c r="V339" t="str">
        <f t="shared" si="64"/>
        <v>No</v>
      </c>
      <c r="W339">
        <f t="shared" si="67"/>
        <v>1</v>
      </c>
      <c r="X339" t="str">
        <f t="shared" si="68"/>
        <v>No</v>
      </c>
      <c r="Y339" t="str">
        <f t="shared" si="69"/>
        <v>No</v>
      </c>
      <c r="Z339" t="str">
        <f t="shared" si="70"/>
        <v>No</v>
      </c>
      <c r="AA339">
        <f t="shared" si="71"/>
        <v>0</v>
      </c>
      <c r="AB339" s="3" t="str" cm="1">
        <f t="array" ref="AB33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39" s="3"/>
      <c r="AD339" s="3"/>
      <c r="AE339" s="3"/>
    </row>
    <row r="340" spans="3:31">
      <c r="C340" s="2">
        <v>44716.385613425926</v>
      </c>
      <c r="D340" s="3" t="s">
        <v>23</v>
      </c>
      <c r="E340" s="15">
        <v>336</v>
      </c>
      <c r="F340" s="15">
        <v>336</v>
      </c>
      <c r="G340" s="15">
        <v>336</v>
      </c>
      <c r="H340" s="3">
        <v>78723</v>
      </c>
      <c r="I340" s="3" t="s">
        <v>43</v>
      </c>
      <c r="J340" s="3" t="s">
        <v>10</v>
      </c>
      <c r="K340" s="3" t="s">
        <v>318</v>
      </c>
      <c r="L340" s="3"/>
      <c r="M340" s="3"/>
      <c r="N340" s="3"/>
      <c r="O340" s="3">
        <f t="shared" si="65"/>
        <v>2022</v>
      </c>
      <c r="P340" s="3">
        <f t="shared" si="66"/>
        <v>2021</v>
      </c>
      <c r="Q340" s="3">
        <f t="shared" si="60"/>
        <v>6</v>
      </c>
      <c r="R340" s="3">
        <f t="shared" si="61"/>
        <v>23</v>
      </c>
      <c r="S340" s="3" t="str" cm="1">
        <f t="array" ref="S340">IFERROR(_xlfn.IFS(I340 = "Just once", "One time service", ISNUMBER(SEARCH("*week*",I340)), "Continuous"),I340)</f>
        <v>One time service</v>
      </c>
      <c r="T340" t="str">
        <f t="shared" si="62"/>
        <v>Yes</v>
      </c>
      <c r="U340" t="str">
        <f t="shared" si="63"/>
        <v>No</v>
      </c>
      <c r="V340" t="str">
        <f t="shared" si="64"/>
        <v>No</v>
      </c>
      <c r="W340">
        <f t="shared" si="67"/>
        <v>1</v>
      </c>
      <c r="X340" t="str">
        <f t="shared" si="68"/>
        <v>No</v>
      </c>
      <c r="Y340" t="str">
        <f t="shared" si="69"/>
        <v>No</v>
      </c>
      <c r="Z340" t="str">
        <f t="shared" si="70"/>
        <v>No</v>
      </c>
      <c r="AA340">
        <f t="shared" si="71"/>
        <v>0</v>
      </c>
      <c r="AB340" s="3" t="str" cm="1">
        <f t="array" ref="AB34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40" s="3"/>
      <c r="AD340" s="3"/>
      <c r="AE340" s="3"/>
    </row>
    <row r="341" spans="3:31">
      <c r="C341" s="2">
        <v>44716.387662037036</v>
      </c>
      <c r="D341" s="3" t="s">
        <v>23</v>
      </c>
      <c r="E341" s="15">
        <v>337</v>
      </c>
      <c r="F341" s="15">
        <v>337</v>
      </c>
      <c r="G341" s="15">
        <v>337</v>
      </c>
      <c r="H341" s="3">
        <v>78653</v>
      </c>
      <c r="I341" s="3" t="s">
        <v>46</v>
      </c>
      <c r="J341" s="3" t="s">
        <v>14</v>
      </c>
      <c r="K341" s="3" t="s">
        <v>318</v>
      </c>
      <c r="L341" s="3"/>
      <c r="M341" s="3"/>
      <c r="N341" s="3"/>
      <c r="O341" s="3">
        <f t="shared" si="65"/>
        <v>2022</v>
      </c>
      <c r="P341" s="3">
        <f t="shared" si="66"/>
        <v>2021</v>
      </c>
      <c r="Q341" s="3">
        <f t="shared" si="60"/>
        <v>6</v>
      </c>
      <c r="R341" s="3">
        <f t="shared" si="61"/>
        <v>23</v>
      </c>
      <c r="S341" s="3" t="str" cm="1">
        <f t="array" ref="S341">IFERROR(_xlfn.IFS(I341 = "Just once", "One time service", ISNUMBER(SEARCH("*week*",I341)), "Continuous"),I341)</f>
        <v>Continuous</v>
      </c>
      <c r="T341" t="str">
        <f t="shared" si="62"/>
        <v>Yes</v>
      </c>
      <c r="U341" t="str">
        <f t="shared" si="63"/>
        <v>No</v>
      </c>
      <c r="V341" t="str">
        <f t="shared" si="64"/>
        <v>No</v>
      </c>
      <c r="W341">
        <f t="shared" si="67"/>
        <v>1</v>
      </c>
      <c r="X341" t="str">
        <f t="shared" si="68"/>
        <v>No</v>
      </c>
      <c r="Y341" t="str">
        <f t="shared" si="69"/>
        <v>No</v>
      </c>
      <c r="Z341" t="str">
        <f t="shared" si="70"/>
        <v>No</v>
      </c>
      <c r="AA341">
        <f t="shared" si="71"/>
        <v>0</v>
      </c>
      <c r="AB341" s="3" t="str" cm="1">
        <f t="array" ref="AB34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41" s="3"/>
      <c r="AD341" s="3"/>
      <c r="AE341" s="3"/>
    </row>
    <row r="342" spans="3:31">
      <c r="C342" s="2">
        <v>44716.635648148149</v>
      </c>
      <c r="D342" s="3" t="s">
        <v>23</v>
      </c>
      <c r="E342" s="15">
        <v>338</v>
      </c>
      <c r="F342" s="15">
        <v>338</v>
      </c>
      <c r="G342" s="15">
        <v>338</v>
      </c>
      <c r="H342" s="3">
        <v>78665</v>
      </c>
      <c r="I342" s="3" t="s">
        <v>43</v>
      </c>
      <c r="J342" s="3" t="s">
        <v>14</v>
      </c>
      <c r="K342" s="3" t="s">
        <v>318</v>
      </c>
      <c r="L342" s="3"/>
      <c r="M342" s="3"/>
      <c r="N342" s="3"/>
      <c r="O342" s="3">
        <f t="shared" si="65"/>
        <v>2022</v>
      </c>
      <c r="P342" s="3">
        <f t="shared" si="66"/>
        <v>2021</v>
      </c>
      <c r="Q342" s="3">
        <f t="shared" si="60"/>
        <v>6</v>
      </c>
      <c r="R342" s="3">
        <f t="shared" si="61"/>
        <v>23</v>
      </c>
      <c r="S342" s="3" t="str" cm="1">
        <f t="array" ref="S342">IFERROR(_xlfn.IFS(I342 = "Just once", "One time service", ISNUMBER(SEARCH("*week*",I342)), "Continuous"),I342)</f>
        <v>One time service</v>
      </c>
      <c r="T342" t="str">
        <f t="shared" si="62"/>
        <v>Yes</v>
      </c>
      <c r="U342" t="str">
        <f t="shared" si="63"/>
        <v>No</v>
      </c>
      <c r="V342" t="str">
        <f t="shared" si="64"/>
        <v>No</v>
      </c>
      <c r="W342">
        <f t="shared" si="67"/>
        <v>1</v>
      </c>
      <c r="X342" t="str">
        <f t="shared" si="68"/>
        <v>No</v>
      </c>
      <c r="Y342" t="str">
        <f t="shared" si="69"/>
        <v>No</v>
      </c>
      <c r="Z342" t="str">
        <f t="shared" si="70"/>
        <v>No</v>
      </c>
      <c r="AA342">
        <f t="shared" si="71"/>
        <v>0</v>
      </c>
      <c r="AB342" s="3" t="str" cm="1">
        <f t="array" ref="AB34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42" s="3"/>
      <c r="AD342" s="3"/>
      <c r="AE342" s="3"/>
    </row>
    <row r="343" spans="3:31">
      <c r="C343" s="2">
        <v>44718.522164351853</v>
      </c>
      <c r="D343" s="3" t="s">
        <v>23</v>
      </c>
      <c r="E343" s="15">
        <v>339</v>
      </c>
      <c r="F343" s="15">
        <v>339</v>
      </c>
      <c r="G343" s="15">
        <v>339</v>
      </c>
      <c r="H343" s="3">
        <v>78757</v>
      </c>
      <c r="I343" s="3" t="s">
        <v>46</v>
      </c>
      <c r="J343" s="3" t="s">
        <v>14</v>
      </c>
      <c r="K343" s="3" t="s">
        <v>245</v>
      </c>
      <c r="L343" s="3"/>
      <c r="M343" s="3"/>
      <c r="N343" s="3"/>
      <c r="O343" s="3">
        <f t="shared" si="65"/>
        <v>2022</v>
      </c>
      <c r="P343" s="3">
        <f t="shared" si="66"/>
        <v>2021</v>
      </c>
      <c r="Q343" s="3">
        <f t="shared" si="60"/>
        <v>6</v>
      </c>
      <c r="R343" s="3">
        <f t="shared" si="61"/>
        <v>24</v>
      </c>
      <c r="S343" s="3" t="str" cm="1">
        <f t="array" ref="S343">IFERROR(_xlfn.IFS(I343 = "Just once", "One time service", ISNUMBER(SEARCH("*week*",I343)), "Continuous"),I343)</f>
        <v>Continuous</v>
      </c>
      <c r="T343" t="str">
        <f t="shared" si="62"/>
        <v>No</v>
      </c>
      <c r="U343" t="str">
        <f t="shared" si="63"/>
        <v>No</v>
      </c>
      <c r="V343" t="str">
        <f t="shared" si="64"/>
        <v>No</v>
      </c>
      <c r="W343">
        <f t="shared" si="67"/>
        <v>0</v>
      </c>
      <c r="X343" t="str">
        <f t="shared" si="68"/>
        <v>No</v>
      </c>
      <c r="Y343" t="str">
        <f t="shared" si="69"/>
        <v>No</v>
      </c>
      <c r="Z343" t="str">
        <f t="shared" si="70"/>
        <v>No</v>
      </c>
      <c r="AA343">
        <f t="shared" si="71"/>
        <v>0</v>
      </c>
      <c r="AB343" s="3" t="str" cm="1">
        <f t="array" ref="AB34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43" s="3"/>
      <c r="AD343" s="3"/>
      <c r="AE343" s="3"/>
    </row>
    <row r="344" spans="3:31">
      <c r="C344" s="2">
        <v>44718.595023148147</v>
      </c>
      <c r="D344" s="3" t="s">
        <v>23</v>
      </c>
      <c r="E344" s="15">
        <v>340</v>
      </c>
      <c r="F344" s="15">
        <v>340</v>
      </c>
      <c r="G344" s="15">
        <v>340</v>
      </c>
      <c r="H344" s="3">
        <v>78660</v>
      </c>
      <c r="I344" s="3" t="s">
        <v>43</v>
      </c>
      <c r="J344" s="3" t="s">
        <v>14</v>
      </c>
      <c r="K344" s="3" t="s">
        <v>49</v>
      </c>
      <c r="L344" s="3" t="s">
        <v>319</v>
      </c>
      <c r="M344" s="3"/>
      <c r="N344" s="3"/>
      <c r="O344" s="3">
        <f t="shared" si="65"/>
        <v>2022</v>
      </c>
      <c r="P344" s="3">
        <f t="shared" si="66"/>
        <v>2021</v>
      </c>
      <c r="Q344" s="3">
        <f t="shared" si="60"/>
        <v>6</v>
      </c>
      <c r="R344" s="3">
        <f t="shared" si="61"/>
        <v>24</v>
      </c>
      <c r="S344" s="3" t="str" cm="1">
        <f t="array" ref="S344">IFERROR(_xlfn.IFS(I344 = "Just once", "One time service", ISNUMBER(SEARCH("*week*",I344)), "Continuous"),I344)</f>
        <v>One time service</v>
      </c>
      <c r="T344" t="str">
        <f t="shared" si="62"/>
        <v>No</v>
      </c>
      <c r="U344" t="str">
        <f t="shared" si="63"/>
        <v>No</v>
      </c>
      <c r="V344" t="str">
        <f t="shared" si="64"/>
        <v>No</v>
      </c>
      <c r="W344">
        <f t="shared" si="67"/>
        <v>0</v>
      </c>
      <c r="X344" t="str">
        <f t="shared" si="68"/>
        <v>No</v>
      </c>
      <c r="Y344" t="str">
        <f t="shared" si="69"/>
        <v>No</v>
      </c>
      <c r="Z344" t="str">
        <f t="shared" si="70"/>
        <v>No</v>
      </c>
      <c r="AA344">
        <f t="shared" si="71"/>
        <v>0</v>
      </c>
      <c r="AB344" s="3" t="str" cm="1">
        <f t="array" ref="AB34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44" s="3"/>
      <c r="AD344" s="3"/>
      <c r="AE344" s="3"/>
    </row>
    <row r="345" spans="3:31">
      <c r="C345" s="2">
        <v>44718.722187500003</v>
      </c>
      <c r="D345" s="3" t="s">
        <v>23</v>
      </c>
      <c r="E345" s="15">
        <v>341</v>
      </c>
      <c r="F345" s="15">
        <v>341</v>
      </c>
      <c r="G345" s="15">
        <v>341</v>
      </c>
      <c r="H345" s="3">
        <v>78751</v>
      </c>
      <c r="I345" s="3" t="s">
        <v>43</v>
      </c>
      <c r="J345" s="3" t="s">
        <v>14</v>
      </c>
      <c r="K345" s="3" t="s">
        <v>318</v>
      </c>
      <c r="L345" s="3"/>
      <c r="M345" s="3"/>
      <c r="N345" s="3"/>
      <c r="O345" s="3">
        <f t="shared" si="65"/>
        <v>2022</v>
      </c>
      <c r="P345" s="3">
        <f t="shared" si="66"/>
        <v>2021</v>
      </c>
      <c r="Q345" s="3">
        <f t="shared" si="60"/>
        <v>6</v>
      </c>
      <c r="R345" s="3">
        <f t="shared" si="61"/>
        <v>24</v>
      </c>
      <c r="S345" s="3" t="str" cm="1">
        <f t="array" ref="S345">IFERROR(_xlfn.IFS(I345 = "Just once", "One time service", ISNUMBER(SEARCH("*week*",I345)), "Continuous"),I345)</f>
        <v>One time service</v>
      </c>
      <c r="T345" t="str">
        <f t="shared" si="62"/>
        <v>Yes</v>
      </c>
      <c r="U345" t="str">
        <f t="shared" si="63"/>
        <v>No</v>
      </c>
      <c r="V345" t="str">
        <f t="shared" si="64"/>
        <v>No</v>
      </c>
      <c r="W345">
        <f t="shared" si="67"/>
        <v>1</v>
      </c>
      <c r="X345" t="str">
        <f t="shared" si="68"/>
        <v>No</v>
      </c>
      <c r="Y345" t="str">
        <f t="shared" si="69"/>
        <v>No</v>
      </c>
      <c r="Z345" t="str">
        <f t="shared" si="70"/>
        <v>No</v>
      </c>
      <c r="AA345">
        <f t="shared" si="71"/>
        <v>0</v>
      </c>
      <c r="AB345" s="3" t="str" cm="1">
        <f t="array" ref="AB34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45" s="3"/>
      <c r="AD345" s="3"/>
      <c r="AE345" s="3"/>
    </row>
    <row r="346" spans="3:31">
      <c r="C346" s="2">
        <v>44718.765092592592</v>
      </c>
      <c r="D346" s="3" t="s">
        <v>23</v>
      </c>
      <c r="E346" s="15">
        <v>342</v>
      </c>
      <c r="F346" s="15">
        <v>342</v>
      </c>
      <c r="G346" s="15">
        <v>342</v>
      </c>
      <c r="H346" s="3">
        <v>78702</v>
      </c>
      <c r="I346" s="3" t="s">
        <v>43</v>
      </c>
      <c r="J346" s="3" t="s">
        <v>320</v>
      </c>
      <c r="K346" s="3" t="s">
        <v>53</v>
      </c>
      <c r="L346" s="3"/>
      <c r="M346" s="3"/>
      <c r="N346" s="3"/>
      <c r="O346" s="3">
        <f t="shared" si="65"/>
        <v>2022</v>
      </c>
      <c r="P346" s="3">
        <f t="shared" si="66"/>
        <v>2021</v>
      </c>
      <c r="Q346" s="3">
        <f t="shared" si="60"/>
        <v>6</v>
      </c>
      <c r="R346" s="3">
        <f t="shared" si="61"/>
        <v>24</v>
      </c>
      <c r="S346" s="3" t="str" cm="1">
        <f t="array" ref="S346">IFERROR(_xlfn.IFS(I346 = "Just once", "One time service", ISNUMBER(SEARCH("*week*",I346)), "Continuous"),I346)</f>
        <v>One time service</v>
      </c>
      <c r="T346" t="str">
        <f t="shared" si="62"/>
        <v>No</v>
      </c>
      <c r="U346" t="str">
        <f t="shared" si="63"/>
        <v>No</v>
      </c>
      <c r="V346" t="str">
        <f t="shared" si="64"/>
        <v>No</v>
      </c>
      <c r="W346">
        <f t="shared" si="67"/>
        <v>0</v>
      </c>
      <c r="X346" t="str">
        <f t="shared" si="68"/>
        <v>Yes</v>
      </c>
      <c r="Y346" t="str">
        <f t="shared" si="69"/>
        <v>No</v>
      </c>
      <c r="Z346" t="str">
        <f t="shared" si="70"/>
        <v>No</v>
      </c>
      <c r="AA346">
        <f t="shared" si="71"/>
        <v>1</v>
      </c>
      <c r="AB346" s="3" t="str" cm="1">
        <f t="array" ref="AB34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346" s="3"/>
      <c r="AD346" s="3"/>
      <c r="AE346" s="3"/>
    </row>
    <row r="347" spans="3:31">
      <c r="C347" s="2">
        <v>44718.766712962963</v>
      </c>
      <c r="D347" s="3" t="s">
        <v>23</v>
      </c>
      <c r="E347" s="15">
        <v>343</v>
      </c>
      <c r="F347" s="15">
        <v>343</v>
      </c>
      <c r="G347" s="15">
        <v>343</v>
      </c>
      <c r="H347" s="3">
        <v>78702</v>
      </c>
      <c r="I347" s="3" t="s">
        <v>43</v>
      </c>
      <c r="J347" s="3" t="s">
        <v>320</v>
      </c>
      <c r="K347" s="3" t="s">
        <v>321</v>
      </c>
      <c r="L347" s="3"/>
      <c r="M347" s="3"/>
      <c r="N347" s="3"/>
      <c r="O347" s="3">
        <f t="shared" si="65"/>
        <v>2022</v>
      </c>
      <c r="P347" s="3">
        <f t="shared" si="66"/>
        <v>2021</v>
      </c>
      <c r="Q347" s="3">
        <f t="shared" si="60"/>
        <v>6</v>
      </c>
      <c r="R347" s="3">
        <f t="shared" si="61"/>
        <v>24</v>
      </c>
      <c r="S347" s="3" t="str" cm="1">
        <f t="array" ref="S347">IFERROR(_xlfn.IFS(I347 = "Just once", "One time service", ISNUMBER(SEARCH("*week*",I347)), "Continuous"),I347)</f>
        <v>One time service</v>
      </c>
      <c r="T347" t="str">
        <f t="shared" si="62"/>
        <v>No</v>
      </c>
      <c r="U347" t="str">
        <f t="shared" si="63"/>
        <v>No</v>
      </c>
      <c r="V347" t="str">
        <f t="shared" si="64"/>
        <v>No</v>
      </c>
      <c r="W347">
        <f t="shared" si="67"/>
        <v>0</v>
      </c>
      <c r="X347" t="str">
        <f t="shared" si="68"/>
        <v>No</v>
      </c>
      <c r="Y347" t="str">
        <f t="shared" si="69"/>
        <v>No</v>
      </c>
      <c r="Z347" t="str">
        <f t="shared" si="70"/>
        <v>No</v>
      </c>
      <c r="AA347">
        <f t="shared" si="71"/>
        <v>0</v>
      </c>
      <c r="AB347" s="3" t="str" cm="1">
        <f t="array" ref="AB34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347" s="3"/>
      <c r="AD347" s="3"/>
      <c r="AE347" s="3"/>
    </row>
    <row r="348" spans="3:31">
      <c r="C348" s="2">
        <v>44719.376064814816</v>
      </c>
      <c r="D348" s="3" t="s">
        <v>23</v>
      </c>
      <c r="E348" s="15">
        <v>344</v>
      </c>
      <c r="F348" s="15">
        <v>344</v>
      </c>
      <c r="G348" s="15">
        <v>344</v>
      </c>
      <c r="H348" s="3">
        <v>78747</v>
      </c>
      <c r="I348" s="3" t="s">
        <v>46</v>
      </c>
      <c r="J348" s="3" t="s">
        <v>10</v>
      </c>
      <c r="K348" s="3" t="s">
        <v>245</v>
      </c>
      <c r="L348" s="3"/>
      <c r="M348" s="3"/>
      <c r="N348" s="3"/>
      <c r="O348" s="3">
        <f t="shared" si="65"/>
        <v>2022</v>
      </c>
      <c r="P348" s="3">
        <f t="shared" si="66"/>
        <v>2021</v>
      </c>
      <c r="Q348" s="3">
        <f t="shared" si="60"/>
        <v>6</v>
      </c>
      <c r="R348" s="3">
        <f t="shared" si="61"/>
        <v>24</v>
      </c>
      <c r="S348" s="3" t="str" cm="1">
        <f t="array" ref="S348">IFERROR(_xlfn.IFS(I348 = "Just once", "One time service", ISNUMBER(SEARCH("*week*",I348)), "Continuous"),I348)</f>
        <v>Continuous</v>
      </c>
      <c r="T348" t="str">
        <f t="shared" si="62"/>
        <v>No</v>
      </c>
      <c r="U348" t="str">
        <f t="shared" si="63"/>
        <v>No</v>
      </c>
      <c r="V348" t="str">
        <f t="shared" si="64"/>
        <v>No</v>
      </c>
      <c r="W348">
        <f t="shared" si="67"/>
        <v>0</v>
      </c>
      <c r="X348" t="str">
        <f t="shared" si="68"/>
        <v>No</v>
      </c>
      <c r="Y348" t="str">
        <f t="shared" si="69"/>
        <v>No</v>
      </c>
      <c r="Z348" t="str">
        <f t="shared" si="70"/>
        <v>No</v>
      </c>
      <c r="AA348">
        <f t="shared" si="71"/>
        <v>0</v>
      </c>
      <c r="AB348" s="3" t="str" cm="1">
        <f t="array" ref="AB34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48" s="3"/>
      <c r="AD348" s="3"/>
      <c r="AE348" s="3"/>
    </row>
    <row r="349" spans="3:31">
      <c r="C349" s="2">
        <v>44719.465532407405</v>
      </c>
      <c r="D349" s="3" t="s">
        <v>23</v>
      </c>
      <c r="E349" s="15">
        <v>345</v>
      </c>
      <c r="F349" s="15">
        <v>345</v>
      </c>
      <c r="G349" s="15">
        <v>345</v>
      </c>
      <c r="H349" s="3">
        <v>78704</v>
      </c>
      <c r="I349" s="3" t="s">
        <v>46</v>
      </c>
      <c r="J349" s="3" t="s">
        <v>14</v>
      </c>
      <c r="K349" s="3" t="s">
        <v>245</v>
      </c>
      <c r="L349" s="3"/>
      <c r="M349" s="3"/>
      <c r="N349" s="3"/>
      <c r="O349" s="3">
        <f t="shared" si="65"/>
        <v>2022</v>
      </c>
      <c r="P349" s="3">
        <f t="shared" si="66"/>
        <v>2021</v>
      </c>
      <c r="Q349" s="3">
        <f t="shared" si="60"/>
        <v>6</v>
      </c>
      <c r="R349" s="3">
        <f t="shared" si="61"/>
        <v>24</v>
      </c>
      <c r="S349" s="3" t="str" cm="1">
        <f t="array" ref="S349">IFERROR(_xlfn.IFS(I349 = "Just once", "One time service", ISNUMBER(SEARCH("*week*",I349)), "Continuous"),I349)</f>
        <v>Continuous</v>
      </c>
      <c r="T349" t="str">
        <f t="shared" si="62"/>
        <v>No</v>
      </c>
      <c r="U349" t="str">
        <f t="shared" si="63"/>
        <v>No</v>
      </c>
      <c r="V349" t="str">
        <f t="shared" si="64"/>
        <v>No</v>
      </c>
      <c r="W349">
        <f t="shared" si="67"/>
        <v>0</v>
      </c>
      <c r="X349" t="str">
        <f t="shared" si="68"/>
        <v>No</v>
      </c>
      <c r="Y349" t="str">
        <f t="shared" si="69"/>
        <v>No</v>
      </c>
      <c r="Z349" t="str">
        <f t="shared" si="70"/>
        <v>No</v>
      </c>
      <c r="AA349">
        <f t="shared" si="71"/>
        <v>0</v>
      </c>
      <c r="AB349" s="3" t="str" cm="1">
        <f t="array" ref="AB34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49" s="3"/>
      <c r="AD349" s="3"/>
      <c r="AE349" s="3"/>
    </row>
    <row r="350" spans="3:31">
      <c r="C350" s="2">
        <v>44719.66851851852</v>
      </c>
      <c r="D350" s="3" t="s">
        <v>23</v>
      </c>
      <c r="E350" s="15">
        <v>346</v>
      </c>
      <c r="F350" s="15">
        <v>346</v>
      </c>
      <c r="G350" s="15">
        <v>346</v>
      </c>
      <c r="H350" s="3">
        <v>76281</v>
      </c>
      <c r="I350" s="3" t="s">
        <v>46</v>
      </c>
      <c r="J350" s="3" t="s">
        <v>10</v>
      </c>
      <c r="K350" s="3" t="s">
        <v>49</v>
      </c>
      <c r="L350" s="3" t="s">
        <v>53</v>
      </c>
      <c r="M350" s="3"/>
      <c r="N350" s="3"/>
      <c r="O350" s="3">
        <f t="shared" si="65"/>
        <v>2022</v>
      </c>
      <c r="P350" s="3">
        <f t="shared" si="66"/>
        <v>2021</v>
      </c>
      <c r="Q350" s="3">
        <f t="shared" si="60"/>
        <v>6</v>
      </c>
      <c r="R350" s="3">
        <f t="shared" si="61"/>
        <v>24</v>
      </c>
      <c r="S350" s="3" t="str" cm="1">
        <f t="array" ref="S350">IFERROR(_xlfn.IFS(I350 = "Just once", "One time service", ISNUMBER(SEARCH("*week*",I350)), "Continuous"),I350)</f>
        <v>Continuous</v>
      </c>
      <c r="T350" t="str">
        <f t="shared" si="62"/>
        <v>No</v>
      </c>
      <c r="U350" t="str">
        <f t="shared" si="63"/>
        <v>No</v>
      </c>
      <c r="V350" t="str">
        <f t="shared" si="64"/>
        <v>No</v>
      </c>
      <c r="W350">
        <f t="shared" si="67"/>
        <v>0</v>
      </c>
      <c r="X350" t="str">
        <f t="shared" si="68"/>
        <v>No</v>
      </c>
      <c r="Y350" t="str">
        <f t="shared" si="69"/>
        <v>Yes</v>
      </c>
      <c r="Z350" t="str">
        <f t="shared" si="70"/>
        <v>No</v>
      </c>
      <c r="AA350">
        <f t="shared" si="71"/>
        <v>1</v>
      </c>
      <c r="AB350" s="3" t="str" cm="1">
        <f t="array" ref="AB35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50" s="3"/>
      <c r="AD350" s="3"/>
      <c r="AE350" s="3"/>
    </row>
    <row r="351" spans="3:31">
      <c r="C351" s="2">
        <v>44720.747673611113</v>
      </c>
      <c r="D351" s="3" t="s">
        <v>23</v>
      </c>
      <c r="E351" s="15">
        <v>347</v>
      </c>
      <c r="F351" s="15">
        <v>347</v>
      </c>
      <c r="G351" s="15">
        <v>347</v>
      </c>
      <c r="H351" s="3">
        <v>78727</v>
      </c>
      <c r="I351" s="3" t="s">
        <v>43</v>
      </c>
      <c r="J351" s="3" t="s">
        <v>14</v>
      </c>
      <c r="K351" s="3" t="s">
        <v>248</v>
      </c>
      <c r="L351" s="3"/>
      <c r="M351" s="3"/>
      <c r="N351" s="3"/>
      <c r="O351" s="3">
        <f t="shared" si="65"/>
        <v>2022</v>
      </c>
      <c r="P351" s="3">
        <f t="shared" si="66"/>
        <v>2021</v>
      </c>
      <c r="Q351" s="3">
        <f t="shared" si="60"/>
        <v>6</v>
      </c>
      <c r="R351" s="3">
        <f t="shared" si="61"/>
        <v>24</v>
      </c>
      <c r="S351" s="3" t="str" cm="1">
        <f t="array" ref="S351">IFERROR(_xlfn.IFS(I351 = "Just once", "One time service", ISNUMBER(SEARCH("*week*",I351)), "Continuous"),I351)</f>
        <v>One time service</v>
      </c>
      <c r="T351" t="str">
        <f t="shared" si="62"/>
        <v>No</v>
      </c>
      <c r="U351" t="str">
        <f t="shared" si="63"/>
        <v>No</v>
      </c>
      <c r="V351" t="str">
        <f t="shared" si="64"/>
        <v>No</v>
      </c>
      <c r="W351">
        <f t="shared" si="67"/>
        <v>0</v>
      </c>
      <c r="X351" t="str">
        <f t="shared" si="68"/>
        <v>No</v>
      </c>
      <c r="Y351" t="str">
        <f t="shared" si="69"/>
        <v>No</v>
      </c>
      <c r="Z351" t="str">
        <f t="shared" si="70"/>
        <v>No</v>
      </c>
      <c r="AA351">
        <f t="shared" si="71"/>
        <v>0</v>
      </c>
      <c r="AB351" s="3" t="str" cm="1">
        <f t="array" ref="AB35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51" s="3"/>
      <c r="AD351" s="3"/>
      <c r="AE351" s="3"/>
    </row>
    <row r="352" spans="3:31">
      <c r="C352" s="2">
        <v>44720.75513888889</v>
      </c>
      <c r="D352" s="3" t="s">
        <v>23</v>
      </c>
      <c r="E352" s="15">
        <v>348</v>
      </c>
      <c r="F352" s="15">
        <v>348</v>
      </c>
      <c r="G352" s="15">
        <v>348</v>
      </c>
      <c r="H352" s="3">
        <v>78747</v>
      </c>
      <c r="I352" s="3" t="s">
        <v>43</v>
      </c>
      <c r="J352" s="3" t="s">
        <v>14</v>
      </c>
      <c r="K352" s="3" t="s">
        <v>318</v>
      </c>
      <c r="L352" s="3"/>
      <c r="M352" s="3"/>
      <c r="N352" s="3"/>
      <c r="O352" s="3">
        <f t="shared" si="65"/>
        <v>2022</v>
      </c>
      <c r="P352" s="3">
        <f t="shared" si="66"/>
        <v>2021</v>
      </c>
      <c r="Q352" s="3">
        <f t="shared" si="60"/>
        <v>6</v>
      </c>
      <c r="R352" s="3">
        <f t="shared" si="61"/>
        <v>24</v>
      </c>
      <c r="S352" s="3" t="str" cm="1">
        <f t="array" ref="S352">IFERROR(_xlfn.IFS(I352 = "Just once", "One time service", ISNUMBER(SEARCH("*week*",I352)), "Continuous"),I352)</f>
        <v>One time service</v>
      </c>
      <c r="T352" t="str">
        <f t="shared" si="62"/>
        <v>Yes</v>
      </c>
      <c r="U352" t="str">
        <f t="shared" si="63"/>
        <v>No</v>
      </c>
      <c r="V352" t="str">
        <f t="shared" si="64"/>
        <v>No</v>
      </c>
      <c r="W352">
        <f t="shared" si="67"/>
        <v>1</v>
      </c>
      <c r="X352" t="str">
        <f t="shared" si="68"/>
        <v>No</v>
      </c>
      <c r="Y352" t="str">
        <f t="shared" si="69"/>
        <v>No</v>
      </c>
      <c r="Z352" t="str">
        <f t="shared" si="70"/>
        <v>No</v>
      </c>
      <c r="AA352">
        <f t="shared" si="71"/>
        <v>0</v>
      </c>
      <c r="AB352" s="3" t="str" cm="1">
        <f t="array" ref="AB35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52" s="3"/>
      <c r="AD352" s="3"/>
      <c r="AE352" s="3"/>
    </row>
    <row r="353" spans="3:31">
      <c r="C353" s="2">
        <v>44720.817708333336</v>
      </c>
      <c r="D353" s="3" t="s">
        <v>23</v>
      </c>
      <c r="E353" s="15">
        <v>349</v>
      </c>
      <c r="F353" s="15">
        <v>349</v>
      </c>
      <c r="G353" s="15">
        <v>349</v>
      </c>
      <c r="H353" s="3">
        <v>78744</v>
      </c>
      <c r="I353" s="3" t="s">
        <v>46</v>
      </c>
      <c r="J353" s="3" t="s">
        <v>10</v>
      </c>
      <c r="K353" s="3" t="s">
        <v>318</v>
      </c>
      <c r="L353" s="3"/>
      <c r="M353" s="3"/>
      <c r="N353" s="3"/>
      <c r="O353" s="3">
        <f t="shared" si="65"/>
        <v>2022</v>
      </c>
      <c r="P353" s="3">
        <f t="shared" si="66"/>
        <v>2021</v>
      </c>
      <c r="Q353" s="3">
        <f t="shared" si="60"/>
        <v>6</v>
      </c>
      <c r="R353" s="3">
        <f t="shared" si="61"/>
        <v>24</v>
      </c>
      <c r="S353" s="3" t="str" cm="1">
        <f t="array" ref="S353">IFERROR(_xlfn.IFS(I353 = "Just once", "One time service", ISNUMBER(SEARCH("*week*",I353)), "Continuous"),I353)</f>
        <v>Continuous</v>
      </c>
      <c r="T353" t="str">
        <f t="shared" si="62"/>
        <v>Yes</v>
      </c>
      <c r="U353" t="str">
        <f t="shared" si="63"/>
        <v>No</v>
      </c>
      <c r="V353" t="str">
        <f t="shared" si="64"/>
        <v>No</v>
      </c>
      <c r="W353">
        <f t="shared" si="67"/>
        <v>1</v>
      </c>
      <c r="X353" t="str">
        <f t="shared" si="68"/>
        <v>No</v>
      </c>
      <c r="Y353" t="str">
        <f t="shared" si="69"/>
        <v>No</v>
      </c>
      <c r="Z353" t="str">
        <f t="shared" si="70"/>
        <v>No</v>
      </c>
      <c r="AA353">
        <f t="shared" si="71"/>
        <v>0</v>
      </c>
      <c r="AB353" s="3" t="str" cm="1">
        <f t="array" ref="AB35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53" s="3"/>
      <c r="AD353" s="3"/>
      <c r="AE353" s="3"/>
    </row>
    <row r="354" spans="3:31">
      <c r="C354" s="2">
        <v>44722.502083333333</v>
      </c>
      <c r="D354" s="3" t="s">
        <v>23</v>
      </c>
      <c r="E354" s="15">
        <v>350</v>
      </c>
      <c r="F354" s="15">
        <v>350</v>
      </c>
      <c r="G354" s="15">
        <v>350</v>
      </c>
      <c r="H354" s="3">
        <v>78753</v>
      </c>
      <c r="I354" s="3" t="s">
        <v>43</v>
      </c>
      <c r="J354" s="3" t="s">
        <v>14</v>
      </c>
      <c r="K354" s="3" t="s">
        <v>318</v>
      </c>
      <c r="L354" s="3"/>
      <c r="M354" s="3"/>
      <c r="N354" s="3"/>
      <c r="O354" s="3">
        <f t="shared" si="65"/>
        <v>2022</v>
      </c>
      <c r="P354" s="3">
        <f t="shared" si="66"/>
        <v>2021</v>
      </c>
      <c r="Q354" s="3">
        <f t="shared" si="60"/>
        <v>6</v>
      </c>
      <c r="R354" s="3">
        <f t="shared" si="61"/>
        <v>24</v>
      </c>
      <c r="S354" s="3" t="str" cm="1">
        <f t="array" ref="S354">IFERROR(_xlfn.IFS(I354 = "Just once", "One time service", ISNUMBER(SEARCH("*week*",I354)), "Continuous"),I354)</f>
        <v>One time service</v>
      </c>
      <c r="T354" t="str">
        <f t="shared" si="62"/>
        <v>Yes</v>
      </c>
      <c r="U354" t="str">
        <f t="shared" si="63"/>
        <v>No</v>
      </c>
      <c r="V354" t="str">
        <f t="shared" si="64"/>
        <v>No</v>
      </c>
      <c r="W354">
        <f t="shared" si="67"/>
        <v>1</v>
      </c>
      <c r="X354" t="str">
        <f t="shared" si="68"/>
        <v>No</v>
      </c>
      <c r="Y354" t="str">
        <f t="shared" si="69"/>
        <v>No</v>
      </c>
      <c r="Z354" t="str">
        <f t="shared" si="70"/>
        <v>No</v>
      </c>
      <c r="AA354">
        <f t="shared" si="71"/>
        <v>0</v>
      </c>
      <c r="AB354" s="3" t="str" cm="1">
        <f t="array" ref="AB35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54" s="3"/>
      <c r="AD354" s="3"/>
      <c r="AE354" s="3"/>
    </row>
    <row r="355" spans="3:31">
      <c r="C355" s="2">
        <v>44722.909791666665</v>
      </c>
      <c r="D355" s="3" t="s">
        <v>23</v>
      </c>
      <c r="E355" s="15">
        <v>351</v>
      </c>
      <c r="F355" s="15">
        <v>351</v>
      </c>
      <c r="G355" s="15">
        <v>351</v>
      </c>
      <c r="H355" s="3">
        <v>78723</v>
      </c>
      <c r="I355" s="3" t="s">
        <v>43</v>
      </c>
      <c r="J355" s="3" t="s">
        <v>10</v>
      </c>
      <c r="K355" s="3" t="s">
        <v>322</v>
      </c>
      <c r="L355" s="3"/>
      <c r="M355" s="3"/>
      <c r="N355" s="3"/>
      <c r="O355" s="3">
        <f t="shared" si="65"/>
        <v>2022</v>
      </c>
      <c r="P355" s="3">
        <f t="shared" si="66"/>
        <v>2021</v>
      </c>
      <c r="Q355" s="3">
        <f t="shared" si="60"/>
        <v>6</v>
      </c>
      <c r="R355" s="3">
        <f t="shared" si="61"/>
        <v>24</v>
      </c>
      <c r="S355" s="3" t="str" cm="1">
        <f t="array" ref="S355">IFERROR(_xlfn.IFS(I355 = "Just once", "One time service", ISNUMBER(SEARCH("*week*",I355)), "Continuous"),I355)</f>
        <v>One time service</v>
      </c>
      <c r="T355" t="str">
        <f t="shared" si="62"/>
        <v>No</v>
      </c>
      <c r="U355" t="str">
        <f t="shared" si="63"/>
        <v>No</v>
      </c>
      <c r="V355" t="str">
        <f t="shared" si="64"/>
        <v>No</v>
      </c>
      <c r="W355">
        <f t="shared" si="67"/>
        <v>0</v>
      </c>
      <c r="X355" t="str">
        <f t="shared" si="68"/>
        <v>No</v>
      </c>
      <c r="Y355" t="str">
        <f t="shared" si="69"/>
        <v>No</v>
      </c>
      <c r="Z355" t="str">
        <f t="shared" si="70"/>
        <v>No</v>
      </c>
      <c r="AA355">
        <f t="shared" si="71"/>
        <v>0</v>
      </c>
      <c r="AB355" s="3" t="str" cm="1">
        <f t="array" ref="AB35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55" s="3"/>
      <c r="AD355" s="3"/>
      <c r="AE355" s="3"/>
    </row>
    <row r="356" spans="3:31">
      <c r="C356" s="2">
        <v>44724.553622685184</v>
      </c>
      <c r="D356" s="3" t="s">
        <v>23</v>
      </c>
      <c r="E356" s="15">
        <v>352</v>
      </c>
      <c r="F356" s="15">
        <v>352</v>
      </c>
      <c r="G356" s="15">
        <v>352</v>
      </c>
      <c r="H356" s="3" t="s">
        <v>323</v>
      </c>
      <c r="I356" s="3" t="s">
        <v>43</v>
      </c>
      <c r="J356" s="3" t="s">
        <v>14</v>
      </c>
      <c r="K356" s="3" t="s">
        <v>318</v>
      </c>
      <c r="L356" s="3" t="s">
        <v>213</v>
      </c>
      <c r="M356" s="3"/>
      <c r="N356" s="3"/>
      <c r="O356" s="3">
        <f t="shared" si="65"/>
        <v>2022</v>
      </c>
      <c r="P356" s="3">
        <f t="shared" si="66"/>
        <v>2021</v>
      </c>
      <c r="Q356" s="3">
        <f t="shared" si="60"/>
        <v>6</v>
      </c>
      <c r="R356" s="3">
        <f t="shared" si="61"/>
        <v>25</v>
      </c>
      <c r="S356" s="3" t="str" cm="1">
        <f t="array" ref="S356">IFERROR(_xlfn.IFS(I356 = "Just once", "One time service", ISNUMBER(SEARCH("*week*",I356)), "Continuous"),I356)</f>
        <v>One time service</v>
      </c>
      <c r="T356" t="str">
        <f t="shared" si="62"/>
        <v>Yes</v>
      </c>
      <c r="U356" t="str">
        <f t="shared" si="63"/>
        <v>No</v>
      </c>
      <c r="V356" t="str">
        <f t="shared" si="64"/>
        <v>No</v>
      </c>
      <c r="W356">
        <f t="shared" si="67"/>
        <v>1</v>
      </c>
      <c r="X356" t="str">
        <f t="shared" si="68"/>
        <v>No</v>
      </c>
      <c r="Y356" t="str">
        <f t="shared" si="69"/>
        <v>No</v>
      </c>
      <c r="Z356" t="str">
        <f t="shared" si="70"/>
        <v>No</v>
      </c>
      <c r="AA356">
        <f t="shared" si="71"/>
        <v>0</v>
      </c>
      <c r="AB356" s="3" t="str" cm="1">
        <f t="array" ref="AB35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56" s="3"/>
      <c r="AD356" s="3"/>
      <c r="AE356" s="3"/>
    </row>
    <row r="357" spans="3:31">
      <c r="C357" s="2">
        <v>44725.522511574076</v>
      </c>
      <c r="D357" s="3" t="s">
        <v>23</v>
      </c>
      <c r="E357" s="15">
        <v>353</v>
      </c>
      <c r="F357" s="15">
        <v>353</v>
      </c>
      <c r="G357" s="15">
        <v>353</v>
      </c>
      <c r="H357" s="3">
        <v>78735</v>
      </c>
      <c r="I357" s="3" t="s">
        <v>43</v>
      </c>
      <c r="J357" s="3" t="s">
        <v>14</v>
      </c>
      <c r="K357" s="3" t="s">
        <v>318</v>
      </c>
      <c r="L357" s="3" t="s">
        <v>213</v>
      </c>
      <c r="M357" s="3"/>
      <c r="N357" s="3"/>
      <c r="O357" s="3">
        <f t="shared" si="65"/>
        <v>2022</v>
      </c>
      <c r="P357" s="3">
        <f t="shared" si="66"/>
        <v>2021</v>
      </c>
      <c r="Q357" s="3">
        <f t="shared" si="60"/>
        <v>6</v>
      </c>
      <c r="R357" s="3">
        <f t="shared" si="61"/>
        <v>25</v>
      </c>
      <c r="S357" s="3" t="str" cm="1">
        <f t="array" ref="S357">IFERROR(_xlfn.IFS(I357 = "Just once", "One time service", ISNUMBER(SEARCH("*week*",I357)), "Continuous"),I357)</f>
        <v>One time service</v>
      </c>
      <c r="T357" t="str">
        <f t="shared" si="62"/>
        <v>Yes</v>
      </c>
      <c r="U357" t="str">
        <f t="shared" si="63"/>
        <v>No</v>
      </c>
      <c r="V357" t="str">
        <f t="shared" si="64"/>
        <v>No</v>
      </c>
      <c r="W357">
        <f t="shared" si="67"/>
        <v>1</v>
      </c>
      <c r="X357" t="str">
        <f t="shared" si="68"/>
        <v>No</v>
      </c>
      <c r="Y357" t="str">
        <f t="shared" si="69"/>
        <v>No</v>
      </c>
      <c r="Z357" t="str">
        <f t="shared" si="70"/>
        <v>No</v>
      </c>
      <c r="AA357">
        <f t="shared" si="71"/>
        <v>0</v>
      </c>
      <c r="AB357" s="3" t="str" cm="1">
        <f t="array" ref="AB35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57" s="3"/>
      <c r="AD357" s="3"/>
      <c r="AE357" s="3"/>
    </row>
    <row r="358" spans="3:31">
      <c r="C358" s="2">
        <v>44725.826342592591</v>
      </c>
      <c r="D358" s="3" t="s">
        <v>23</v>
      </c>
      <c r="E358" s="15">
        <v>354</v>
      </c>
      <c r="F358" s="15">
        <v>354</v>
      </c>
      <c r="G358" s="15">
        <v>354</v>
      </c>
      <c r="H358" s="3" t="s">
        <v>324</v>
      </c>
      <c r="I358" s="3" t="s">
        <v>46</v>
      </c>
      <c r="J358" s="3" t="s">
        <v>295</v>
      </c>
      <c r="K358" s="3" t="s">
        <v>318</v>
      </c>
      <c r="L358" s="3" t="s">
        <v>325</v>
      </c>
      <c r="M358" s="3"/>
      <c r="N358" s="3"/>
      <c r="O358" s="3">
        <f t="shared" si="65"/>
        <v>2022</v>
      </c>
      <c r="P358" s="3">
        <f t="shared" si="66"/>
        <v>2021</v>
      </c>
      <c r="Q358" s="3">
        <f t="shared" si="60"/>
        <v>6</v>
      </c>
      <c r="R358" s="3">
        <f t="shared" si="61"/>
        <v>25</v>
      </c>
      <c r="S358" s="3" t="str" cm="1">
        <f t="array" ref="S358">IFERROR(_xlfn.IFS(I358 = "Just once", "One time service", ISNUMBER(SEARCH("*week*",I358)), "Continuous"),I358)</f>
        <v>Continuous</v>
      </c>
      <c r="T358" t="str">
        <f t="shared" si="62"/>
        <v>Yes</v>
      </c>
      <c r="U358" t="str">
        <f t="shared" si="63"/>
        <v>No</v>
      </c>
      <c r="V358" t="str">
        <f t="shared" si="64"/>
        <v>No</v>
      </c>
      <c r="W358">
        <f t="shared" si="67"/>
        <v>1</v>
      </c>
      <c r="X358" t="str">
        <f t="shared" si="68"/>
        <v>No</v>
      </c>
      <c r="Y358" t="str">
        <f t="shared" si="69"/>
        <v>No</v>
      </c>
      <c r="Z358" t="str">
        <f t="shared" si="70"/>
        <v>No</v>
      </c>
      <c r="AA358">
        <f t="shared" si="71"/>
        <v>0</v>
      </c>
      <c r="AB358" s="3" t="str" cm="1">
        <f t="array" ref="AB35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358" s="3"/>
      <c r="AD358" s="3"/>
      <c r="AE358" s="3"/>
    </row>
    <row r="359" spans="3:31">
      <c r="C359" s="2">
        <v>44726.549629629626</v>
      </c>
      <c r="D359" s="3" t="s">
        <v>23</v>
      </c>
      <c r="E359" s="15">
        <v>355</v>
      </c>
      <c r="F359" s="15">
        <v>355</v>
      </c>
      <c r="G359" s="15">
        <v>355</v>
      </c>
      <c r="H359" s="3">
        <v>78628</v>
      </c>
      <c r="I359" s="3" t="s">
        <v>43</v>
      </c>
      <c r="J359" s="3" t="s">
        <v>94</v>
      </c>
      <c r="K359" s="3" t="s">
        <v>318</v>
      </c>
      <c r="L359" s="3"/>
      <c r="M359" s="3"/>
      <c r="N359" s="3"/>
      <c r="O359" s="3">
        <f t="shared" si="65"/>
        <v>2022</v>
      </c>
      <c r="P359" s="3">
        <f t="shared" si="66"/>
        <v>2021</v>
      </c>
      <c r="Q359" s="3">
        <f t="shared" si="60"/>
        <v>6</v>
      </c>
      <c r="R359" s="3">
        <f t="shared" si="61"/>
        <v>25</v>
      </c>
      <c r="S359" s="3" t="str" cm="1">
        <f t="array" ref="S359">IFERROR(_xlfn.IFS(I359 = "Just once", "One time service", ISNUMBER(SEARCH("*week*",I359)), "Continuous"),I359)</f>
        <v>One time service</v>
      </c>
      <c r="T359" t="str">
        <f t="shared" si="62"/>
        <v>Yes</v>
      </c>
      <c r="U359" t="str">
        <f t="shared" si="63"/>
        <v>No</v>
      </c>
      <c r="V359" t="str">
        <f t="shared" si="64"/>
        <v>No</v>
      </c>
      <c r="W359">
        <f t="shared" si="67"/>
        <v>1</v>
      </c>
      <c r="X359" t="str">
        <f t="shared" si="68"/>
        <v>No</v>
      </c>
      <c r="Y359" t="str">
        <f t="shared" si="69"/>
        <v>No</v>
      </c>
      <c r="Z359" t="str">
        <f t="shared" si="70"/>
        <v>No</v>
      </c>
      <c r="AA359">
        <f t="shared" si="71"/>
        <v>0</v>
      </c>
      <c r="AB359" s="3" t="str" cm="1">
        <f t="array" ref="AB35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359" s="3"/>
      <c r="AD359" s="3"/>
      <c r="AE359" s="3"/>
    </row>
    <row r="360" spans="3:31">
      <c r="C360" s="2">
        <v>44726.840405092589</v>
      </c>
      <c r="D360" s="3" t="s">
        <v>23</v>
      </c>
      <c r="E360" s="15">
        <v>356</v>
      </c>
      <c r="F360" s="15">
        <v>356</v>
      </c>
      <c r="G360" s="15">
        <v>356</v>
      </c>
      <c r="H360" s="3" t="s">
        <v>326</v>
      </c>
      <c r="I360" s="3" t="s">
        <v>43</v>
      </c>
      <c r="J360" s="3" t="s">
        <v>14</v>
      </c>
      <c r="K360" s="3" t="s">
        <v>318</v>
      </c>
      <c r="L360" s="3"/>
      <c r="M360" s="3"/>
      <c r="N360" s="3"/>
      <c r="O360" s="3">
        <f t="shared" si="65"/>
        <v>2022</v>
      </c>
      <c r="P360" s="3">
        <f t="shared" si="66"/>
        <v>2021</v>
      </c>
      <c r="Q360" s="3">
        <f t="shared" si="60"/>
        <v>6</v>
      </c>
      <c r="R360" s="3">
        <f t="shared" si="61"/>
        <v>25</v>
      </c>
      <c r="S360" s="3" t="str" cm="1">
        <f t="array" ref="S360">IFERROR(_xlfn.IFS(I360 = "Just once", "One time service", ISNUMBER(SEARCH("*week*",I360)), "Continuous"),I360)</f>
        <v>One time service</v>
      </c>
      <c r="T360" t="str">
        <f t="shared" si="62"/>
        <v>Yes</v>
      </c>
      <c r="U360" t="str">
        <f t="shared" si="63"/>
        <v>No</v>
      </c>
      <c r="V360" t="str">
        <f t="shared" si="64"/>
        <v>No</v>
      </c>
      <c r="W360">
        <f t="shared" si="67"/>
        <v>1</v>
      </c>
      <c r="X360" t="str">
        <f t="shared" si="68"/>
        <v>No</v>
      </c>
      <c r="Y360" t="str">
        <f t="shared" si="69"/>
        <v>No</v>
      </c>
      <c r="Z360" t="str">
        <f t="shared" si="70"/>
        <v>No</v>
      </c>
      <c r="AA360">
        <f t="shared" si="71"/>
        <v>0</v>
      </c>
      <c r="AB360" s="3" t="str" cm="1">
        <f t="array" ref="AB36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60" s="3"/>
      <c r="AD360" s="3"/>
      <c r="AE360" s="3"/>
    </row>
    <row r="361" spans="3:31">
      <c r="C361" s="2">
        <v>44727.379305555558</v>
      </c>
      <c r="D361" s="3" t="s">
        <v>23</v>
      </c>
      <c r="E361" s="15">
        <v>357</v>
      </c>
      <c r="F361" s="15">
        <v>357</v>
      </c>
      <c r="G361" s="15">
        <v>357</v>
      </c>
      <c r="H361" s="3">
        <v>78645</v>
      </c>
      <c r="I361" s="3" t="s">
        <v>43</v>
      </c>
      <c r="J361" s="3" t="s">
        <v>19</v>
      </c>
      <c r="K361" s="3" t="s">
        <v>49</v>
      </c>
      <c r="L361" s="3"/>
      <c r="M361" s="3"/>
      <c r="N361" s="3"/>
      <c r="O361" s="3">
        <f t="shared" si="65"/>
        <v>2022</v>
      </c>
      <c r="P361" s="3">
        <f t="shared" si="66"/>
        <v>2021</v>
      </c>
      <c r="Q361" s="3">
        <f t="shared" si="60"/>
        <v>6</v>
      </c>
      <c r="R361" s="3">
        <f t="shared" si="61"/>
        <v>25</v>
      </c>
      <c r="S361" s="3" t="str" cm="1">
        <f t="array" ref="S361">IFERROR(_xlfn.IFS(I361 = "Just once", "One time service", ISNUMBER(SEARCH("*week*",I361)), "Continuous"),I361)</f>
        <v>One time service</v>
      </c>
      <c r="T361" t="str">
        <f t="shared" si="62"/>
        <v>No</v>
      </c>
      <c r="U361" t="str">
        <f t="shared" si="63"/>
        <v>No</v>
      </c>
      <c r="V361" t="str">
        <f t="shared" si="64"/>
        <v>No</v>
      </c>
      <c r="W361">
        <f t="shared" si="67"/>
        <v>0</v>
      </c>
      <c r="X361" t="str">
        <f t="shared" si="68"/>
        <v>No</v>
      </c>
      <c r="Y361" t="str">
        <f t="shared" si="69"/>
        <v>No</v>
      </c>
      <c r="Z361" t="str">
        <f t="shared" si="70"/>
        <v>No</v>
      </c>
      <c r="AA361">
        <f t="shared" si="71"/>
        <v>0</v>
      </c>
      <c r="AB361" s="3" t="str" cm="1">
        <f t="array" ref="AB36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361" s="3"/>
      <c r="AD361" s="3"/>
      <c r="AE361" s="3"/>
    </row>
    <row r="362" spans="3:31">
      <c r="C362" s="2">
        <v>44727.604814814818</v>
      </c>
      <c r="D362" s="3" t="s">
        <v>23</v>
      </c>
      <c r="E362" s="15">
        <v>358</v>
      </c>
      <c r="F362" s="15">
        <v>358</v>
      </c>
      <c r="G362" s="15">
        <v>358</v>
      </c>
      <c r="H362" s="3">
        <v>78653</v>
      </c>
      <c r="I362" s="3" t="s">
        <v>46</v>
      </c>
      <c r="J362" s="3" t="s">
        <v>10</v>
      </c>
      <c r="K362" s="3" t="s">
        <v>327</v>
      </c>
      <c r="L362" s="3"/>
      <c r="M362" s="3"/>
      <c r="N362" s="3"/>
      <c r="O362" s="3">
        <f t="shared" si="65"/>
        <v>2022</v>
      </c>
      <c r="P362" s="3">
        <f t="shared" si="66"/>
        <v>2021</v>
      </c>
      <c r="Q362" s="3">
        <f t="shared" si="60"/>
        <v>6</v>
      </c>
      <c r="R362" s="3">
        <f t="shared" si="61"/>
        <v>25</v>
      </c>
      <c r="S362" s="3" t="str" cm="1">
        <f t="array" ref="S362">IFERROR(_xlfn.IFS(I362 = "Just once", "One time service", ISNUMBER(SEARCH("*week*",I362)), "Continuous"),I362)</f>
        <v>Continuous</v>
      </c>
      <c r="T362" t="str">
        <f t="shared" si="62"/>
        <v>No</v>
      </c>
      <c r="U362" t="str">
        <f t="shared" si="63"/>
        <v>No</v>
      </c>
      <c r="V362" t="str">
        <f t="shared" si="64"/>
        <v>No</v>
      </c>
      <c r="W362">
        <f t="shared" si="67"/>
        <v>0</v>
      </c>
      <c r="X362" t="str">
        <f t="shared" si="68"/>
        <v>Yes</v>
      </c>
      <c r="Y362" t="str">
        <f t="shared" si="69"/>
        <v>No</v>
      </c>
      <c r="Z362" t="str">
        <f t="shared" si="70"/>
        <v>No</v>
      </c>
      <c r="AA362">
        <f t="shared" si="71"/>
        <v>1</v>
      </c>
      <c r="AB362" s="3" t="str" cm="1">
        <f t="array" ref="AB36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62" s="3"/>
      <c r="AD362" s="3"/>
      <c r="AE362" s="3"/>
    </row>
    <row r="363" spans="3:31">
      <c r="C363" s="2">
        <v>44727.665532407409</v>
      </c>
      <c r="D363" s="3" t="s">
        <v>23</v>
      </c>
      <c r="E363" s="15">
        <v>359</v>
      </c>
      <c r="F363" s="15">
        <v>359</v>
      </c>
      <c r="G363" s="15">
        <v>359</v>
      </c>
      <c r="H363" s="3">
        <v>78653</v>
      </c>
      <c r="I363" s="3" t="s">
        <v>43</v>
      </c>
      <c r="J363" s="3" t="s">
        <v>19</v>
      </c>
      <c r="K363" s="3" t="s">
        <v>318</v>
      </c>
      <c r="L363" s="3"/>
      <c r="M363" s="3"/>
      <c r="N363" s="3"/>
      <c r="O363" s="3">
        <f t="shared" si="65"/>
        <v>2022</v>
      </c>
      <c r="P363" s="3">
        <f t="shared" si="66"/>
        <v>2021</v>
      </c>
      <c r="Q363" s="3">
        <f t="shared" si="60"/>
        <v>6</v>
      </c>
      <c r="R363" s="3">
        <f t="shared" si="61"/>
        <v>25</v>
      </c>
      <c r="S363" s="3" t="str" cm="1">
        <f t="array" ref="S363">IFERROR(_xlfn.IFS(I363 = "Just once", "One time service", ISNUMBER(SEARCH("*week*",I363)), "Continuous"),I363)</f>
        <v>One time service</v>
      </c>
      <c r="T363" t="str">
        <f t="shared" si="62"/>
        <v>Yes</v>
      </c>
      <c r="U363" t="str">
        <f t="shared" si="63"/>
        <v>No</v>
      </c>
      <c r="V363" t="str">
        <f t="shared" si="64"/>
        <v>No</v>
      </c>
      <c r="W363">
        <f t="shared" si="67"/>
        <v>1</v>
      </c>
      <c r="X363" t="str">
        <f t="shared" si="68"/>
        <v>No</v>
      </c>
      <c r="Y363" t="str">
        <f t="shared" si="69"/>
        <v>No</v>
      </c>
      <c r="Z363" t="str">
        <f t="shared" si="70"/>
        <v>No</v>
      </c>
      <c r="AA363">
        <f t="shared" si="71"/>
        <v>0</v>
      </c>
      <c r="AB363" s="3" t="str" cm="1">
        <f t="array" ref="AB36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363" s="3"/>
      <c r="AD363" s="3"/>
      <c r="AE363" s="3"/>
    </row>
    <row r="364" spans="3:31">
      <c r="C364" s="2">
        <v>44727.803668981483</v>
      </c>
      <c r="D364" s="3" t="s">
        <v>23</v>
      </c>
      <c r="E364" s="15">
        <v>360</v>
      </c>
      <c r="F364" s="15">
        <v>360</v>
      </c>
      <c r="G364" s="15">
        <v>360</v>
      </c>
      <c r="H364" s="3">
        <v>78738</v>
      </c>
      <c r="I364" s="3" t="s">
        <v>43</v>
      </c>
      <c r="J364" s="3" t="s">
        <v>14</v>
      </c>
      <c r="K364" s="3" t="s">
        <v>318</v>
      </c>
      <c r="L364" s="3"/>
      <c r="M364" s="3"/>
      <c r="N364" s="3"/>
      <c r="O364" s="3">
        <f t="shared" si="65"/>
        <v>2022</v>
      </c>
      <c r="P364" s="3">
        <f t="shared" si="66"/>
        <v>2021</v>
      </c>
      <c r="Q364" s="3">
        <f t="shared" si="60"/>
        <v>6</v>
      </c>
      <c r="R364" s="3">
        <f t="shared" si="61"/>
        <v>25</v>
      </c>
      <c r="S364" s="3" t="str" cm="1">
        <f t="array" ref="S364">IFERROR(_xlfn.IFS(I364 = "Just once", "One time service", ISNUMBER(SEARCH("*week*",I364)), "Continuous"),I364)</f>
        <v>One time service</v>
      </c>
      <c r="T364" t="str">
        <f t="shared" si="62"/>
        <v>Yes</v>
      </c>
      <c r="U364" t="str">
        <f t="shared" si="63"/>
        <v>No</v>
      </c>
      <c r="V364" t="str">
        <f t="shared" si="64"/>
        <v>No</v>
      </c>
      <c r="W364">
        <f t="shared" si="67"/>
        <v>1</v>
      </c>
      <c r="X364" t="str">
        <f t="shared" si="68"/>
        <v>No</v>
      </c>
      <c r="Y364" t="str">
        <f t="shared" si="69"/>
        <v>No</v>
      </c>
      <c r="Z364" t="str">
        <f t="shared" si="70"/>
        <v>No</v>
      </c>
      <c r="AA364">
        <f t="shared" si="71"/>
        <v>0</v>
      </c>
      <c r="AB364" s="3" t="str" cm="1">
        <f t="array" ref="AB36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64" s="3"/>
      <c r="AD364" s="3"/>
      <c r="AE364" s="3"/>
    </row>
    <row r="365" spans="3:31">
      <c r="C365" s="2">
        <v>44728.434444444443</v>
      </c>
      <c r="D365" s="3" t="s">
        <v>23</v>
      </c>
      <c r="E365" s="15">
        <v>361</v>
      </c>
      <c r="F365" s="15">
        <v>361</v>
      </c>
      <c r="G365" s="15">
        <v>361</v>
      </c>
      <c r="H365" s="3">
        <v>78621</v>
      </c>
      <c r="I365" s="3" t="s">
        <v>43</v>
      </c>
      <c r="J365" s="3" t="s">
        <v>341</v>
      </c>
      <c r="K365" s="3" t="s">
        <v>49</v>
      </c>
      <c r="L365" s="3"/>
      <c r="M365" s="3"/>
      <c r="N365" s="3"/>
      <c r="O365" s="3">
        <f t="shared" si="65"/>
        <v>2022</v>
      </c>
      <c r="P365" s="3">
        <f t="shared" si="66"/>
        <v>2021</v>
      </c>
      <c r="Q365" s="3">
        <f t="shared" si="60"/>
        <v>6</v>
      </c>
      <c r="R365" s="3">
        <f t="shared" si="61"/>
        <v>25</v>
      </c>
      <c r="S365" s="3" t="str" cm="1">
        <f t="array" ref="S365">IFERROR(_xlfn.IFS(I365 = "Just once", "One time service", ISNUMBER(SEARCH("*week*",I365)), "Continuous"),I365)</f>
        <v>One time service</v>
      </c>
      <c r="T365" t="str">
        <f t="shared" si="62"/>
        <v>No</v>
      </c>
      <c r="U365" t="str">
        <f t="shared" si="63"/>
        <v>No</v>
      </c>
      <c r="V365" t="str">
        <f t="shared" si="64"/>
        <v>No</v>
      </c>
      <c r="W365">
        <f t="shared" si="67"/>
        <v>0</v>
      </c>
      <c r="X365" t="str">
        <f t="shared" si="68"/>
        <v>No</v>
      </c>
      <c r="Y365" t="str">
        <f t="shared" si="69"/>
        <v>No</v>
      </c>
      <c r="Z365" t="str">
        <f t="shared" si="70"/>
        <v>No</v>
      </c>
      <c r="AA365">
        <f t="shared" si="71"/>
        <v>0</v>
      </c>
      <c r="AB365" s="3" t="str" cm="1">
        <f t="array" ref="AB36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365" s="3"/>
      <c r="AD365" s="3"/>
      <c r="AE365" s="3"/>
    </row>
    <row r="366" spans="3:31">
      <c r="C366" s="2">
        <v>44728.648275462961</v>
      </c>
      <c r="D366" s="3" t="s">
        <v>23</v>
      </c>
      <c r="E366" s="15">
        <v>362</v>
      </c>
      <c r="F366" s="15">
        <v>362</v>
      </c>
      <c r="G366" s="15">
        <v>362</v>
      </c>
      <c r="H366" s="3">
        <v>78610</v>
      </c>
      <c r="I366" s="3" t="s">
        <v>43</v>
      </c>
      <c r="J366" s="3" t="s">
        <v>14</v>
      </c>
      <c r="K366" s="3" t="s">
        <v>318</v>
      </c>
      <c r="L366" s="3" t="s">
        <v>328</v>
      </c>
      <c r="M366" s="3"/>
      <c r="N366" s="3"/>
      <c r="O366" s="3">
        <f t="shared" si="65"/>
        <v>2022</v>
      </c>
      <c r="P366" s="3">
        <f t="shared" si="66"/>
        <v>2021</v>
      </c>
      <c r="Q366" s="3">
        <f t="shared" si="60"/>
        <v>6</v>
      </c>
      <c r="R366" s="3">
        <f t="shared" si="61"/>
        <v>25</v>
      </c>
      <c r="S366" s="3" t="str" cm="1">
        <f t="array" ref="S366">IFERROR(_xlfn.IFS(I366 = "Just once", "One time service", ISNUMBER(SEARCH("*week*",I366)), "Continuous"),I366)</f>
        <v>One time service</v>
      </c>
      <c r="T366" t="str">
        <f t="shared" si="62"/>
        <v>Yes</v>
      </c>
      <c r="U366" t="str">
        <f t="shared" si="63"/>
        <v>No</v>
      </c>
      <c r="V366" t="str">
        <f t="shared" si="64"/>
        <v>No</v>
      </c>
      <c r="W366">
        <f t="shared" si="67"/>
        <v>1</v>
      </c>
      <c r="X366" t="str">
        <f t="shared" si="68"/>
        <v>No</v>
      </c>
      <c r="Y366" t="str">
        <f t="shared" si="69"/>
        <v>No</v>
      </c>
      <c r="Z366" t="str">
        <f t="shared" si="70"/>
        <v>No</v>
      </c>
      <c r="AA366">
        <f t="shared" si="71"/>
        <v>0</v>
      </c>
      <c r="AB366" s="3" t="str" cm="1">
        <f t="array" ref="AB36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66" s="3"/>
      <c r="AD366" s="3"/>
      <c r="AE366" s="3"/>
    </row>
    <row r="367" spans="3:31">
      <c r="C367" s="2">
        <v>44728.653935185182</v>
      </c>
      <c r="D367" s="3" t="s">
        <v>23</v>
      </c>
      <c r="E367" s="15">
        <v>363</v>
      </c>
      <c r="F367" s="15">
        <v>363</v>
      </c>
      <c r="G367" s="15">
        <v>363</v>
      </c>
      <c r="H367" s="3">
        <v>78653</v>
      </c>
      <c r="I367" s="3" t="s">
        <v>46</v>
      </c>
      <c r="J367" s="3" t="s">
        <v>10</v>
      </c>
      <c r="K367" s="3" t="s">
        <v>318</v>
      </c>
      <c r="L367" s="3" t="s">
        <v>329</v>
      </c>
      <c r="M367" s="3"/>
      <c r="N367" s="3"/>
      <c r="O367" s="3">
        <f t="shared" si="65"/>
        <v>2022</v>
      </c>
      <c r="P367" s="3">
        <f t="shared" si="66"/>
        <v>2021</v>
      </c>
      <c r="Q367" s="3">
        <f t="shared" si="60"/>
        <v>6</v>
      </c>
      <c r="R367" s="3">
        <f t="shared" si="61"/>
        <v>25</v>
      </c>
      <c r="S367" s="3" t="str" cm="1">
        <f t="array" ref="S367">IFERROR(_xlfn.IFS(I367 = "Just once", "One time service", ISNUMBER(SEARCH("*week*",I367)), "Continuous"),I367)</f>
        <v>Continuous</v>
      </c>
      <c r="T367" t="str">
        <f t="shared" si="62"/>
        <v>Yes</v>
      </c>
      <c r="U367" t="str">
        <f t="shared" si="63"/>
        <v>No</v>
      </c>
      <c r="V367" t="str">
        <f t="shared" si="64"/>
        <v>No</v>
      </c>
      <c r="W367">
        <f t="shared" si="67"/>
        <v>1</v>
      </c>
      <c r="X367" t="str">
        <f t="shared" si="68"/>
        <v>No</v>
      </c>
      <c r="Y367" t="str">
        <f t="shared" si="69"/>
        <v>No</v>
      </c>
      <c r="Z367" t="str">
        <f t="shared" si="70"/>
        <v>No</v>
      </c>
      <c r="AA367">
        <f t="shared" si="71"/>
        <v>0</v>
      </c>
      <c r="AB367" s="3" t="str" cm="1">
        <f t="array" ref="AB36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67" s="3"/>
      <c r="AD367" s="3"/>
      <c r="AE367" s="3"/>
    </row>
    <row r="368" spans="3:31">
      <c r="C368" s="2">
        <v>44728.936111111114</v>
      </c>
      <c r="D368" s="3" t="s">
        <v>23</v>
      </c>
      <c r="E368" s="15">
        <v>364</v>
      </c>
      <c r="F368" s="15">
        <v>364</v>
      </c>
      <c r="G368" s="15">
        <v>364</v>
      </c>
      <c r="H368" s="3" t="s">
        <v>289</v>
      </c>
      <c r="I368" s="3" t="s">
        <v>43</v>
      </c>
      <c r="J368" s="3" t="s">
        <v>14</v>
      </c>
      <c r="K368" s="3" t="s">
        <v>318</v>
      </c>
      <c r="L368" s="3" t="s">
        <v>330</v>
      </c>
      <c r="M368" s="3"/>
      <c r="N368" s="3"/>
      <c r="O368" s="3">
        <f t="shared" si="65"/>
        <v>2022</v>
      </c>
      <c r="P368" s="3">
        <f t="shared" si="66"/>
        <v>2021</v>
      </c>
      <c r="Q368" s="3">
        <f t="shared" si="60"/>
        <v>6</v>
      </c>
      <c r="R368" s="3">
        <f t="shared" si="61"/>
        <v>25</v>
      </c>
      <c r="S368" s="3" t="str" cm="1">
        <f t="array" ref="S368">IFERROR(_xlfn.IFS(I368 = "Just once", "One time service", ISNUMBER(SEARCH("*week*",I368)), "Continuous"),I368)</f>
        <v>One time service</v>
      </c>
      <c r="T368" t="str">
        <f t="shared" si="62"/>
        <v>Yes</v>
      </c>
      <c r="U368" t="str">
        <f t="shared" si="63"/>
        <v>No</v>
      </c>
      <c r="V368" t="str">
        <f t="shared" si="64"/>
        <v>No</v>
      </c>
      <c r="W368">
        <f t="shared" si="67"/>
        <v>1</v>
      </c>
      <c r="X368" t="str">
        <f t="shared" si="68"/>
        <v>No</v>
      </c>
      <c r="Y368" t="str">
        <f t="shared" si="69"/>
        <v>No</v>
      </c>
      <c r="Z368" t="str">
        <f t="shared" si="70"/>
        <v>No</v>
      </c>
      <c r="AA368">
        <f t="shared" si="71"/>
        <v>0</v>
      </c>
      <c r="AB368" s="3" t="str" cm="1">
        <f t="array" ref="AB36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68" s="3"/>
      <c r="AD368" s="3"/>
      <c r="AE368" s="3"/>
    </row>
    <row r="369" spans="3:31">
      <c r="C369" s="2">
        <v>44729.410613425927</v>
      </c>
      <c r="D369" s="3" t="s">
        <v>23</v>
      </c>
      <c r="E369" s="15">
        <v>365</v>
      </c>
      <c r="F369" s="15">
        <v>365</v>
      </c>
      <c r="G369" s="15">
        <v>365</v>
      </c>
      <c r="H369" s="3">
        <v>78653</v>
      </c>
      <c r="I369" s="3" t="s">
        <v>46</v>
      </c>
      <c r="J369" s="3" t="s">
        <v>10</v>
      </c>
      <c r="K369" s="3" t="s">
        <v>201</v>
      </c>
      <c r="L369" s="3" t="s">
        <v>331</v>
      </c>
      <c r="M369" s="3"/>
      <c r="N369" s="3"/>
      <c r="O369" s="3">
        <f t="shared" si="65"/>
        <v>2022</v>
      </c>
      <c r="P369" s="3">
        <f t="shared" si="66"/>
        <v>2021</v>
      </c>
      <c r="Q369" s="3">
        <f t="shared" si="60"/>
        <v>6</v>
      </c>
      <c r="R369" s="3">
        <f t="shared" si="61"/>
        <v>25</v>
      </c>
      <c r="S369" s="3" t="str" cm="1">
        <f t="array" ref="S369">IFERROR(_xlfn.IFS(I369 = "Just once", "One time service", ISNUMBER(SEARCH("*week*",I369)), "Continuous"),I369)</f>
        <v>Continuous</v>
      </c>
      <c r="T369" t="str">
        <f t="shared" si="62"/>
        <v>No</v>
      </c>
      <c r="U369" t="str">
        <f t="shared" si="63"/>
        <v>No</v>
      </c>
      <c r="V369" t="str">
        <f t="shared" si="64"/>
        <v>No</v>
      </c>
      <c r="W369">
        <f t="shared" si="67"/>
        <v>0</v>
      </c>
      <c r="X369" t="str">
        <f t="shared" si="68"/>
        <v>No</v>
      </c>
      <c r="Y369" t="str">
        <f t="shared" si="69"/>
        <v>Yes</v>
      </c>
      <c r="Z369" t="str">
        <f t="shared" si="70"/>
        <v>No</v>
      </c>
      <c r="AA369">
        <f t="shared" si="71"/>
        <v>1</v>
      </c>
      <c r="AB369" s="3" t="str" cm="1">
        <f t="array" ref="AB36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69" s="3"/>
      <c r="AD369" s="3"/>
      <c r="AE369" s="3"/>
    </row>
    <row r="370" spans="3:31">
      <c r="C370" s="2">
        <v>44729.439849537041</v>
      </c>
      <c r="D370" s="3" t="s">
        <v>23</v>
      </c>
      <c r="E370" s="15">
        <v>366</v>
      </c>
      <c r="F370" s="15">
        <v>366</v>
      </c>
      <c r="G370" s="15">
        <v>366</v>
      </c>
      <c r="H370" s="3">
        <v>78653</v>
      </c>
      <c r="I370" s="3" t="s">
        <v>46</v>
      </c>
      <c r="J370" s="3" t="s">
        <v>10</v>
      </c>
      <c r="K370" s="3" t="s">
        <v>318</v>
      </c>
      <c r="L370" s="5" t="s">
        <v>332</v>
      </c>
      <c r="M370" s="3"/>
      <c r="N370" s="3"/>
      <c r="O370" s="3">
        <f t="shared" si="65"/>
        <v>2022</v>
      </c>
      <c r="P370" s="3">
        <f t="shared" si="66"/>
        <v>2021</v>
      </c>
      <c r="Q370" s="3">
        <f t="shared" si="60"/>
        <v>6</v>
      </c>
      <c r="R370" s="3">
        <f t="shared" si="61"/>
        <v>25</v>
      </c>
      <c r="S370" s="3" t="str" cm="1">
        <f t="array" ref="S370">IFERROR(_xlfn.IFS(I370 = "Just once", "One time service", ISNUMBER(SEARCH("*week*",I370)), "Continuous"),I370)</f>
        <v>Continuous</v>
      </c>
      <c r="T370" t="str">
        <f t="shared" si="62"/>
        <v>Yes</v>
      </c>
      <c r="U370" t="str">
        <f t="shared" si="63"/>
        <v>No</v>
      </c>
      <c r="V370" t="str">
        <f t="shared" si="64"/>
        <v>No</v>
      </c>
      <c r="W370">
        <f t="shared" si="67"/>
        <v>1</v>
      </c>
      <c r="X370" t="str">
        <f t="shared" si="68"/>
        <v>No</v>
      </c>
      <c r="Y370" t="str">
        <f t="shared" si="69"/>
        <v>No</v>
      </c>
      <c r="Z370" t="str">
        <f t="shared" si="70"/>
        <v>No</v>
      </c>
      <c r="AA370">
        <f t="shared" si="71"/>
        <v>0</v>
      </c>
      <c r="AB370" s="3" t="str" cm="1">
        <f t="array" ref="AB37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70" s="3"/>
      <c r="AD370" s="3"/>
      <c r="AE370" s="3"/>
    </row>
    <row r="371" spans="3:31">
      <c r="C371" s="2">
        <v>44729.4530787037</v>
      </c>
      <c r="D371" s="3" t="s">
        <v>23</v>
      </c>
      <c r="E371" s="15">
        <v>367</v>
      </c>
      <c r="F371" s="15">
        <v>367</v>
      </c>
      <c r="G371" s="15">
        <v>367</v>
      </c>
      <c r="H371" s="3">
        <v>78738</v>
      </c>
      <c r="I371" s="3" t="s">
        <v>43</v>
      </c>
      <c r="J371" s="3" t="s">
        <v>14</v>
      </c>
      <c r="K371" s="3" t="s">
        <v>318</v>
      </c>
      <c r="L371" s="3" t="s">
        <v>333</v>
      </c>
      <c r="M371" s="3"/>
      <c r="N371" s="3"/>
      <c r="O371" s="3">
        <f t="shared" si="65"/>
        <v>2022</v>
      </c>
      <c r="P371" s="3">
        <f t="shared" si="66"/>
        <v>2021</v>
      </c>
      <c r="Q371" s="3">
        <f t="shared" si="60"/>
        <v>6</v>
      </c>
      <c r="R371" s="3">
        <f t="shared" si="61"/>
        <v>25</v>
      </c>
      <c r="S371" s="3" t="str" cm="1">
        <f t="array" ref="S371">IFERROR(_xlfn.IFS(I371 = "Just once", "One time service", ISNUMBER(SEARCH("*week*",I371)), "Continuous"),I371)</f>
        <v>One time service</v>
      </c>
      <c r="T371" t="str">
        <f t="shared" si="62"/>
        <v>Yes</v>
      </c>
      <c r="U371" t="str">
        <f t="shared" si="63"/>
        <v>No</v>
      </c>
      <c r="V371" t="str">
        <f t="shared" si="64"/>
        <v>No</v>
      </c>
      <c r="W371">
        <f t="shared" si="67"/>
        <v>1</v>
      </c>
      <c r="X371" t="str">
        <f t="shared" si="68"/>
        <v>No</v>
      </c>
      <c r="Y371" t="str">
        <f t="shared" si="69"/>
        <v>No</v>
      </c>
      <c r="Z371" t="str">
        <f t="shared" si="70"/>
        <v>No</v>
      </c>
      <c r="AA371">
        <f t="shared" si="71"/>
        <v>0</v>
      </c>
      <c r="AB371" s="3" t="str" cm="1">
        <f t="array" ref="AB37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71" s="3"/>
      <c r="AD371" s="3"/>
      <c r="AE371" s="3"/>
    </row>
    <row r="372" spans="3:31">
      <c r="C372" s="2">
        <v>44729.503472222219</v>
      </c>
      <c r="D372" s="3" t="s">
        <v>23</v>
      </c>
      <c r="E372" s="15">
        <v>368</v>
      </c>
      <c r="F372" s="15">
        <v>368</v>
      </c>
      <c r="G372" s="15">
        <v>368</v>
      </c>
      <c r="H372" s="3">
        <v>78602</v>
      </c>
      <c r="I372" s="3" t="s">
        <v>46</v>
      </c>
      <c r="J372" s="3" t="s">
        <v>14</v>
      </c>
      <c r="K372" s="3" t="s">
        <v>318</v>
      </c>
      <c r="L372" s="3" t="s">
        <v>334</v>
      </c>
      <c r="M372" s="3"/>
      <c r="N372" s="3"/>
      <c r="O372" s="3">
        <f t="shared" si="65"/>
        <v>2022</v>
      </c>
      <c r="P372" s="3">
        <f t="shared" si="66"/>
        <v>2021</v>
      </c>
      <c r="Q372" s="3">
        <f t="shared" si="60"/>
        <v>6</v>
      </c>
      <c r="R372" s="3">
        <f t="shared" si="61"/>
        <v>25</v>
      </c>
      <c r="S372" s="3" t="str" cm="1">
        <f t="array" ref="S372">IFERROR(_xlfn.IFS(I372 = "Just once", "One time service", ISNUMBER(SEARCH("*week*",I372)), "Continuous"),I372)</f>
        <v>Continuous</v>
      </c>
      <c r="T372" t="str">
        <f t="shared" si="62"/>
        <v>Yes</v>
      </c>
      <c r="U372" t="str">
        <f t="shared" si="63"/>
        <v>No</v>
      </c>
      <c r="V372" t="str">
        <f t="shared" si="64"/>
        <v>No</v>
      </c>
      <c r="W372">
        <f t="shared" si="67"/>
        <v>1</v>
      </c>
      <c r="X372" t="str">
        <f t="shared" si="68"/>
        <v>No</v>
      </c>
      <c r="Y372" t="str">
        <f t="shared" si="69"/>
        <v>No</v>
      </c>
      <c r="Z372" t="str">
        <f t="shared" si="70"/>
        <v>No</v>
      </c>
      <c r="AA372">
        <f t="shared" si="71"/>
        <v>0</v>
      </c>
      <c r="AB372" s="3" t="str" cm="1">
        <f t="array" ref="AB37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72" s="3"/>
      <c r="AD372" s="3"/>
      <c r="AE372" s="3"/>
    </row>
    <row r="373" spans="3:31">
      <c r="C373" s="2">
        <v>44731.401550925926</v>
      </c>
      <c r="D373" s="3" t="s">
        <v>23</v>
      </c>
      <c r="E373" s="15">
        <v>369</v>
      </c>
      <c r="F373" s="15">
        <v>369</v>
      </c>
      <c r="G373" s="15">
        <v>369</v>
      </c>
      <c r="H373" s="3">
        <v>78665</v>
      </c>
      <c r="I373" s="3" t="s">
        <v>43</v>
      </c>
      <c r="J373" s="3" t="s">
        <v>14</v>
      </c>
      <c r="K373" s="3" t="s">
        <v>318</v>
      </c>
      <c r="L373" s="3"/>
      <c r="M373" s="3"/>
      <c r="N373" s="3"/>
      <c r="O373" s="3">
        <f t="shared" si="65"/>
        <v>2022</v>
      </c>
      <c r="P373" s="3">
        <f t="shared" si="66"/>
        <v>2021</v>
      </c>
      <c r="Q373" s="3">
        <f t="shared" si="60"/>
        <v>6</v>
      </c>
      <c r="R373" s="3">
        <f t="shared" si="61"/>
        <v>26</v>
      </c>
      <c r="S373" s="3" t="str" cm="1">
        <f t="array" ref="S373">IFERROR(_xlfn.IFS(I373 = "Just once", "One time service", ISNUMBER(SEARCH("*week*",I373)), "Continuous"),I373)</f>
        <v>One time service</v>
      </c>
      <c r="T373" t="str">
        <f t="shared" si="62"/>
        <v>Yes</v>
      </c>
      <c r="U373" t="str">
        <f t="shared" si="63"/>
        <v>No</v>
      </c>
      <c r="V373" t="str">
        <f t="shared" si="64"/>
        <v>No</v>
      </c>
      <c r="W373">
        <f t="shared" si="67"/>
        <v>1</v>
      </c>
      <c r="X373" t="str">
        <f t="shared" si="68"/>
        <v>No</v>
      </c>
      <c r="Y373" t="str">
        <f t="shared" si="69"/>
        <v>No</v>
      </c>
      <c r="Z373" t="str">
        <f t="shared" si="70"/>
        <v>No</v>
      </c>
      <c r="AA373">
        <f t="shared" si="71"/>
        <v>0</v>
      </c>
      <c r="AB373" s="3" t="str" cm="1">
        <f t="array" ref="AB37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73" s="3"/>
      <c r="AD373" s="3"/>
      <c r="AE373" s="3"/>
    </row>
    <row r="374" spans="3:31">
      <c r="C374" s="2">
        <v>44731.452314814815</v>
      </c>
      <c r="D374" s="3" t="s">
        <v>23</v>
      </c>
      <c r="E374" s="15">
        <v>370</v>
      </c>
      <c r="F374" s="15">
        <v>370</v>
      </c>
      <c r="G374" s="15">
        <v>370</v>
      </c>
      <c r="H374" s="3">
        <v>78653</v>
      </c>
      <c r="I374" s="3" t="s">
        <v>43</v>
      </c>
      <c r="J374" s="3" t="s">
        <v>14</v>
      </c>
      <c r="K374" s="3" t="s">
        <v>245</v>
      </c>
      <c r="L374" s="3"/>
      <c r="M374" s="3"/>
      <c r="N374" s="3"/>
      <c r="O374" s="3">
        <f t="shared" si="65"/>
        <v>2022</v>
      </c>
      <c r="P374" s="3">
        <f t="shared" si="66"/>
        <v>2021</v>
      </c>
      <c r="Q374" s="3">
        <f t="shared" si="60"/>
        <v>6</v>
      </c>
      <c r="R374" s="3">
        <f t="shared" si="61"/>
        <v>26</v>
      </c>
      <c r="S374" s="3" t="str" cm="1">
        <f t="array" ref="S374">IFERROR(_xlfn.IFS(I374 = "Just once", "One time service", ISNUMBER(SEARCH("*week*",I374)), "Continuous"),I374)</f>
        <v>One time service</v>
      </c>
      <c r="T374" t="str">
        <f t="shared" si="62"/>
        <v>No</v>
      </c>
      <c r="U374" t="str">
        <f t="shared" si="63"/>
        <v>No</v>
      </c>
      <c r="V374" t="str">
        <f t="shared" si="64"/>
        <v>No</v>
      </c>
      <c r="W374">
        <f t="shared" si="67"/>
        <v>0</v>
      </c>
      <c r="X374" t="str">
        <f t="shared" si="68"/>
        <v>No</v>
      </c>
      <c r="Y374" t="str">
        <f t="shared" si="69"/>
        <v>No</v>
      </c>
      <c r="Z374" t="str">
        <f t="shared" si="70"/>
        <v>No</v>
      </c>
      <c r="AA374">
        <f t="shared" si="71"/>
        <v>0</v>
      </c>
      <c r="AB374" s="3" t="str" cm="1">
        <f t="array" ref="AB37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74" s="3"/>
      <c r="AD374" s="3"/>
      <c r="AE374" s="3"/>
    </row>
    <row r="375" spans="3:31">
      <c r="C375" s="2">
        <v>44731.659756944442</v>
      </c>
      <c r="D375" s="3" t="s">
        <v>23</v>
      </c>
      <c r="E375" s="15">
        <v>371</v>
      </c>
      <c r="F375" s="15">
        <v>371</v>
      </c>
      <c r="G375" s="15">
        <v>371</v>
      </c>
      <c r="H375" s="3">
        <v>78748</v>
      </c>
      <c r="I375" s="3" t="s">
        <v>43</v>
      </c>
      <c r="J375" s="3" t="s">
        <v>335</v>
      </c>
      <c r="K375" s="3" t="s">
        <v>49</v>
      </c>
      <c r="L375" s="3"/>
      <c r="M375" s="3"/>
      <c r="N375" s="3"/>
      <c r="O375" s="3">
        <f t="shared" si="65"/>
        <v>2022</v>
      </c>
      <c r="P375" s="3">
        <f t="shared" si="66"/>
        <v>2021</v>
      </c>
      <c r="Q375" s="3">
        <f t="shared" si="60"/>
        <v>6</v>
      </c>
      <c r="R375" s="3">
        <f t="shared" si="61"/>
        <v>26</v>
      </c>
      <c r="S375" s="3" t="str" cm="1">
        <f t="array" ref="S375">IFERROR(_xlfn.IFS(I375 = "Just once", "One time service", ISNUMBER(SEARCH("*week*",I375)), "Continuous"),I375)</f>
        <v>One time service</v>
      </c>
      <c r="T375" t="str">
        <f t="shared" si="62"/>
        <v>No</v>
      </c>
      <c r="U375" t="str">
        <f t="shared" si="63"/>
        <v>No</v>
      </c>
      <c r="V375" t="str">
        <f t="shared" si="64"/>
        <v>No</v>
      </c>
      <c r="W375">
        <f t="shared" si="67"/>
        <v>0</v>
      </c>
      <c r="X375" t="str">
        <f t="shared" si="68"/>
        <v>No</v>
      </c>
      <c r="Y375" t="str">
        <f t="shared" si="69"/>
        <v>No</v>
      </c>
      <c r="Z375" t="str">
        <f t="shared" si="70"/>
        <v>No</v>
      </c>
      <c r="AA375">
        <f t="shared" si="71"/>
        <v>0</v>
      </c>
      <c r="AB375" s="3" t="str" cm="1">
        <f t="array" ref="AB37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375" s="3"/>
      <c r="AD375" s="3"/>
      <c r="AE375" s="3"/>
    </row>
    <row r="376" spans="3:31">
      <c r="C376" s="2">
        <v>44732.460775462961</v>
      </c>
      <c r="D376" s="3" t="s">
        <v>23</v>
      </c>
      <c r="E376" s="15">
        <v>372</v>
      </c>
      <c r="F376" s="15">
        <v>372</v>
      </c>
      <c r="G376" s="15">
        <v>372</v>
      </c>
      <c r="H376" s="3">
        <v>78653</v>
      </c>
      <c r="I376" s="3" t="s">
        <v>46</v>
      </c>
      <c r="J376" s="3" t="s">
        <v>336</v>
      </c>
      <c r="K376" s="3" t="s">
        <v>327</v>
      </c>
      <c r="L376" s="3"/>
      <c r="M376" s="3"/>
      <c r="N376" s="3"/>
      <c r="O376" s="3">
        <f t="shared" si="65"/>
        <v>2022</v>
      </c>
      <c r="P376" s="3">
        <f t="shared" si="66"/>
        <v>2021</v>
      </c>
      <c r="Q376" s="3">
        <f t="shared" si="60"/>
        <v>6</v>
      </c>
      <c r="R376" s="3">
        <f t="shared" si="61"/>
        <v>26</v>
      </c>
      <c r="S376" s="3" t="str" cm="1">
        <f t="array" ref="S376">IFERROR(_xlfn.IFS(I376 = "Just once", "One time service", ISNUMBER(SEARCH("*week*",I376)), "Continuous"),I376)</f>
        <v>Continuous</v>
      </c>
      <c r="T376" t="str">
        <f t="shared" si="62"/>
        <v>No</v>
      </c>
      <c r="U376" t="str">
        <f t="shared" si="63"/>
        <v>No</v>
      </c>
      <c r="V376" t="str">
        <f t="shared" si="64"/>
        <v>No</v>
      </c>
      <c r="W376">
        <f t="shared" si="67"/>
        <v>0</v>
      </c>
      <c r="X376" t="str">
        <f t="shared" si="68"/>
        <v>Yes</v>
      </c>
      <c r="Y376" t="str">
        <f t="shared" si="69"/>
        <v>No</v>
      </c>
      <c r="Z376" t="str">
        <f t="shared" si="70"/>
        <v>No</v>
      </c>
      <c r="AA376">
        <f t="shared" si="71"/>
        <v>1</v>
      </c>
      <c r="AB376" s="3" t="str" cm="1">
        <f t="array" ref="AB37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376" s="3"/>
      <c r="AD376" s="3"/>
      <c r="AE376" s="3"/>
    </row>
    <row r="377" spans="3:31">
      <c r="C377" s="2">
        <v>44732.590185185189</v>
      </c>
      <c r="D377" s="3" t="s">
        <v>23</v>
      </c>
      <c r="E377" s="15">
        <v>373</v>
      </c>
      <c r="F377" s="15">
        <v>373</v>
      </c>
      <c r="G377" s="15">
        <v>373</v>
      </c>
      <c r="H377" s="3">
        <v>78739</v>
      </c>
      <c r="I377" s="3" t="s">
        <v>46</v>
      </c>
      <c r="J377" s="3" t="s">
        <v>14</v>
      </c>
      <c r="K377" s="3" t="s">
        <v>318</v>
      </c>
      <c r="L377" s="3"/>
      <c r="M377" s="3"/>
      <c r="N377" s="3"/>
      <c r="O377" s="3">
        <f t="shared" si="65"/>
        <v>2022</v>
      </c>
      <c r="P377" s="3">
        <f t="shared" si="66"/>
        <v>2021</v>
      </c>
      <c r="Q377" s="3">
        <f t="shared" si="60"/>
        <v>6</v>
      </c>
      <c r="R377" s="3">
        <f t="shared" si="61"/>
        <v>26</v>
      </c>
      <c r="S377" s="3" t="str" cm="1">
        <f t="array" ref="S377">IFERROR(_xlfn.IFS(I377 = "Just once", "One time service", ISNUMBER(SEARCH("*week*",I377)), "Continuous"),I377)</f>
        <v>Continuous</v>
      </c>
      <c r="T377" t="str">
        <f t="shared" si="62"/>
        <v>Yes</v>
      </c>
      <c r="U377" t="str">
        <f t="shared" si="63"/>
        <v>No</v>
      </c>
      <c r="V377" t="str">
        <f t="shared" si="64"/>
        <v>No</v>
      </c>
      <c r="W377">
        <f t="shared" si="67"/>
        <v>1</v>
      </c>
      <c r="X377" t="str">
        <f t="shared" si="68"/>
        <v>No</v>
      </c>
      <c r="Y377" t="str">
        <f t="shared" si="69"/>
        <v>No</v>
      </c>
      <c r="Z377" t="str">
        <f t="shared" si="70"/>
        <v>No</v>
      </c>
      <c r="AA377">
        <f t="shared" si="71"/>
        <v>0</v>
      </c>
      <c r="AB377" s="3" t="str" cm="1">
        <f t="array" ref="AB37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77" s="3"/>
      <c r="AD377" s="3"/>
      <c r="AE377" s="3"/>
    </row>
    <row r="378" spans="3:31">
      <c r="C378" s="2">
        <v>44732.714201388888</v>
      </c>
      <c r="D378" s="3" t="s">
        <v>23</v>
      </c>
      <c r="E378" s="15">
        <v>374</v>
      </c>
      <c r="F378" s="15">
        <v>374</v>
      </c>
      <c r="G378" s="15">
        <v>374</v>
      </c>
      <c r="H378" s="3">
        <v>0</v>
      </c>
      <c r="I378" s="3" t="s">
        <v>46</v>
      </c>
      <c r="J378" s="3" t="s">
        <v>337</v>
      </c>
      <c r="K378" s="3" t="s">
        <v>318</v>
      </c>
      <c r="L378" s="3"/>
      <c r="M378" s="3"/>
      <c r="N378" s="3"/>
      <c r="O378" s="3">
        <f t="shared" si="65"/>
        <v>2022</v>
      </c>
      <c r="P378" s="3">
        <f t="shared" si="66"/>
        <v>2021</v>
      </c>
      <c r="Q378" s="3">
        <f t="shared" si="60"/>
        <v>6</v>
      </c>
      <c r="R378" s="3">
        <f t="shared" si="61"/>
        <v>26</v>
      </c>
      <c r="S378" s="3" t="str" cm="1">
        <f t="array" ref="S378">IFERROR(_xlfn.IFS(I378 = "Just once", "One time service", ISNUMBER(SEARCH("*week*",I378)), "Continuous"),I378)</f>
        <v>Continuous</v>
      </c>
      <c r="T378" t="str">
        <f t="shared" si="62"/>
        <v>Yes</v>
      </c>
      <c r="U378" t="str">
        <f t="shared" si="63"/>
        <v>No</v>
      </c>
      <c r="V378" t="str">
        <f t="shared" si="64"/>
        <v>No</v>
      </c>
      <c r="W378">
        <f t="shared" si="67"/>
        <v>1</v>
      </c>
      <c r="X378" t="str">
        <f t="shared" si="68"/>
        <v>No</v>
      </c>
      <c r="Y378" t="str">
        <f t="shared" si="69"/>
        <v>No</v>
      </c>
      <c r="Z378" t="str">
        <f t="shared" si="70"/>
        <v>No</v>
      </c>
      <c r="AA378">
        <f t="shared" si="71"/>
        <v>0</v>
      </c>
      <c r="AB378" s="3" t="str" cm="1">
        <f t="array" ref="AB37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378" s="3"/>
      <c r="AD378" s="3"/>
      <c r="AE378" s="3"/>
    </row>
    <row r="379" spans="3:31">
      <c r="C379" s="2">
        <v>44732.785856481481</v>
      </c>
      <c r="D379" s="3" t="s">
        <v>23</v>
      </c>
      <c r="E379" s="15">
        <v>375</v>
      </c>
      <c r="F379" s="15">
        <v>375</v>
      </c>
      <c r="G379" s="15">
        <v>375</v>
      </c>
      <c r="H379" s="3" t="s">
        <v>338</v>
      </c>
      <c r="I379" s="3" t="s">
        <v>43</v>
      </c>
      <c r="J379" s="3" t="s">
        <v>14</v>
      </c>
      <c r="K379" s="3" t="s">
        <v>318</v>
      </c>
      <c r="L379" s="3"/>
      <c r="M379" s="3"/>
      <c r="N379" s="3"/>
      <c r="O379" s="3">
        <f t="shared" si="65"/>
        <v>2022</v>
      </c>
      <c r="P379" s="3">
        <f t="shared" si="66"/>
        <v>2021</v>
      </c>
      <c r="Q379" s="3">
        <f t="shared" si="60"/>
        <v>6</v>
      </c>
      <c r="R379" s="3">
        <f t="shared" si="61"/>
        <v>26</v>
      </c>
      <c r="S379" s="3" t="str" cm="1">
        <f t="array" ref="S379">IFERROR(_xlfn.IFS(I379 = "Just once", "One time service", ISNUMBER(SEARCH("*week*",I379)), "Continuous"),I379)</f>
        <v>One time service</v>
      </c>
      <c r="T379" t="str">
        <f t="shared" si="62"/>
        <v>Yes</v>
      </c>
      <c r="U379" t="str">
        <f t="shared" si="63"/>
        <v>No</v>
      </c>
      <c r="V379" t="str">
        <f t="shared" si="64"/>
        <v>No</v>
      </c>
      <c r="W379">
        <f t="shared" si="67"/>
        <v>1</v>
      </c>
      <c r="X379" t="str">
        <f t="shared" si="68"/>
        <v>No</v>
      </c>
      <c r="Y379" t="str">
        <f t="shared" si="69"/>
        <v>No</v>
      </c>
      <c r="Z379" t="str">
        <f t="shared" si="70"/>
        <v>No</v>
      </c>
      <c r="AA379">
        <f t="shared" si="71"/>
        <v>0</v>
      </c>
      <c r="AB379" s="3" t="str" cm="1">
        <f t="array" ref="AB37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79" s="3"/>
      <c r="AD379" s="3"/>
      <c r="AE379" s="3"/>
    </row>
    <row r="380" spans="3:31">
      <c r="C380" s="2">
        <v>44733.500578703701</v>
      </c>
      <c r="D380" s="3" t="s">
        <v>23</v>
      </c>
      <c r="E380" s="15">
        <v>376</v>
      </c>
      <c r="F380" s="15">
        <v>376</v>
      </c>
      <c r="G380" s="15">
        <v>376</v>
      </c>
      <c r="H380" s="3">
        <v>78729</v>
      </c>
      <c r="I380" s="3" t="s">
        <v>46</v>
      </c>
      <c r="J380" s="3" t="s">
        <v>14</v>
      </c>
      <c r="K380" s="3" t="s">
        <v>318</v>
      </c>
      <c r="L380" s="3"/>
      <c r="M380" s="3"/>
      <c r="N380" s="3"/>
      <c r="O380" s="3">
        <f t="shared" si="65"/>
        <v>2022</v>
      </c>
      <c r="P380" s="3">
        <f t="shared" si="66"/>
        <v>2021</v>
      </c>
      <c r="Q380" s="3">
        <f t="shared" si="60"/>
        <v>6</v>
      </c>
      <c r="R380" s="3">
        <f t="shared" si="61"/>
        <v>26</v>
      </c>
      <c r="S380" s="3" t="str" cm="1">
        <f t="array" ref="S380">IFERROR(_xlfn.IFS(I380 = "Just once", "One time service", ISNUMBER(SEARCH("*week*",I380)), "Continuous"),I380)</f>
        <v>Continuous</v>
      </c>
      <c r="T380" t="str">
        <f t="shared" si="62"/>
        <v>Yes</v>
      </c>
      <c r="U380" t="str">
        <f t="shared" si="63"/>
        <v>No</v>
      </c>
      <c r="V380" t="str">
        <f t="shared" si="64"/>
        <v>No</v>
      </c>
      <c r="W380">
        <f t="shared" si="67"/>
        <v>1</v>
      </c>
      <c r="X380" t="str">
        <f t="shared" si="68"/>
        <v>No</v>
      </c>
      <c r="Y380" t="str">
        <f t="shared" si="69"/>
        <v>No</v>
      </c>
      <c r="Z380" t="str">
        <f t="shared" si="70"/>
        <v>No</v>
      </c>
      <c r="AA380">
        <f t="shared" si="71"/>
        <v>0</v>
      </c>
      <c r="AB380" s="3" t="str" cm="1">
        <f t="array" ref="AB38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80" s="3"/>
      <c r="AD380" s="3"/>
      <c r="AE380" s="3"/>
    </row>
    <row r="381" spans="3:31">
      <c r="C381" s="2">
        <v>44733.506423611114</v>
      </c>
      <c r="D381" s="3" t="s">
        <v>23</v>
      </c>
      <c r="E381" s="15">
        <v>377</v>
      </c>
      <c r="F381" s="15">
        <v>377</v>
      </c>
      <c r="G381" s="15">
        <v>377</v>
      </c>
      <c r="H381" s="3">
        <v>78731</v>
      </c>
      <c r="I381" s="3" t="s">
        <v>43</v>
      </c>
      <c r="J381" s="3" t="s">
        <v>14</v>
      </c>
      <c r="K381" s="3" t="s">
        <v>318</v>
      </c>
      <c r="L381" s="3"/>
      <c r="M381" s="3"/>
      <c r="N381" s="3"/>
      <c r="O381" s="3">
        <f t="shared" si="65"/>
        <v>2022</v>
      </c>
      <c r="P381" s="3">
        <f t="shared" si="66"/>
        <v>2021</v>
      </c>
      <c r="Q381" s="3">
        <f t="shared" si="60"/>
        <v>6</v>
      </c>
      <c r="R381" s="3">
        <f t="shared" si="61"/>
        <v>26</v>
      </c>
      <c r="S381" s="3" t="str" cm="1">
        <f t="array" ref="S381">IFERROR(_xlfn.IFS(I381 = "Just once", "One time service", ISNUMBER(SEARCH("*week*",I381)), "Continuous"),I381)</f>
        <v>One time service</v>
      </c>
      <c r="T381" t="str">
        <f t="shared" si="62"/>
        <v>Yes</v>
      </c>
      <c r="U381" t="str">
        <f t="shared" si="63"/>
        <v>No</v>
      </c>
      <c r="V381" t="str">
        <f t="shared" si="64"/>
        <v>No</v>
      </c>
      <c r="W381">
        <f t="shared" si="67"/>
        <v>1</v>
      </c>
      <c r="X381" t="str">
        <f t="shared" si="68"/>
        <v>No</v>
      </c>
      <c r="Y381" t="str">
        <f t="shared" si="69"/>
        <v>No</v>
      </c>
      <c r="Z381" t="str">
        <f t="shared" si="70"/>
        <v>No</v>
      </c>
      <c r="AA381">
        <f t="shared" si="71"/>
        <v>0</v>
      </c>
      <c r="AB381" s="3" t="str" cm="1">
        <f t="array" ref="AB38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81" s="3"/>
      <c r="AD381" s="3"/>
      <c r="AE381" s="3"/>
    </row>
    <row r="382" spans="3:31">
      <c r="C382" s="2">
        <v>44733.538275462961</v>
      </c>
      <c r="D382" s="3" t="s">
        <v>23</v>
      </c>
      <c r="E382" s="15">
        <v>378</v>
      </c>
      <c r="F382" s="15">
        <v>378</v>
      </c>
      <c r="G382" s="15">
        <v>378</v>
      </c>
      <c r="H382" s="3">
        <v>78621</v>
      </c>
      <c r="I382" s="3" t="s">
        <v>43</v>
      </c>
      <c r="J382" s="3" t="s">
        <v>14</v>
      </c>
      <c r="K382" s="3" t="s">
        <v>318</v>
      </c>
      <c r="L382" s="3"/>
      <c r="M382" s="3"/>
      <c r="N382" s="3"/>
      <c r="O382" s="3">
        <f t="shared" si="65"/>
        <v>2022</v>
      </c>
      <c r="P382" s="3">
        <f t="shared" si="66"/>
        <v>2021</v>
      </c>
      <c r="Q382" s="3">
        <f t="shared" si="60"/>
        <v>6</v>
      </c>
      <c r="R382" s="3">
        <f t="shared" si="61"/>
        <v>26</v>
      </c>
      <c r="S382" s="3" t="str" cm="1">
        <f t="array" ref="S382">IFERROR(_xlfn.IFS(I382 = "Just once", "One time service", ISNUMBER(SEARCH("*week*",I382)), "Continuous"),I382)</f>
        <v>One time service</v>
      </c>
      <c r="T382" t="str">
        <f t="shared" si="62"/>
        <v>Yes</v>
      </c>
      <c r="U382" t="str">
        <f t="shared" si="63"/>
        <v>No</v>
      </c>
      <c r="V382" t="str">
        <f t="shared" si="64"/>
        <v>No</v>
      </c>
      <c r="W382">
        <f t="shared" si="67"/>
        <v>1</v>
      </c>
      <c r="X382" t="str">
        <f t="shared" si="68"/>
        <v>No</v>
      </c>
      <c r="Y382" t="str">
        <f t="shared" si="69"/>
        <v>No</v>
      </c>
      <c r="Z382" t="str">
        <f t="shared" si="70"/>
        <v>No</v>
      </c>
      <c r="AA382">
        <f t="shared" si="71"/>
        <v>0</v>
      </c>
      <c r="AB382" s="3" t="str" cm="1">
        <f t="array" ref="AB38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82" s="3"/>
      <c r="AD382" s="3"/>
      <c r="AE382" s="3"/>
    </row>
    <row r="383" spans="3:31">
      <c r="C383" s="2">
        <v>44733.622291666667</v>
      </c>
      <c r="D383" s="3" t="s">
        <v>23</v>
      </c>
      <c r="E383" s="15">
        <v>379</v>
      </c>
      <c r="F383" s="15">
        <v>379</v>
      </c>
      <c r="G383" s="15">
        <v>379</v>
      </c>
      <c r="H383" s="3">
        <v>78751</v>
      </c>
      <c r="I383" s="3" t="s">
        <v>43</v>
      </c>
      <c r="J383" s="3" t="s">
        <v>14</v>
      </c>
      <c r="K383" s="3" t="s">
        <v>318</v>
      </c>
      <c r="L383" s="3"/>
      <c r="M383" s="3"/>
      <c r="N383" s="3"/>
      <c r="O383" s="3">
        <f t="shared" si="65"/>
        <v>2022</v>
      </c>
      <c r="P383" s="3">
        <f t="shared" si="66"/>
        <v>2021</v>
      </c>
      <c r="Q383" s="3">
        <f t="shared" si="60"/>
        <v>6</v>
      </c>
      <c r="R383" s="3">
        <f t="shared" si="61"/>
        <v>26</v>
      </c>
      <c r="S383" s="3" t="str" cm="1">
        <f t="array" ref="S383">IFERROR(_xlfn.IFS(I383 = "Just once", "One time service", ISNUMBER(SEARCH("*week*",I383)), "Continuous"),I383)</f>
        <v>One time service</v>
      </c>
      <c r="T383" t="str">
        <f t="shared" si="62"/>
        <v>Yes</v>
      </c>
      <c r="U383" t="str">
        <f t="shared" si="63"/>
        <v>No</v>
      </c>
      <c r="V383" t="str">
        <f t="shared" si="64"/>
        <v>No</v>
      </c>
      <c r="W383">
        <f t="shared" si="67"/>
        <v>1</v>
      </c>
      <c r="X383" t="str">
        <f t="shared" si="68"/>
        <v>No</v>
      </c>
      <c r="Y383" t="str">
        <f t="shared" si="69"/>
        <v>No</v>
      </c>
      <c r="Z383" t="str">
        <f t="shared" si="70"/>
        <v>No</v>
      </c>
      <c r="AA383">
        <f t="shared" si="71"/>
        <v>0</v>
      </c>
      <c r="AB383" s="3" t="str" cm="1">
        <f t="array" ref="AB38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83" s="3"/>
      <c r="AD383" s="3"/>
      <c r="AE383" s="3"/>
    </row>
    <row r="384" spans="3:31">
      <c r="C384" s="2">
        <v>44733.962037037039</v>
      </c>
      <c r="D384" s="3" t="s">
        <v>23</v>
      </c>
      <c r="E384" s="15">
        <v>380</v>
      </c>
      <c r="F384" s="15">
        <v>380</v>
      </c>
      <c r="G384" s="15">
        <v>380</v>
      </c>
      <c r="H384" s="3">
        <v>78724</v>
      </c>
      <c r="I384" s="3" t="s">
        <v>43</v>
      </c>
      <c r="J384" s="3" t="s">
        <v>14</v>
      </c>
      <c r="K384" s="3" t="s">
        <v>318</v>
      </c>
      <c r="L384" s="3"/>
      <c r="M384" s="3"/>
      <c r="N384" s="3"/>
      <c r="O384" s="3">
        <f t="shared" si="65"/>
        <v>2022</v>
      </c>
      <c r="P384" s="3">
        <f t="shared" si="66"/>
        <v>2021</v>
      </c>
      <c r="Q384" s="3">
        <f t="shared" si="60"/>
        <v>6</v>
      </c>
      <c r="R384" s="3">
        <f t="shared" si="61"/>
        <v>26</v>
      </c>
      <c r="S384" s="3" t="str" cm="1">
        <f t="array" ref="S384">IFERROR(_xlfn.IFS(I384 = "Just once", "One time service", ISNUMBER(SEARCH("*week*",I384)), "Continuous"),I384)</f>
        <v>One time service</v>
      </c>
      <c r="T384" t="str">
        <f t="shared" si="62"/>
        <v>Yes</v>
      </c>
      <c r="U384" t="str">
        <f t="shared" si="63"/>
        <v>No</v>
      </c>
      <c r="V384" t="str">
        <f t="shared" si="64"/>
        <v>No</v>
      </c>
      <c r="W384">
        <f t="shared" si="67"/>
        <v>1</v>
      </c>
      <c r="X384" t="str">
        <f t="shared" si="68"/>
        <v>No</v>
      </c>
      <c r="Y384" t="str">
        <f t="shared" si="69"/>
        <v>No</v>
      </c>
      <c r="Z384" t="str">
        <f t="shared" si="70"/>
        <v>No</v>
      </c>
      <c r="AA384">
        <f t="shared" si="71"/>
        <v>0</v>
      </c>
      <c r="AB384" s="3" t="str" cm="1">
        <f t="array" ref="AB38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84" s="3"/>
      <c r="AD384" s="3"/>
      <c r="AE384" s="3"/>
    </row>
    <row r="385" spans="3:31">
      <c r="C385" s="2">
        <v>44734.776608796295</v>
      </c>
      <c r="D385" s="3" t="s">
        <v>23</v>
      </c>
      <c r="E385" s="15">
        <v>381</v>
      </c>
      <c r="F385" s="15">
        <v>381</v>
      </c>
      <c r="G385" s="15">
        <v>381</v>
      </c>
      <c r="H385" s="3" t="s">
        <v>339</v>
      </c>
      <c r="I385" s="3" t="s">
        <v>43</v>
      </c>
      <c r="J385" s="3" t="s">
        <v>14</v>
      </c>
      <c r="K385" s="3" t="s">
        <v>318</v>
      </c>
      <c r="L385" s="3"/>
      <c r="M385" s="3"/>
      <c r="N385" s="3"/>
      <c r="O385" s="3">
        <f t="shared" si="65"/>
        <v>2022</v>
      </c>
      <c r="P385" s="3">
        <f t="shared" si="66"/>
        <v>2021</v>
      </c>
      <c r="Q385" s="3">
        <f t="shared" si="60"/>
        <v>6</v>
      </c>
      <c r="R385" s="3">
        <f t="shared" si="61"/>
        <v>26</v>
      </c>
      <c r="S385" s="3" t="str" cm="1">
        <f t="array" ref="S385">IFERROR(_xlfn.IFS(I385 = "Just once", "One time service", ISNUMBER(SEARCH("*week*",I385)), "Continuous"),I385)</f>
        <v>One time service</v>
      </c>
      <c r="T385" t="str">
        <f t="shared" si="62"/>
        <v>Yes</v>
      </c>
      <c r="U385" t="str">
        <f t="shared" si="63"/>
        <v>No</v>
      </c>
      <c r="V385" t="str">
        <f t="shared" si="64"/>
        <v>No</v>
      </c>
      <c r="W385">
        <f t="shared" si="67"/>
        <v>1</v>
      </c>
      <c r="X385" t="str">
        <f t="shared" si="68"/>
        <v>No</v>
      </c>
      <c r="Y385" t="str">
        <f t="shared" si="69"/>
        <v>No</v>
      </c>
      <c r="Z385" t="str">
        <f t="shared" si="70"/>
        <v>No</v>
      </c>
      <c r="AA385">
        <f t="shared" si="71"/>
        <v>0</v>
      </c>
      <c r="AB385" s="3" t="str" cm="1">
        <f t="array" ref="AB38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85" s="3"/>
      <c r="AD385" s="3"/>
      <c r="AE385" s="3"/>
    </row>
    <row r="386" spans="3:31">
      <c r="C386" s="2">
        <v>44735.578900462962</v>
      </c>
      <c r="D386" s="3" t="s">
        <v>23</v>
      </c>
      <c r="E386" s="15">
        <v>382</v>
      </c>
      <c r="F386" s="15">
        <v>382</v>
      </c>
      <c r="G386" s="15">
        <v>382</v>
      </c>
      <c r="H386" s="3">
        <v>78640</v>
      </c>
      <c r="I386" s="3" t="s">
        <v>43</v>
      </c>
      <c r="J386" s="3" t="s">
        <v>14</v>
      </c>
      <c r="K386" s="3" t="s">
        <v>318</v>
      </c>
      <c r="L386" s="3"/>
      <c r="M386" s="3"/>
      <c r="N386" s="3"/>
      <c r="O386" s="3">
        <f t="shared" si="65"/>
        <v>2022</v>
      </c>
      <c r="P386" s="3">
        <f t="shared" si="66"/>
        <v>2021</v>
      </c>
      <c r="Q386" s="3">
        <f t="shared" si="60"/>
        <v>6</v>
      </c>
      <c r="R386" s="3">
        <f t="shared" si="61"/>
        <v>26</v>
      </c>
      <c r="S386" s="3" t="str" cm="1">
        <f t="array" ref="S386">IFERROR(_xlfn.IFS(I386 = "Just once", "One time service", ISNUMBER(SEARCH("*week*",I386)), "Continuous"),I386)</f>
        <v>One time service</v>
      </c>
      <c r="T386" t="str">
        <f t="shared" si="62"/>
        <v>Yes</v>
      </c>
      <c r="U386" t="str">
        <f t="shared" si="63"/>
        <v>No</v>
      </c>
      <c r="V386" t="str">
        <f t="shared" si="64"/>
        <v>No</v>
      </c>
      <c r="W386">
        <f t="shared" si="67"/>
        <v>1</v>
      </c>
      <c r="X386" t="str">
        <f t="shared" si="68"/>
        <v>No</v>
      </c>
      <c r="Y386" t="str">
        <f t="shared" si="69"/>
        <v>No</v>
      </c>
      <c r="Z386" t="str">
        <f t="shared" si="70"/>
        <v>No</v>
      </c>
      <c r="AA386">
        <f t="shared" si="71"/>
        <v>0</v>
      </c>
      <c r="AB386" s="3" t="str" cm="1">
        <f t="array" ref="AB38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86" s="3"/>
      <c r="AD386" s="3"/>
      <c r="AE386" s="3"/>
    </row>
    <row r="387" spans="3:31">
      <c r="C387" s="2">
        <v>44736.000162037039</v>
      </c>
      <c r="D387" s="3" t="s">
        <v>23</v>
      </c>
      <c r="E387" s="15">
        <v>383</v>
      </c>
      <c r="F387" s="15">
        <v>383</v>
      </c>
      <c r="G387" s="15">
        <v>383</v>
      </c>
      <c r="H387" s="3" t="s">
        <v>340</v>
      </c>
      <c r="I387" s="3" t="s">
        <v>43</v>
      </c>
      <c r="J387" s="3" t="s">
        <v>14</v>
      </c>
      <c r="K387" s="3" t="s">
        <v>318</v>
      </c>
      <c r="L387" s="3"/>
      <c r="M387" s="3"/>
      <c r="N387" s="3"/>
      <c r="O387" s="3">
        <f t="shared" si="65"/>
        <v>2022</v>
      </c>
      <c r="P387" s="3">
        <f t="shared" si="66"/>
        <v>2021</v>
      </c>
      <c r="Q387" s="3">
        <f t="shared" si="60"/>
        <v>6</v>
      </c>
      <c r="R387" s="3">
        <f t="shared" si="61"/>
        <v>26</v>
      </c>
      <c r="S387" s="3" t="str" cm="1">
        <f t="array" ref="S387">IFERROR(_xlfn.IFS(I387 = "Just once", "One time service", ISNUMBER(SEARCH("*week*",I387)), "Continuous"),I387)</f>
        <v>One time service</v>
      </c>
      <c r="T387" t="str">
        <f t="shared" si="62"/>
        <v>Yes</v>
      </c>
      <c r="U387" t="str">
        <f t="shared" si="63"/>
        <v>No</v>
      </c>
      <c r="V387" t="str">
        <f t="shared" si="64"/>
        <v>No</v>
      </c>
      <c r="W387">
        <f t="shared" si="67"/>
        <v>1</v>
      </c>
      <c r="X387" t="str">
        <f t="shared" si="68"/>
        <v>No</v>
      </c>
      <c r="Y387" t="str">
        <f t="shared" si="69"/>
        <v>No</v>
      </c>
      <c r="Z387" t="str">
        <f t="shared" si="70"/>
        <v>No</v>
      </c>
      <c r="AA387">
        <f t="shared" si="71"/>
        <v>0</v>
      </c>
      <c r="AB387" s="3" t="str" cm="1">
        <f t="array" ref="AB38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87" s="3"/>
      <c r="AD387" s="3"/>
      <c r="AE387" s="3"/>
    </row>
    <row r="388" spans="3:31">
      <c r="C388" s="2">
        <v>44738.456365740742</v>
      </c>
      <c r="D388" s="3" t="s">
        <v>23</v>
      </c>
      <c r="E388" s="15">
        <v>384</v>
      </c>
      <c r="F388" s="15">
        <v>384</v>
      </c>
      <c r="G388" s="15">
        <v>384</v>
      </c>
      <c r="H388" s="3">
        <v>78660</v>
      </c>
      <c r="I388" s="3" t="s">
        <v>43</v>
      </c>
      <c r="J388" s="3" t="s">
        <v>14</v>
      </c>
      <c r="K388" s="3" t="s">
        <v>318</v>
      </c>
      <c r="L388" s="3"/>
      <c r="M388" s="3"/>
      <c r="N388" s="3"/>
      <c r="O388" s="3">
        <f t="shared" si="65"/>
        <v>2022</v>
      </c>
      <c r="P388" s="3">
        <f t="shared" si="66"/>
        <v>2021</v>
      </c>
      <c r="Q388" s="3">
        <f t="shared" si="60"/>
        <v>6</v>
      </c>
      <c r="R388" s="3">
        <f t="shared" si="61"/>
        <v>27</v>
      </c>
      <c r="S388" s="3" t="str" cm="1">
        <f t="array" ref="S388">IFERROR(_xlfn.IFS(I388 = "Just once", "One time service", ISNUMBER(SEARCH("*week*",I388)), "Continuous"),I388)</f>
        <v>One time service</v>
      </c>
      <c r="T388" t="str">
        <f t="shared" si="62"/>
        <v>Yes</v>
      </c>
      <c r="U388" t="str">
        <f t="shared" si="63"/>
        <v>No</v>
      </c>
      <c r="V388" t="str">
        <f t="shared" si="64"/>
        <v>No</v>
      </c>
      <c r="W388">
        <f t="shared" si="67"/>
        <v>1</v>
      </c>
      <c r="X388" t="str">
        <f t="shared" si="68"/>
        <v>No</v>
      </c>
      <c r="Y388" t="str">
        <f t="shared" si="69"/>
        <v>No</v>
      </c>
      <c r="Z388" t="str">
        <f t="shared" si="70"/>
        <v>No</v>
      </c>
      <c r="AA388">
        <f t="shared" si="71"/>
        <v>0</v>
      </c>
      <c r="AB388" s="3" t="str" cm="1">
        <f t="array" ref="AB38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88" s="3"/>
      <c r="AD388" s="3"/>
      <c r="AE388" s="3"/>
    </row>
    <row r="389" spans="3:31">
      <c r="C389" s="2">
        <v>44738.460405092592</v>
      </c>
      <c r="D389" s="3" t="s">
        <v>23</v>
      </c>
      <c r="E389" s="15">
        <v>385</v>
      </c>
      <c r="F389" s="15">
        <v>385</v>
      </c>
      <c r="G389" s="15">
        <v>385</v>
      </c>
      <c r="H389" s="3">
        <v>78724</v>
      </c>
      <c r="I389" s="3" t="s">
        <v>46</v>
      </c>
      <c r="J389" s="3" t="s">
        <v>14</v>
      </c>
      <c r="K389" s="3" t="s">
        <v>318</v>
      </c>
      <c r="L389" s="3"/>
      <c r="M389" s="3"/>
      <c r="N389" s="3"/>
      <c r="O389" s="3">
        <f t="shared" si="65"/>
        <v>2022</v>
      </c>
      <c r="P389" s="3">
        <f t="shared" si="66"/>
        <v>2021</v>
      </c>
      <c r="Q389" s="3">
        <f t="shared" ref="Q389:Q452" si="72">MONTH(C389)</f>
        <v>6</v>
      </c>
      <c r="R389" s="3">
        <f t="shared" ref="R389:R452" si="73">WEEKNUM(C389,1)</f>
        <v>27</v>
      </c>
      <c r="S389" s="3" t="str" cm="1">
        <f t="array" ref="S389">IFERROR(_xlfn.IFS(I389 = "Just once", "One time service", ISNUMBER(SEARCH("*week*",I389)), "Continuous"),I389)</f>
        <v>Continuous</v>
      </c>
      <c r="T389" t="str">
        <f t="shared" ref="T389:T452" si="74">IF(ISNUMBER(SEARCH("*visit*",K389)),"Yes", "No")</f>
        <v>Yes</v>
      </c>
      <c r="U389" t="str">
        <f t="shared" ref="U389:U452" si="75">IF(ISNUMBER(SEARCH("*visit*",L389)),"Yes", "No")</f>
        <v>No</v>
      </c>
      <c r="V389" t="str">
        <f t="shared" ref="V389:V452" si="76">IF(ISNUMBER(SEARCH("*visit*",M389)),"Yes", "No")</f>
        <v>No</v>
      </c>
      <c r="W389">
        <f t="shared" si="67"/>
        <v>1</v>
      </c>
      <c r="X389" t="str">
        <f t="shared" si="68"/>
        <v>No</v>
      </c>
      <c r="Y389" t="str">
        <f t="shared" si="69"/>
        <v>No</v>
      </c>
      <c r="Z389" t="str">
        <f t="shared" si="70"/>
        <v>No</v>
      </c>
      <c r="AA389">
        <f t="shared" si="71"/>
        <v>0</v>
      </c>
      <c r="AB389" s="3" t="str" cm="1">
        <f t="array" ref="AB38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89" s="3"/>
      <c r="AD389" s="3"/>
      <c r="AE389" s="3"/>
    </row>
    <row r="390" spans="3:31">
      <c r="C390" s="2">
        <v>44738.556655092594</v>
      </c>
      <c r="D390" s="3" t="s">
        <v>23</v>
      </c>
      <c r="E390" s="15">
        <v>386</v>
      </c>
      <c r="F390" s="15">
        <v>386</v>
      </c>
      <c r="G390" s="15">
        <v>386</v>
      </c>
      <c r="H390" s="3">
        <v>78653</v>
      </c>
      <c r="I390" s="3" t="s">
        <v>43</v>
      </c>
      <c r="J390" s="3" t="s">
        <v>10</v>
      </c>
      <c r="K390" s="3" t="s">
        <v>318</v>
      </c>
      <c r="L390" s="3"/>
      <c r="M390" s="3"/>
      <c r="N390" s="3"/>
      <c r="O390" s="3">
        <f t="shared" ref="O390:O453" si="77">YEAR(C390)</f>
        <v>2022</v>
      </c>
      <c r="P390" s="3">
        <f t="shared" ref="P390:P453" si="78">O390-1</f>
        <v>2021</v>
      </c>
      <c r="Q390" s="3">
        <f t="shared" si="72"/>
        <v>6</v>
      </c>
      <c r="R390" s="3">
        <f t="shared" si="73"/>
        <v>27</v>
      </c>
      <c r="S390" s="3" t="str" cm="1">
        <f t="array" ref="S390">IFERROR(_xlfn.IFS(I390 = "Just once", "One time service", ISNUMBER(SEARCH("*week*",I390)), "Continuous"),I390)</f>
        <v>One time service</v>
      </c>
      <c r="T390" t="str">
        <f t="shared" si="74"/>
        <v>Yes</v>
      </c>
      <c r="U390" t="str">
        <f t="shared" si="75"/>
        <v>No</v>
      </c>
      <c r="V390" t="str">
        <f t="shared" si="76"/>
        <v>No</v>
      </c>
      <c r="W390">
        <f t="shared" ref="W390:W453" si="79">IF(COUNTIF(T390:V390,"Yes"), 1, 0)</f>
        <v>1</v>
      </c>
      <c r="X390" t="str">
        <f t="shared" ref="X390:X453" si="80">IF(ISNUMBER(SEARCH("*close*",K390)),"Yes", "No")</f>
        <v>No</v>
      </c>
      <c r="Y390" t="str">
        <f t="shared" ref="Y390:Y453" si="81">IF(ISNUMBER(SEARCH("*close*",L390)),"Yes", "No")</f>
        <v>No</v>
      </c>
      <c r="Z390" t="str">
        <f t="shared" ref="Z390:Z453" si="82">IF(ISNUMBER(SEARCH("*close*",M390)),"Yes", "No")</f>
        <v>No</v>
      </c>
      <c r="AA390">
        <f t="shared" ref="AA390:AA453" si="83">IF(COUNTIF(X390:Z390,"Yes"), 1, 0)</f>
        <v>0</v>
      </c>
      <c r="AB390" s="3" t="str" cm="1">
        <f t="array" ref="AB39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90" s="3"/>
      <c r="AD390" s="3"/>
      <c r="AE390" s="3"/>
    </row>
    <row r="391" spans="3:31">
      <c r="C391" s="2">
        <v>44738.701805555553</v>
      </c>
      <c r="D391" s="3" t="s">
        <v>23</v>
      </c>
      <c r="E391" s="15">
        <v>387</v>
      </c>
      <c r="F391" s="15">
        <v>387</v>
      </c>
      <c r="G391" s="15">
        <v>387</v>
      </c>
      <c r="H391" s="3">
        <v>78660</v>
      </c>
      <c r="I391" s="3" t="s">
        <v>43</v>
      </c>
      <c r="J391" s="3" t="s">
        <v>14</v>
      </c>
      <c r="K391" s="3" t="s">
        <v>318</v>
      </c>
      <c r="L391" s="3"/>
      <c r="M391" s="3"/>
      <c r="N391" s="3"/>
      <c r="O391" s="3">
        <f t="shared" si="77"/>
        <v>2022</v>
      </c>
      <c r="P391" s="3">
        <f t="shared" si="78"/>
        <v>2021</v>
      </c>
      <c r="Q391" s="3">
        <f t="shared" si="72"/>
        <v>6</v>
      </c>
      <c r="R391" s="3">
        <f t="shared" si="73"/>
        <v>27</v>
      </c>
      <c r="S391" s="3" t="str" cm="1">
        <f t="array" ref="S391">IFERROR(_xlfn.IFS(I391 = "Just once", "One time service", ISNUMBER(SEARCH("*week*",I391)), "Continuous"),I391)</f>
        <v>One time service</v>
      </c>
      <c r="T391" t="str">
        <f t="shared" si="74"/>
        <v>Yes</v>
      </c>
      <c r="U391" t="str">
        <f t="shared" si="75"/>
        <v>No</v>
      </c>
      <c r="V391" t="str">
        <f t="shared" si="76"/>
        <v>No</v>
      </c>
      <c r="W391">
        <f t="shared" si="79"/>
        <v>1</v>
      </c>
      <c r="X391" t="str">
        <f t="shared" si="80"/>
        <v>No</v>
      </c>
      <c r="Y391" t="str">
        <f t="shared" si="81"/>
        <v>No</v>
      </c>
      <c r="Z391" t="str">
        <f t="shared" si="82"/>
        <v>No</v>
      </c>
      <c r="AA391">
        <f t="shared" si="83"/>
        <v>0</v>
      </c>
      <c r="AB391" s="3" t="str" cm="1">
        <f t="array" ref="AB39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91" s="3"/>
      <c r="AD391" s="3"/>
      <c r="AE391" s="3"/>
    </row>
    <row r="392" spans="3:31">
      <c r="C392" s="2">
        <v>44739.438981481479</v>
      </c>
      <c r="D392" s="3" t="s">
        <v>23</v>
      </c>
      <c r="E392" s="15">
        <v>388</v>
      </c>
      <c r="F392" s="15">
        <v>388</v>
      </c>
      <c r="G392" s="15">
        <v>388</v>
      </c>
      <c r="H392" s="3">
        <v>78681</v>
      </c>
      <c r="I392" s="3" t="s">
        <v>43</v>
      </c>
      <c r="J392" s="3" t="s">
        <v>14</v>
      </c>
      <c r="K392" s="3" t="s">
        <v>187</v>
      </c>
      <c r="L392" s="3"/>
      <c r="M392" s="3"/>
      <c r="N392" s="3"/>
      <c r="O392" s="3">
        <f t="shared" si="77"/>
        <v>2022</v>
      </c>
      <c r="P392" s="3">
        <f t="shared" si="78"/>
        <v>2021</v>
      </c>
      <c r="Q392" s="3">
        <f t="shared" si="72"/>
        <v>6</v>
      </c>
      <c r="R392" s="3">
        <f t="shared" si="73"/>
        <v>27</v>
      </c>
      <c r="S392" s="3" t="str" cm="1">
        <f t="array" ref="S392">IFERROR(_xlfn.IFS(I392 = "Just once", "One time service", ISNUMBER(SEARCH("*week*",I392)), "Continuous"),I392)</f>
        <v>One time service</v>
      </c>
      <c r="T392" t="str">
        <f t="shared" si="74"/>
        <v>No</v>
      </c>
      <c r="U392" t="str">
        <f t="shared" si="75"/>
        <v>No</v>
      </c>
      <c r="V392" t="str">
        <f t="shared" si="76"/>
        <v>No</v>
      </c>
      <c r="W392">
        <f t="shared" si="79"/>
        <v>0</v>
      </c>
      <c r="X392" t="str">
        <f t="shared" si="80"/>
        <v>No</v>
      </c>
      <c r="Y392" t="str">
        <f t="shared" si="81"/>
        <v>No</v>
      </c>
      <c r="Z392" t="str">
        <f t="shared" si="82"/>
        <v>No</v>
      </c>
      <c r="AA392">
        <f t="shared" si="83"/>
        <v>0</v>
      </c>
      <c r="AB392" s="3" t="str" cm="1">
        <f t="array" ref="AB39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92" s="3"/>
      <c r="AD392" s="3"/>
      <c r="AE392" s="3"/>
    </row>
    <row r="393" spans="3:31">
      <c r="C393" s="2">
        <v>44739.527199074073</v>
      </c>
      <c r="D393" s="3" t="s">
        <v>23</v>
      </c>
      <c r="E393" s="15">
        <v>389</v>
      </c>
      <c r="F393" s="15">
        <v>389</v>
      </c>
      <c r="G393" s="15">
        <v>389</v>
      </c>
      <c r="H393" s="3">
        <v>78653</v>
      </c>
      <c r="I393" s="3" t="s">
        <v>46</v>
      </c>
      <c r="J393" s="3" t="s">
        <v>10</v>
      </c>
      <c r="K393" s="3" t="s">
        <v>318</v>
      </c>
      <c r="L393" s="3"/>
      <c r="M393" s="3"/>
      <c r="N393" s="3"/>
      <c r="O393" s="3">
        <f t="shared" si="77"/>
        <v>2022</v>
      </c>
      <c r="P393" s="3">
        <f t="shared" si="78"/>
        <v>2021</v>
      </c>
      <c r="Q393" s="3">
        <f t="shared" si="72"/>
        <v>6</v>
      </c>
      <c r="R393" s="3">
        <f t="shared" si="73"/>
        <v>27</v>
      </c>
      <c r="S393" s="3" t="str" cm="1">
        <f t="array" ref="S393">IFERROR(_xlfn.IFS(I393 = "Just once", "One time service", ISNUMBER(SEARCH("*week*",I393)), "Continuous"),I393)</f>
        <v>Continuous</v>
      </c>
      <c r="T393" t="str">
        <f t="shared" si="74"/>
        <v>Yes</v>
      </c>
      <c r="U393" t="str">
        <f t="shared" si="75"/>
        <v>No</v>
      </c>
      <c r="V393" t="str">
        <f t="shared" si="76"/>
        <v>No</v>
      </c>
      <c r="W393">
        <f t="shared" si="79"/>
        <v>1</v>
      </c>
      <c r="X393" t="str">
        <f t="shared" si="80"/>
        <v>No</v>
      </c>
      <c r="Y393" t="str">
        <f t="shared" si="81"/>
        <v>No</v>
      </c>
      <c r="Z393" t="str">
        <f t="shared" si="82"/>
        <v>No</v>
      </c>
      <c r="AA393">
        <f t="shared" si="83"/>
        <v>0</v>
      </c>
      <c r="AB393" s="3" t="str" cm="1">
        <f t="array" ref="AB39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93" s="3"/>
      <c r="AD393" s="3"/>
      <c r="AE393" s="3"/>
    </row>
    <row r="394" spans="3:31">
      <c r="C394" s="2">
        <v>44740.448611111111</v>
      </c>
      <c r="D394" s="3" t="s">
        <v>23</v>
      </c>
      <c r="E394" s="15">
        <v>390</v>
      </c>
      <c r="F394" s="15">
        <v>390</v>
      </c>
      <c r="G394" s="15">
        <v>390</v>
      </c>
      <c r="H394" s="3">
        <v>78660</v>
      </c>
      <c r="I394" s="3" t="s">
        <v>43</v>
      </c>
      <c r="J394" s="3" t="s">
        <v>10</v>
      </c>
      <c r="K394" s="3" t="s">
        <v>187</v>
      </c>
      <c r="L394" s="3"/>
      <c r="M394" s="3"/>
      <c r="N394" s="3"/>
      <c r="O394" s="3">
        <f t="shared" si="77"/>
        <v>2022</v>
      </c>
      <c r="P394" s="3">
        <f t="shared" si="78"/>
        <v>2021</v>
      </c>
      <c r="Q394" s="3">
        <f t="shared" si="72"/>
        <v>6</v>
      </c>
      <c r="R394" s="3">
        <f t="shared" si="73"/>
        <v>27</v>
      </c>
      <c r="S394" s="3" t="str" cm="1">
        <f t="array" ref="S394">IFERROR(_xlfn.IFS(I394 = "Just once", "One time service", ISNUMBER(SEARCH("*week*",I394)), "Continuous"),I394)</f>
        <v>One time service</v>
      </c>
      <c r="T394" t="str">
        <f t="shared" si="74"/>
        <v>No</v>
      </c>
      <c r="U394" t="str">
        <f t="shared" si="75"/>
        <v>No</v>
      </c>
      <c r="V394" t="str">
        <f t="shared" si="76"/>
        <v>No</v>
      </c>
      <c r="W394">
        <f t="shared" si="79"/>
        <v>0</v>
      </c>
      <c r="X394" t="str">
        <f t="shared" si="80"/>
        <v>No</v>
      </c>
      <c r="Y394" t="str">
        <f t="shared" si="81"/>
        <v>No</v>
      </c>
      <c r="Z394" t="str">
        <f t="shared" si="82"/>
        <v>No</v>
      </c>
      <c r="AA394">
        <f t="shared" si="83"/>
        <v>0</v>
      </c>
      <c r="AB394" s="3" t="str" cm="1">
        <f t="array" ref="AB39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94" s="3"/>
      <c r="AD394" s="3"/>
      <c r="AE394" s="3"/>
    </row>
    <row r="395" spans="3:31">
      <c r="C395" s="2">
        <v>44740.590636574074</v>
      </c>
      <c r="D395" s="3" t="s">
        <v>23</v>
      </c>
      <c r="E395" s="15">
        <v>391</v>
      </c>
      <c r="F395" s="15">
        <v>391</v>
      </c>
      <c r="G395" s="15">
        <v>391</v>
      </c>
      <c r="H395" s="3">
        <v>78700</v>
      </c>
      <c r="I395" s="3" t="s">
        <v>46</v>
      </c>
      <c r="J395" s="3" t="s">
        <v>10</v>
      </c>
      <c r="K395" s="3" t="s">
        <v>318</v>
      </c>
      <c r="L395" s="3"/>
      <c r="M395" s="3"/>
      <c r="N395" s="3"/>
      <c r="O395" s="3">
        <f t="shared" si="77"/>
        <v>2022</v>
      </c>
      <c r="P395" s="3">
        <f t="shared" si="78"/>
        <v>2021</v>
      </c>
      <c r="Q395" s="3">
        <f t="shared" si="72"/>
        <v>6</v>
      </c>
      <c r="R395" s="3">
        <f t="shared" si="73"/>
        <v>27</v>
      </c>
      <c r="S395" s="3" t="str" cm="1">
        <f t="array" ref="S395">IFERROR(_xlfn.IFS(I395 = "Just once", "One time service", ISNUMBER(SEARCH("*week*",I395)), "Continuous"),I395)</f>
        <v>Continuous</v>
      </c>
      <c r="T395" t="str">
        <f t="shared" si="74"/>
        <v>Yes</v>
      </c>
      <c r="U395" t="str">
        <f t="shared" si="75"/>
        <v>No</v>
      </c>
      <c r="V395" t="str">
        <f t="shared" si="76"/>
        <v>No</v>
      </c>
      <c r="W395">
        <f t="shared" si="79"/>
        <v>1</v>
      </c>
      <c r="X395" t="str">
        <f t="shared" si="80"/>
        <v>No</v>
      </c>
      <c r="Y395" t="str">
        <f t="shared" si="81"/>
        <v>No</v>
      </c>
      <c r="Z395" t="str">
        <f t="shared" si="82"/>
        <v>No</v>
      </c>
      <c r="AA395">
        <f t="shared" si="83"/>
        <v>0</v>
      </c>
      <c r="AB395" s="3" t="str" cm="1">
        <f t="array" ref="AB39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395" s="3"/>
      <c r="AD395" s="3"/>
      <c r="AE395" s="3"/>
    </row>
    <row r="396" spans="3:31">
      <c r="C396" s="2">
        <v>44741.437696759262</v>
      </c>
      <c r="D396" s="3" t="s">
        <v>23</v>
      </c>
      <c r="E396" s="15">
        <v>392</v>
      </c>
      <c r="F396" s="15">
        <v>392</v>
      </c>
      <c r="G396" s="15">
        <v>392</v>
      </c>
      <c r="H396" s="3">
        <v>78750</v>
      </c>
      <c r="I396" s="3" t="s">
        <v>43</v>
      </c>
      <c r="J396" s="3" t="s">
        <v>14</v>
      </c>
      <c r="K396" s="3" t="s">
        <v>318</v>
      </c>
      <c r="L396" s="3"/>
      <c r="M396" s="3"/>
      <c r="N396" s="3"/>
      <c r="O396" s="3">
        <f t="shared" si="77"/>
        <v>2022</v>
      </c>
      <c r="P396" s="3">
        <f t="shared" si="78"/>
        <v>2021</v>
      </c>
      <c r="Q396" s="3">
        <f t="shared" si="72"/>
        <v>6</v>
      </c>
      <c r="R396" s="3">
        <f t="shared" si="73"/>
        <v>27</v>
      </c>
      <c r="S396" s="3" t="str" cm="1">
        <f t="array" ref="S396">IFERROR(_xlfn.IFS(I396 = "Just once", "One time service", ISNUMBER(SEARCH("*week*",I396)), "Continuous"),I396)</f>
        <v>One time service</v>
      </c>
      <c r="T396" t="str">
        <f t="shared" si="74"/>
        <v>Yes</v>
      </c>
      <c r="U396" t="str">
        <f t="shared" si="75"/>
        <v>No</v>
      </c>
      <c r="V396" t="str">
        <f t="shared" si="76"/>
        <v>No</v>
      </c>
      <c r="W396">
        <f t="shared" si="79"/>
        <v>1</v>
      </c>
      <c r="X396" t="str">
        <f t="shared" si="80"/>
        <v>No</v>
      </c>
      <c r="Y396" t="str">
        <f t="shared" si="81"/>
        <v>No</v>
      </c>
      <c r="Z396" t="str">
        <f t="shared" si="82"/>
        <v>No</v>
      </c>
      <c r="AA396">
        <f t="shared" si="83"/>
        <v>0</v>
      </c>
      <c r="AB396" s="3" t="str" cm="1">
        <f t="array" ref="AB39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96" s="3"/>
      <c r="AD396" s="3"/>
      <c r="AE396" s="3"/>
    </row>
    <row r="397" spans="3:31">
      <c r="C397" s="2">
        <v>44742.366793981484</v>
      </c>
      <c r="D397" s="3" t="s">
        <v>23</v>
      </c>
      <c r="E397" s="15">
        <v>393</v>
      </c>
      <c r="F397" s="15">
        <v>393</v>
      </c>
      <c r="G397" s="15">
        <v>393</v>
      </c>
      <c r="H397" s="3">
        <v>78721</v>
      </c>
      <c r="I397" s="3" t="s">
        <v>43</v>
      </c>
      <c r="J397" s="3" t="s">
        <v>14</v>
      </c>
      <c r="K397" s="3" t="s">
        <v>318</v>
      </c>
      <c r="L397" s="3"/>
      <c r="M397" s="3"/>
      <c r="N397" s="3"/>
      <c r="O397" s="3">
        <f t="shared" si="77"/>
        <v>2022</v>
      </c>
      <c r="P397" s="3">
        <f t="shared" si="78"/>
        <v>2021</v>
      </c>
      <c r="Q397" s="3">
        <f t="shared" si="72"/>
        <v>6</v>
      </c>
      <c r="R397" s="3">
        <f t="shared" si="73"/>
        <v>27</v>
      </c>
      <c r="S397" s="3" t="str" cm="1">
        <f t="array" ref="S397">IFERROR(_xlfn.IFS(I397 = "Just once", "One time service", ISNUMBER(SEARCH("*week*",I397)), "Continuous"),I397)</f>
        <v>One time service</v>
      </c>
      <c r="T397" t="str">
        <f t="shared" si="74"/>
        <v>Yes</v>
      </c>
      <c r="U397" t="str">
        <f t="shared" si="75"/>
        <v>No</v>
      </c>
      <c r="V397" t="str">
        <f t="shared" si="76"/>
        <v>No</v>
      </c>
      <c r="W397">
        <f t="shared" si="79"/>
        <v>1</v>
      </c>
      <c r="X397" t="str">
        <f t="shared" si="80"/>
        <v>No</v>
      </c>
      <c r="Y397" t="str">
        <f t="shared" si="81"/>
        <v>No</v>
      </c>
      <c r="Z397" t="str">
        <f t="shared" si="82"/>
        <v>No</v>
      </c>
      <c r="AA397">
        <f t="shared" si="83"/>
        <v>0</v>
      </c>
      <c r="AB397" s="3" t="str" cm="1">
        <f t="array" ref="AB39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97" s="3"/>
      <c r="AD397" s="3"/>
      <c r="AE397" s="3"/>
    </row>
    <row r="398" spans="3:31">
      <c r="C398" s="2">
        <v>44742.374155092592</v>
      </c>
      <c r="D398" s="3" t="s">
        <v>23</v>
      </c>
      <c r="E398" s="15">
        <v>394</v>
      </c>
      <c r="F398" s="15">
        <v>394</v>
      </c>
      <c r="G398" s="15">
        <v>394</v>
      </c>
      <c r="H398" s="3">
        <v>78665</v>
      </c>
      <c r="I398" s="3" t="s">
        <v>43</v>
      </c>
      <c r="J398" s="3" t="s">
        <v>14</v>
      </c>
      <c r="K398" s="3" t="s">
        <v>318</v>
      </c>
      <c r="L398" s="3"/>
      <c r="M398" s="3"/>
      <c r="N398" s="3"/>
      <c r="O398" s="3">
        <f t="shared" si="77"/>
        <v>2022</v>
      </c>
      <c r="P398" s="3">
        <f t="shared" si="78"/>
        <v>2021</v>
      </c>
      <c r="Q398" s="3">
        <f t="shared" si="72"/>
        <v>6</v>
      </c>
      <c r="R398" s="3">
        <f t="shared" si="73"/>
        <v>27</v>
      </c>
      <c r="S398" s="3" t="str" cm="1">
        <f t="array" ref="S398">IFERROR(_xlfn.IFS(I398 = "Just once", "One time service", ISNUMBER(SEARCH("*week*",I398)), "Continuous"),I398)</f>
        <v>One time service</v>
      </c>
      <c r="T398" t="str">
        <f t="shared" si="74"/>
        <v>Yes</v>
      </c>
      <c r="U398" t="str">
        <f t="shared" si="75"/>
        <v>No</v>
      </c>
      <c r="V398" t="str">
        <f t="shared" si="76"/>
        <v>No</v>
      </c>
      <c r="W398">
        <f t="shared" si="79"/>
        <v>1</v>
      </c>
      <c r="X398" t="str">
        <f t="shared" si="80"/>
        <v>No</v>
      </c>
      <c r="Y398" t="str">
        <f t="shared" si="81"/>
        <v>No</v>
      </c>
      <c r="Z398" t="str">
        <f t="shared" si="82"/>
        <v>No</v>
      </c>
      <c r="AA398">
        <f t="shared" si="83"/>
        <v>0</v>
      </c>
      <c r="AB398" s="3" t="str" cm="1">
        <f t="array" ref="AB39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98" s="3"/>
      <c r="AD398" s="3"/>
      <c r="AE398" s="3"/>
    </row>
    <row r="399" spans="3:31">
      <c r="C399" s="2">
        <v>44742.761863425927</v>
      </c>
      <c r="D399" s="3" t="s">
        <v>23</v>
      </c>
      <c r="E399" s="15">
        <v>395</v>
      </c>
      <c r="F399" s="15">
        <v>395</v>
      </c>
      <c r="G399" s="15">
        <v>395</v>
      </c>
      <c r="H399" s="3">
        <v>78739</v>
      </c>
      <c r="I399" s="3" t="s">
        <v>43</v>
      </c>
      <c r="J399" s="3" t="s">
        <v>14</v>
      </c>
      <c r="K399" s="3" t="s">
        <v>318</v>
      </c>
      <c r="L399" s="3"/>
      <c r="M399" s="3"/>
      <c r="N399" s="3"/>
      <c r="O399" s="3">
        <f t="shared" si="77"/>
        <v>2022</v>
      </c>
      <c r="P399" s="3">
        <f t="shared" si="78"/>
        <v>2021</v>
      </c>
      <c r="Q399" s="3">
        <f t="shared" si="72"/>
        <v>6</v>
      </c>
      <c r="R399" s="3">
        <f t="shared" si="73"/>
        <v>27</v>
      </c>
      <c r="S399" s="3" t="str" cm="1">
        <f t="array" ref="S399">IFERROR(_xlfn.IFS(I399 = "Just once", "One time service", ISNUMBER(SEARCH("*week*",I399)), "Continuous"),I399)</f>
        <v>One time service</v>
      </c>
      <c r="T399" t="str">
        <f t="shared" si="74"/>
        <v>Yes</v>
      </c>
      <c r="U399" t="str">
        <f t="shared" si="75"/>
        <v>No</v>
      </c>
      <c r="V399" t="str">
        <f t="shared" si="76"/>
        <v>No</v>
      </c>
      <c r="W399">
        <f t="shared" si="79"/>
        <v>1</v>
      </c>
      <c r="X399" t="str">
        <f t="shared" si="80"/>
        <v>No</v>
      </c>
      <c r="Y399" t="str">
        <f t="shared" si="81"/>
        <v>No</v>
      </c>
      <c r="Z399" t="str">
        <f t="shared" si="82"/>
        <v>No</v>
      </c>
      <c r="AA399">
        <f t="shared" si="83"/>
        <v>0</v>
      </c>
      <c r="AB399" s="3" t="str" cm="1">
        <f t="array" ref="AB39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399" s="3"/>
      <c r="AD399" s="3"/>
      <c r="AE399" s="3"/>
    </row>
    <row r="400" spans="3:31">
      <c r="C400" s="2">
        <v>44743.719768518517</v>
      </c>
      <c r="D400" s="3" t="s">
        <v>23</v>
      </c>
      <c r="E400" s="15">
        <v>396</v>
      </c>
      <c r="F400" s="15">
        <v>396</v>
      </c>
      <c r="G400" s="15">
        <v>396</v>
      </c>
      <c r="H400" s="3">
        <v>78739</v>
      </c>
      <c r="I400" s="3" t="s">
        <v>43</v>
      </c>
      <c r="J400" s="3" t="s">
        <v>14</v>
      </c>
      <c r="K400" s="3" t="s">
        <v>15</v>
      </c>
      <c r="L400" s="3" t="s">
        <v>287</v>
      </c>
      <c r="M400" s="3"/>
      <c r="N400" s="3"/>
      <c r="O400" s="3">
        <f t="shared" si="77"/>
        <v>2022</v>
      </c>
      <c r="P400" s="3">
        <f t="shared" si="78"/>
        <v>2021</v>
      </c>
      <c r="Q400" s="3">
        <f t="shared" si="72"/>
        <v>7</v>
      </c>
      <c r="R400" s="3">
        <f t="shared" si="73"/>
        <v>27</v>
      </c>
      <c r="S400" s="3" t="str" cm="1">
        <f t="array" ref="S400">IFERROR(_xlfn.IFS(I400 = "Just once", "One time service", ISNUMBER(SEARCH("*week*",I400)), "Continuous"),I400)</f>
        <v>One time service</v>
      </c>
      <c r="T400" t="str">
        <f t="shared" si="74"/>
        <v>Yes</v>
      </c>
      <c r="U400" t="str">
        <f t="shared" si="75"/>
        <v>No</v>
      </c>
      <c r="V400" t="str">
        <f t="shared" si="76"/>
        <v>No</v>
      </c>
      <c r="W400">
        <f t="shared" si="79"/>
        <v>1</v>
      </c>
      <c r="X400" t="str">
        <f t="shared" si="80"/>
        <v>No</v>
      </c>
      <c r="Y400" t="str">
        <f t="shared" si="81"/>
        <v>No</v>
      </c>
      <c r="Z400" t="str">
        <f t="shared" si="82"/>
        <v>No</v>
      </c>
      <c r="AA400">
        <f t="shared" si="83"/>
        <v>0</v>
      </c>
      <c r="AB400" s="3" t="str" cm="1">
        <f t="array" ref="AB40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00" s="3"/>
      <c r="AD400" s="3"/>
      <c r="AE400" s="3"/>
    </row>
    <row r="401" spans="3:31">
      <c r="C401" s="2">
        <v>44743.723113425927</v>
      </c>
      <c r="D401" s="3" t="s">
        <v>23</v>
      </c>
      <c r="E401" s="15">
        <v>397</v>
      </c>
      <c r="F401" s="15">
        <v>397</v>
      </c>
      <c r="G401" s="15">
        <v>397</v>
      </c>
      <c r="H401" s="3">
        <v>78738</v>
      </c>
      <c r="I401" s="3" t="s">
        <v>43</v>
      </c>
      <c r="J401" s="3" t="s">
        <v>14</v>
      </c>
      <c r="K401" s="3" t="s">
        <v>15</v>
      </c>
      <c r="L401" s="3" t="s">
        <v>287</v>
      </c>
      <c r="M401" s="3"/>
      <c r="N401" s="3"/>
      <c r="O401" s="3">
        <f t="shared" si="77"/>
        <v>2022</v>
      </c>
      <c r="P401" s="3">
        <f t="shared" si="78"/>
        <v>2021</v>
      </c>
      <c r="Q401" s="3">
        <f t="shared" si="72"/>
        <v>7</v>
      </c>
      <c r="R401" s="3">
        <f t="shared" si="73"/>
        <v>27</v>
      </c>
      <c r="S401" s="3" t="str" cm="1">
        <f t="array" ref="S401">IFERROR(_xlfn.IFS(I401 = "Just once", "One time service", ISNUMBER(SEARCH("*week*",I401)), "Continuous"),I401)</f>
        <v>One time service</v>
      </c>
      <c r="T401" t="str">
        <f t="shared" si="74"/>
        <v>Yes</v>
      </c>
      <c r="U401" t="str">
        <f t="shared" si="75"/>
        <v>No</v>
      </c>
      <c r="V401" t="str">
        <f t="shared" si="76"/>
        <v>No</v>
      </c>
      <c r="W401">
        <f t="shared" si="79"/>
        <v>1</v>
      </c>
      <c r="X401" t="str">
        <f t="shared" si="80"/>
        <v>No</v>
      </c>
      <c r="Y401" t="str">
        <f t="shared" si="81"/>
        <v>No</v>
      </c>
      <c r="Z401" t="str">
        <f t="shared" si="82"/>
        <v>No</v>
      </c>
      <c r="AA401">
        <f t="shared" si="83"/>
        <v>0</v>
      </c>
      <c r="AB401" s="3" t="str" cm="1">
        <f t="array" ref="AB40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01" s="3"/>
      <c r="AD401" s="3"/>
      <c r="AE401" s="3"/>
    </row>
    <row r="402" spans="3:31">
      <c r="C402" s="2">
        <v>44743.726134259261</v>
      </c>
      <c r="D402" s="3" t="s">
        <v>23</v>
      </c>
      <c r="E402" s="15">
        <v>398</v>
      </c>
      <c r="F402" s="15">
        <v>398</v>
      </c>
      <c r="G402" s="15">
        <v>398</v>
      </c>
      <c r="H402" s="3">
        <v>78739</v>
      </c>
      <c r="I402" s="3" t="s">
        <v>43</v>
      </c>
      <c r="J402" s="3" t="s">
        <v>10</v>
      </c>
      <c r="K402" s="3" t="s">
        <v>15</v>
      </c>
      <c r="L402" s="3" t="s">
        <v>287</v>
      </c>
      <c r="M402" s="3"/>
      <c r="N402" s="3"/>
      <c r="O402" s="3">
        <f t="shared" si="77"/>
        <v>2022</v>
      </c>
      <c r="P402" s="3">
        <f t="shared" si="78"/>
        <v>2021</v>
      </c>
      <c r="Q402" s="3">
        <f t="shared" si="72"/>
        <v>7</v>
      </c>
      <c r="R402" s="3">
        <f t="shared" si="73"/>
        <v>27</v>
      </c>
      <c r="S402" s="3" t="str" cm="1">
        <f t="array" ref="S402">IFERROR(_xlfn.IFS(I402 = "Just once", "One time service", ISNUMBER(SEARCH("*week*",I402)), "Continuous"),I402)</f>
        <v>One time service</v>
      </c>
      <c r="T402" t="str">
        <f t="shared" si="74"/>
        <v>Yes</v>
      </c>
      <c r="U402" t="str">
        <f t="shared" si="75"/>
        <v>No</v>
      </c>
      <c r="V402" t="str">
        <f t="shared" si="76"/>
        <v>No</v>
      </c>
      <c r="W402">
        <f t="shared" si="79"/>
        <v>1</v>
      </c>
      <c r="X402" t="str">
        <f t="shared" si="80"/>
        <v>No</v>
      </c>
      <c r="Y402" t="str">
        <f t="shared" si="81"/>
        <v>No</v>
      </c>
      <c r="Z402" t="str">
        <f t="shared" si="82"/>
        <v>No</v>
      </c>
      <c r="AA402">
        <f t="shared" si="83"/>
        <v>0</v>
      </c>
      <c r="AB402" s="3" t="str" cm="1">
        <f t="array" ref="AB40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402" s="3"/>
      <c r="AD402" s="3"/>
      <c r="AE402" s="3"/>
    </row>
    <row r="403" spans="3:31">
      <c r="C403" s="2">
        <v>44743.897870370369</v>
      </c>
      <c r="D403" s="3" t="s">
        <v>23</v>
      </c>
      <c r="E403" s="15">
        <v>399</v>
      </c>
      <c r="F403" s="15">
        <v>399</v>
      </c>
      <c r="G403" s="15">
        <v>399</v>
      </c>
      <c r="H403" s="3">
        <v>78746</v>
      </c>
      <c r="I403" s="3" t="s">
        <v>46</v>
      </c>
      <c r="J403" s="3" t="s">
        <v>14</v>
      </c>
      <c r="K403" s="3" t="s">
        <v>15</v>
      </c>
      <c r="L403" s="3" t="s">
        <v>288</v>
      </c>
      <c r="M403" s="3"/>
      <c r="N403" s="3"/>
      <c r="O403" s="3">
        <f t="shared" si="77"/>
        <v>2022</v>
      </c>
      <c r="P403" s="3">
        <f t="shared" si="78"/>
        <v>2021</v>
      </c>
      <c r="Q403" s="3">
        <f t="shared" si="72"/>
        <v>7</v>
      </c>
      <c r="R403" s="3">
        <f t="shared" si="73"/>
        <v>27</v>
      </c>
      <c r="S403" s="3" t="str" cm="1">
        <f t="array" ref="S403">IFERROR(_xlfn.IFS(I403 = "Just once", "One time service", ISNUMBER(SEARCH("*week*",I403)), "Continuous"),I403)</f>
        <v>Continuous</v>
      </c>
      <c r="T403" t="str">
        <f t="shared" si="74"/>
        <v>Yes</v>
      </c>
      <c r="U403" t="str">
        <f t="shared" si="75"/>
        <v>No</v>
      </c>
      <c r="V403" t="str">
        <f t="shared" si="76"/>
        <v>No</v>
      </c>
      <c r="W403">
        <f t="shared" si="79"/>
        <v>1</v>
      </c>
      <c r="X403" t="str">
        <f t="shared" si="80"/>
        <v>No</v>
      </c>
      <c r="Y403" t="str">
        <f t="shared" si="81"/>
        <v>No</v>
      </c>
      <c r="Z403" t="str">
        <f t="shared" si="82"/>
        <v>No</v>
      </c>
      <c r="AA403">
        <f t="shared" si="83"/>
        <v>0</v>
      </c>
      <c r="AB403" s="3" t="str" cm="1">
        <f t="array" ref="AB40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03" s="3"/>
      <c r="AD403" s="3"/>
      <c r="AE403" s="3"/>
    </row>
    <row r="404" spans="3:31">
      <c r="C404" s="2">
        <v>44744.175034722219</v>
      </c>
      <c r="D404" s="3" t="s">
        <v>23</v>
      </c>
      <c r="E404" s="15">
        <v>400</v>
      </c>
      <c r="F404" s="15">
        <v>400</v>
      </c>
      <c r="G404" s="15">
        <v>400</v>
      </c>
      <c r="H404" s="3">
        <v>78753</v>
      </c>
      <c r="I404" s="3" t="s">
        <v>43</v>
      </c>
      <c r="J404" s="3" t="s">
        <v>14</v>
      </c>
      <c r="K404" s="3" t="s">
        <v>15</v>
      </c>
      <c r="L404" s="3" t="s">
        <v>287</v>
      </c>
      <c r="M404" s="3"/>
      <c r="N404" s="3"/>
      <c r="O404" s="3">
        <f t="shared" si="77"/>
        <v>2022</v>
      </c>
      <c r="P404" s="3">
        <f t="shared" si="78"/>
        <v>2021</v>
      </c>
      <c r="Q404" s="3">
        <f t="shared" si="72"/>
        <v>7</v>
      </c>
      <c r="R404" s="3">
        <f t="shared" si="73"/>
        <v>27</v>
      </c>
      <c r="S404" s="3" t="str" cm="1">
        <f t="array" ref="S404">IFERROR(_xlfn.IFS(I404 = "Just once", "One time service", ISNUMBER(SEARCH("*week*",I404)), "Continuous"),I404)</f>
        <v>One time service</v>
      </c>
      <c r="T404" t="str">
        <f t="shared" si="74"/>
        <v>Yes</v>
      </c>
      <c r="U404" t="str">
        <f t="shared" si="75"/>
        <v>No</v>
      </c>
      <c r="V404" t="str">
        <f t="shared" si="76"/>
        <v>No</v>
      </c>
      <c r="W404">
        <f t="shared" si="79"/>
        <v>1</v>
      </c>
      <c r="X404" t="str">
        <f t="shared" si="80"/>
        <v>No</v>
      </c>
      <c r="Y404" t="str">
        <f t="shared" si="81"/>
        <v>No</v>
      </c>
      <c r="Z404" t="str">
        <f t="shared" si="82"/>
        <v>No</v>
      </c>
      <c r="AA404">
        <f t="shared" si="83"/>
        <v>0</v>
      </c>
      <c r="AB404" s="3" t="str" cm="1">
        <f t="array" ref="AB40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04" s="3"/>
      <c r="AD404" s="3"/>
      <c r="AE404" s="3"/>
    </row>
    <row r="405" spans="3:31">
      <c r="C405" s="2">
        <v>44744.490787037037</v>
      </c>
      <c r="D405" s="3" t="s">
        <v>23</v>
      </c>
      <c r="E405" s="15">
        <v>401</v>
      </c>
      <c r="F405" s="15">
        <v>401</v>
      </c>
      <c r="G405" s="15">
        <v>401</v>
      </c>
      <c r="H405" s="3">
        <v>78738</v>
      </c>
      <c r="I405" s="3" t="s">
        <v>43</v>
      </c>
      <c r="J405" s="3" t="s">
        <v>10</v>
      </c>
      <c r="K405" s="3" t="s">
        <v>290</v>
      </c>
      <c r="L405" s="3"/>
      <c r="M405" s="3"/>
      <c r="N405" s="3"/>
      <c r="O405" s="3">
        <f t="shared" si="77"/>
        <v>2022</v>
      </c>
      <c r="P405" s="3">
        <f t="shared" si="78"/>
        <v>2021</v>
      </c>
      <c r="Q405" s="3">
        <f t="shared" si="72"/>
        <v>7</v>
      </c>
      <c r="R405" s="3">
        <f t="shared" si="73"/>
        <v>27</v>
      </c>
      <c r="S405" s="3" t="str" cm="1">
        <f t="array" ref="S405">IFERROR(_xlfn.IFS(I405 = "Just once", "One time service", ISNUMBER(SEARCH("*week*",I405)), "Continuous"),I405)</f>
        <v>One time service</v>
      </c>
      <c r="T405" t="str">
        <f t="shared" si="74"/>
        <v>No</v>
      </c>
      <c r="U405" t="str">
        <f t="shared" si="75"/>
        <v>No</v>
      </c>
      <c r="V405" t="str">
        <f t="shared" si="76"/>
        <v>No</v>
      </c>
      <c r="W405">
        <f t="shared" si="79"/>
        <v>0</v>
      </c>
      <c r="X405" t="str">
        <f t="shared" si="80"/>
        <v>No</v>
      </c>
      <c r="Y405" t="str">
        <f t="shared" si="81"/>
        <v>No</v>
      </c>
      <c r="Z405" t="str">
        <f t="shared" si="82"/>
        <v>No</v>
      </c>
      <c r="AA405">
        <f t="shared" si="83"/>
        <v>0</v>
      </c>
      <c r="AB405" s="3" t="str" cm="1">
        <f t="array" ref="AB40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405" s="3"/>
      <c r="AD405" s="3"/>
      <c r="AE405" s="3"/>
    </row>
    <row r="406" spans="3:31">
      <c r="C406" s="2">
        <v>44745.414259259262</v>
      </c>
      <c r="D406" s="3" t="s">
        <v>23</v>
      </c>
      <c r="E406" s="15">
        <v>402</v>
      </c>
      <c r="F406" s="15">
        <v>402</v>
      </c>
      <c r="G406" s="15">
        <v>402</v>
      </c>
      <c r="H406" s="3">
        <v>78610</v>
      </c>
      <c r="I406" s="3" t="s">
        <v>43</v>
      </c>
      <c r="J406" s="3" t="s">
        <v>14</v>
      </c>
      <c r="K406" s="3" t="s">
        <v>15</v>
      </c>
      <c r="L406" s="3" t="s">
        <v>291</v>
      </c>
      <c r="M406" s="3"/>
      <c r="N406" s="3"/>
      <c r="O406" s="3">
        <f t="shared" si="77"/>
        <v>2022</v>
      </c>
      <c r="P406" s="3">
        <f t="shared" si="78"/>
        <v>2021</v>
      </c>
      <c r="Q406" s="3">
        <f t="shared" si="72"/>
        <v>7</v>
      </c>
      <c r="R406" s="3">
        <f t="shared" si="73"/>
        <v>28</v>
      </c>
      <c r="S406" s="3" t="str" cm="1">
        <f t="array" ref="S406">IFERROR(_xlfn.IFS(I406 = "Just once", "One time service", ISNUMBER(SEARCH("*week*",I406)), "Continuous"),I406)</f>
        <v>One time service</v>
      </c>
      <c r="T406" t="str">
        <f t="shared" si="74"/>
        <v>Yes</v>
      </c>
      <c r="U406" t="str">
        <f t="shared" si="75"/>
        <v>No</v>
      </c>
      <c r="V406" t="str">
        <f t="shared" si="76"/>
        <v>No</v>
      </c>
      <c r="W406">
        <f t="shared" si="79"/>
        <v>1</v>
      </c>
      <c r="X406" t="str">
        <f t="shared" si="80"/>
        <v>No</v>
      </c>
      <c r="Y406" t="str">
        <f t="shared" si="81"/>
        <v>No</v>
      </c>
      <c r="Z406" t="str">
        <f t="shared" si="82"/>
        <v>No</v>
      </c>
      <c r="AA406">
        <f t="shared" si="83"/>
        <v>0</v>
      </c>
      <c r="AB406" s="3" t="str" cm="1">
        <f t="array" ref="AB40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06" s="3"/>
      <c r="AD406" s="3"/>
      <c r="AE406" s="3"/>
    </row>
    <row r="407" spans="3:31">
      <c r="C407" s="2">
        <v>44745.633275462962</v>
      </c>
      <c r="D407" s="3" t="s">
        <v>23</v>
      </c>
      <c r="E407" s="15">
        <v>403</v>
      </c>
      <c r="F407" s="15">
        <v>403</v>
      </c>
      <c r="G407" s="15">
        <v>403</v>
      </c>
      <c r="H407" s="3">
        <v>78628</v>
      </c>
      <c r="I407" s="3" t="s">
        <v>43</v>
      </c>
      <c r="J407" s="3" t="s">
        <v>292</v>
      </c>
      <c r="K407" s="3" t="s">
        <v>15</v>
      </c>
      <c r="L407" s="3" t="s">
        <v>293</v>
      </c>
      <c r="M407" s="3"/>
      <c r="N407" s="3"/>
      <c r="O407" s="3">
        <f t="shared" si="77"/>
        <v>2022</v>
      </c>
      <c r="P407" s="3">
        <f t="shared" si="78"/>
        <v>2021</v>
      </c>
      <c r="Q407" s="3">
        <f t="shared" si="72"/>
        <v>7</v>
      </c>
      <c r="R407" s="3">
        <f t="shared" si="73"/>
        <v>28</v>
      </c>
      <c r="S407" s="3" t="str" cm="1">
        <f t="array" ref="S407">IFERROR(_xlfn.IFS(I407 = "Just once", "One time service", ISNUMBER(SEARCH("*week*",I407)), "Continuous"),I407)</f>
        <v>One time service</v>
      </c>
      <c r="T407" t="str">
        <f t="shared" si="74"/>
        <v>Yes</v>
      </c>
      <c r="U407" t="str">
        <f t="shared" si="75"/>
        <v>No</v>
      </c>
      <c r="V407" t="str">
        <f t="shared" si="76"/>
        <v>No</v>
      </c>
      <c r="W407">
        <f t="shared" si="79"/>
        <v>1</v>
      </c>
      <c r="X407" t="str">
        <f t="shared" si="80"/>
        <v>No</v>
      </c>
      <c r="Y407" t="str">
        <f t="shared" si="81"/>
        <v>No</v>
      </c>
      <c r="Z407" t="str">
        <f t="shared" si="82"/>
        <v>No</v>
      </c>
      <c r="AA407">
        <f t="shared" si="83"/>
        <v>0</v>
      </c>
      <c r="AB407" s="3" t="str" cm="1">
        <f t="array" ref="AB40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407" s="3"/>
      <c r="AD407" s="3"/>
      <c r="AE407" s="3"/>
    </row>
    <row r="408" spans="3:31">
      <c r="C408" s="2">
        <v>44745.77480324074</v>
      </c>
      <c r="D408" s="3" t="s">
        <v>23</v>
      </c>
      <c r="E408" s="15">
        <v>404</v>
      </c>
      <c r="F408" s="15">
        <v>404</v>
      </c>
      <c r="G408" s="15">
        <v>404</v>
      </c>
      <c r="H408" s="3">
        <v>78757</v>
      </c>
      <c r="I408" s="3" t="s">
        <v>43</v>
      </c>
      <c r="J408" s="3" t="s">
        <v>294</v>
      </c>
      <c r="K408" s="3" t="s">
        <v>165</v>
      </c>
      <c r="L408" s="3"/>
      <c r="M408" s="3"/>
      <c r="N408" s="3"/>
      <c r="O408" s="3">
        <f t="shared" si="77"/>
        <v>2022</v>
      </c>
      <c r="P408" s="3">
        <f t="shared" si="78"/>
        <v>2021</v>
      </c>
      <c r="Q408" s="3">
        <f t="shared" si="72"/>
        <v>7</v>
      </c>
      <c r="R408" s="3">
        <f t="shared" si="73"/>
        <v>28</v>
      </c>
      <c r="S408" s="3" t="str" cm="1">
        <f t="array" ref="S408">IFERROR(_xlfn.IFS(I408 = "Just once", "One time service", ISNUMBER(SEARCH("*week*",I408)), "Continuous"),I408)</f>
        <v>One time service</v>
      </c>
      <c r="T408" t="str">
        <f t="shared" si="74"/>
        <v>No</v>
      </c>
      <c r="U408" t="str">
        <f t="shared" si="75"/>
        <v>No</v>
      </c>
      <c r="V408" t="str">
        <f t="shared" si="76"/>
        <v>No</v>
      </c>
      <c r="W408">
        <f t="shared" si="79"/>
        <v>0</v>
      </c>
      <c r="X408" t="str">
        <f t="shared" si="80"/>
        <v>No</v>
      </c>
      <c r="Y408" t="str">
        <f t="shared" si="81"/>
        <v>No</v>
      </c>
      <c r="Z408" t="str">
        <f t="shared" si="82"/>
        <v>No</v>
      </c>
      <c r="AA408">
        <f t="shared" si="83"/>
        <v>0</v>
      </c>
      <c r="AB408" s="3" t="str" cm="1">
        <f t="array" ref="AB40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408" s="3"/>
      <c r="AD408" s="3"/>
      <c r="AE408" s="3"/>
    </row>
    <row r="409" spans="3:31">
      <c r="C409" s="2">
        <v>44746.748460648145</v>
      </c>
      <c r="D409" s="3" t="s">
        <v>23</v>
      </c>
      <c r="E409" s="15">
        <v>405</v>
      </c>
      <c r="F409" s="15">
        <v>405</v>
      </c>
      <c r="G409" s="15">
        <v>405</v>
      </c>
      <c r="H409" s="3">
        <v>78660</v>
      </c>
      <c r="I409" s="3" t="s">
        <v>46</v>
      </c>
      <c r="J409" s="3" t="s">
        <v>295</v>
      </c>
      <c r="K409" s="3" t="s">
        <v>53</v>
      </c>
      <c r="L409" s="3"/>
      <c r="M409" s="3"/>
      <c r="N409" s="3"/>
      <c r="O409" s="3">
        <f t="shared" si="77"/>
        <v>2022</v>
      </c>
      <c r="P409" s="3">
        <f t="shared" si="78"/>
        <v>2021</v>
      </c>
      <c r="Q409" s="3">
        <f t="shared" si="72"/>
        <v>7</v>
      </c>
      <c r="R409" s="3">
        <f t="shared" si="73"/>
        <v>28</v>
      </c>
      <c r="S409" s="3" t="str" cm="1">
        <f t="array" ref="S409">IFERROR(_xlfn.IFS(I409 = "Just once", "One time service", ISNUMBER(SEARCH("*week*",I409)), "Continuous"),I409)</f>
        <v>Continuous</v>
      </c>
      <c r="T409" t="str">
        <f t="shared" si="74"/>
        <v>No</v>
      </c>
      <c r="U409" t="str">
        <f t="shared" si="75"/>
        <v>No</v>
      </c>
      <c r="V409" t="str">
        <f t="shared" si="76"/>
        <v>No</v>
      </c>
      <c r="W409">
        <f t="shared" si="79"/>
        <v>0</v>
      </c>
      <c r="X409" t="str">
        <f t="shared" si="80"/>
        <v>Yes</v>
      </c>
      <c r="Y409" t="str">
        <f t="shared" si="81"/>
        <v>No</v>
      </c>
      <c r="Z409" t="str">
        <f t="shared" si="82"/>
        <v>No</v>
      </c>
      <c r="AA409">
        <f t="shared" si="83"/>
        <v>1</v>
      </c>
      <c r="AB409" s="3" t="str" cm="1">
        <f t="array" ref="AB40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409" s="3"/>
      <c r="AD409" s="3"/>
      <c r="AE409" s="3"/>
    </row>
    <row r="410" spans="3:31">
      <c r="C410" s="2">
        <v>44747.490497685183</v>
      </c>
      <c r="D410" s="3" t="s">
        <v>23</v>
      </c>
      <c r="E410" s="15">
        <v>406</v>
      </c>
      <c r="F410" s="15">
        <v>406</v>
      </c>
      <c r="G410" s="15">
        <v>406</v>
      </c>
      <c r="H410" s="3">
        <v>78602</v>
      </c>
      <c r="I410" s="3" t="s">
        <v>43</v>
      </c>
      <c r="J410" s="3" t="s">
        <v>10</v>
      </c>
      <c r="K410" s="3" t="s">
        <v>15</v>
      </c>
      <c r="L410" s="3" t="s">
        <v>287</v>
      </c>
      <c r="M410" s="3"/>
      <c r="N410" s="3"/>
      <c r="O410" s="3">
        <f t="shared" si="77"/>
        <v>2022</v>
      </c>
      <c r="P410" s="3">
        <f t="shared" si="78"/>
        <v>2021</v>
      </c>
      <c r="Q410" s="3">
        <f t="shared" si="72"/>
        <v>7</v>
      </c>
      <c r="R410" s="3">
        <f t="shared" si="73"/>
        <v>28</v>
      </c>
      <c r="S410" s="3" t="str" cm="1">
        <f t="array" ref="S410">IFERROR(_xlfn.IFS(I410 = "Just once", "One time service", ISNUMBER(SEARCH("*week*",I410)), "Continuous"),I410)</f>
        <v>One time service</v>
      </c>
      <c r="T410" t="str">
        <f t="shared" si="74"/>
        <v>Yes</v>
      </c>
      <c r="U410" t="str">
        <f t="shared" si="75"/>
        <v>No</v>
      </c>
      <c r="V410" t="str">
        <f t="shared" si="76"/>
        <v>No</v>
      </c>
      <c r="W410">
        <f t="shared" si="79"/>
        <v>1</v>
      </c>
      <c r="X410" t="str">
        <f t="shared" si="80"/>
        <v>No</v>
      </c>
      <c r="Y410" t="str">
        <f t="shared" si="81"/>
        <v>No</v>
      </c>
      <c r="Z410" t="str">
        <f t="shared" si="82"/>
        <v>No</v>
      </c>
      <c r="AA410">
        <f t="shared" si="83"/>
        <v>0</v>
      </c>
      <c r="AB410" s="3" t="str" cm="1">
        <f t="array" ref="AB41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410" s="3"/>
      <c r="AD410" s="3"/>
      <c r="AE410" s="3"/>
    </row>
    <row r="411" spans="3:31">
      <c r="C411" s="2">
        <v>44747.821770833332</v>
      </c>
      <c r="D411" s="3" t="s">
        <v>23</v>
      </c>
      <c r="E411" s="15">
        <v>407</v>
      </c>
      <c r="F411" s="15">
        <v>407</v>
      </c>
      <c r="G411" s="15">
        <v>407</v>
      </c>
      <c r="H411" s="3">
        <v>78744</v>
      </c>
      <c r="I411" s="3" t="s">
        <v>43</v>
      </c>
      <c r="J411" s="3" t="s">
        <v>296</v>
      </c>
      <c r="K411" s="3" t="s">
        <v>165</v>
      </c>
      <c r="L411" s="3"/>
      <c r="M411" s="3" t="s">
        <v>297</v>
      </c>
      <c r="N411" s="3" t="s">
        <v>298</v>
      </c>
      <c r="O411" s="3">
        <f t="shared" si="77"/>
        <v>2022</v>
      </c>
      <c r="P411" s="3">
        <f t="shared" si="78"/>
        <v>2021</v>
      </c>
      <c r="Q411" s="3">
        <f t="shared" si="72"/>
        <v>7</v>
      </c>
      <c r="R411" s="3">
        <f t="shared" si="73"/>
        <v>28</v>
      </c>
      <c r="S411" s="3" t="str" cm="1">
        <f t="array" ref="S411">IFERROR(_xlfn.IFS(I411 = "Just once", "One time service", ISNUMBER(SEARCH("*week*",I411)), "Continuous"),I411)</f>
        <v>One time service</v>
      </c>
      <c r="T411" t="str">
        <f t="shared" si="74"/>
        <v>No</v>
      </c>
      <c r="U411" t="str">
        <f t="shared" si="75"/>
        <v>No</v>
      </c>
      <c r="V411" t="str">
        <f t="shared" si="76"/>
        <v>No</v>
      </c>
      <c r="W411">
        <f t="shared" si="79"/>
        <v>0</v>
      </c>
      <c r="X411" t="str">
        <f t="shared" si="80"/>
        <v>No</v>
      </c>
      <c r="Y411" t="str">
        <f t="shared" si="81"/>
        <v>No</v>
      </c>
      <c r="Z411" t="str">
        <f t="shared" si="82"/>
        <v>No</v>
      </c>
      <c r="AA411">
        <f t="shared" si="83"/>
        <v>0</v>
      </c>
      <c r="AB411" s="3" t="str" cm="1">
        <f t="array" ref="AB41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411" s="3"/>
      <c r="AD411" s="3"/>
      <c r="AE411" s="3"/>
    </row>
    <row r="412" spans="3:31">
      <c r="C412" s="2">
        <v>44748.576319444444</v>
      </c>
      <c r="D412" s="3" t="s">
        <v>23</v>
      </c>
      <c r="E412" s="15">
        <v>408</v>
      </c>
      <c r="F412" s="15">
        <v>408</v>
      </c>
      <c r="G412" s="15">
        <v>408</v>
      </c>
      <c r="H412" s="3">
        <v>78759</v>
      </c>
      <c r="I412" s="3" t="s">
        <v>43</v>
      </c>
      <c r="J412" s="3" t="s">
        <v>14</v>
      </c>
      <c r="K412" s="3" t="s">
        <v>165</v>
      </c>
      <c r="L412" s="3"/>
      <c r="M412" s="3" t="s">
        <v>297</v>
      </c>
      <c r="N412" s="3" t="s">
        <v>290</v>
      </c>
      <c r="O412" s="3">
        <f t="shared" si="77"/>
        <v>2022</v>
      </c>
      <c r="P412" s="3">
        <f t="shared" si="78"/>
        <v>2021</v>
      </c>
      <c r="Q412" s="3">
        <f t="shared" si="72"/>
        <v>7</v>
      </c>
      <c r="R412" s="3">
        <f t="shared" si="73"/>
        <v>28</v>
      </c>
      <c r="S412" s="3" t="str" cm="1">
        <f t="array" ref="S412">IFERROR(_xlfn.IFS(I412 = "Just once", "One time service", ISNUMBER(SEARCH("*week*",I412)), "Continuous"),I412)</f>
        <v>One time service</v>
      </c>
      <c r="T412" t="str">
        <f t="shared" si="74"/>
        <v>No</v>
      </c>
      <c r="U412" t="str">
        <f t="shared" si="75"/>
        <v>No</v>
      </c>
      <c r="V412" t="str">
        <f t="shared" si="76"/>
        <v>No</v>
      </c>
      <c r="W412">
        <f t="shared" si="79"/>
        <v>0</v>
      </c>
      <c r="X412" t="str">
        <f t="shared" si="80"/>
        <v>No</v>
      </c>
      <c r="Y412" t="str">
        <f t="shared" si="81"/>
        <v>No</v>
      </c>
      <c r="Z412" t="str">
        <f t="shared" si="82"/>
        <v>No</v>
      </c>
      <c r="AA412">
        <f t="shared" si="83"/>
        <v>0</v>
      </c>
      <c r="AB412" s="3" t="str" cm="1">
        <f t="array" ref="AB41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12" s="3"/>
      <c r="AD412" s="3"/>
      <c r="AE412" s="3"/>
    </row>
    <row r="413" spans="3:31">
      <c r="C413" s="2">
        <v>44748.772199074076</v>
      </c>
      <c r="D413" s="3" t="s">
        <v>23</v>
      </c>
      <c r="E413" s="15">
        <v>409</v>
      </c>
      <c r="F413" s="15">
        <v>409</v>
      </c>
      <c r="G413" s="15">
        <v>409</v>
      </c>
      <c r="H413" s="3">
        <v>78653</v>
      </c>
      <c r="I413" s="3" t="s">
        <v>43</v>
      </c>
      <c r="J413" s="3" t="s">
        <v>295</v>
      </c>
      <c r="K413" s="3" t="s">
        <v>290</v>
      </c>
      <c r="L413" s="3"/>
      <c r="M413" s="3"/>
      <c r="N413" s="3"/>
      <c r="O413" s="3">
        <f t="shared" si="77"/>
        <v>2022</v>
      </c>
      <c r="P413" s="3">
        <f t="shared" si="78"/>
        <v>2021</v>
      </c>
      <c r="Q413" s="3">
        <f t="shared" si="72"/>
        <v>7</v>
      </c>
      <c r="R413" s="3">
        <f t="shared" si="73"/>
        <v>28</v>
      </c>
      <c r="S413" s="3" t="str" cm="1">
        <f t="array" ref="S413">IFERROR(_xlfn.IFS(I413 = "Just once", "One time service", ISNUMBER(SEARCH("*week*",I413)), "Continuous"),I413)</f>
        <v>One time service</v>
      </c>
      <c r="T413" t="str">
        <f t="shared" si="74"/>
        <v>No</v>
      </c>
      <c r="U413" t="str">
        <f t="shared" si="75"/>
        <v>No</v>
      </c>
      <c r="V413" t="str">
        <f t="shared" si="76"/>
        <v>No</v>
      </c>
      <c r="W413">
        <f t="shared" si="79"/>
        <v>0</v>
      </c>
      <c r="X413" t="str">
        <f t="shared" si="80"/>
        <v>No</v>
      </c>
      <c r="Y413" t="str">
        <f t="shared" si="81"/>
        <v>No</v>
      </c>
      <c r="Z413" t="str">
        <f t="shared" si="82"/>
        <v>No</v>
      </c>
      <c r="AA413">
        <f t="shared" si="83"/>
        <v>0</v>
      </c>
      <c r="AB413" s="3" t="str" cm="1">
        <f t="array" ref="AB41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413" s="3"/>
      <c r="AD413" s="3"/>
      <c r="AE413" s="3"/>
    </row>
    <row r="414" spans="3:31">
      <c r="C414" s="2">
        <v>44749.386574074073</v>
      </c>
      <c r="D414" s="3" t="s">
        <v>23</v>
      </c>
      <c r="E414" s="15">
        <v>410</v>
      </c>
      <c r="F414" s="15">
        <v>410</v>
      </c>
      <c r="G414" s="15">
        <v>410</v>
      </c>
      <c r="H414" s="3">
        <v>78729</v>
      </c>
      <c r="I414" s="3" t="s">
        <v>43</v>
      </c>
      <c r="J414" s="3" t="s">
        <v>14</v>
      </c>
      <c r="K414" s="3" t="s">
        <v>245</v>
      </c>
      <c r="L414" s="3"/>
      <c r="M414" s="3"/>
      <c r="N414" s="3"/>
      <c r="O414" s="3">
        <f t="shared" si="77"/>
        <v>2022</v>
      </c>
      <c r="P414" s="3">
        <f t="shared" si="78"/>
        <v>2021</v>
      </c>
      <c r="Q414" s="3">
        <f t="shared" si="72"/>
        <v>7</v>
      </c>
      <c r="R414" s="3">
        <f t="shared" si="73"/>
        <v>28</v>
      </c>
      <c r="S414" s="3" t="str" cm="1">
        <f t="array" ref="S414">IFERROR(_xlfn.IFS(I414 = "Just once", "One time service", ISNUMBER(SEARCH("*week*",I414)), "Continuous"),I414)</f>
        <v>One time service</v>
      </c>
      <c r="T414" t="str">
        <f t="shared" si="74"/>
        <v>No</v>
      </c>
      <c r="U414" t="str">
        <f t="shared" si="75"/>
        <v>No</v>
      </c>
      <c r="V414" t="str">
        <f t="shared" si="76"/>
        <v>No</v>
      </c>
      <c r="W414">
        <f t="shared" si="79"/>
        <v>0</v>
      </c>
      <c r="X414" t="str">
        <f t="shared" si="80"/>
        <v>No</v>
      </c>
      <c r="Y414" t="str">
        <f t="shared" si="81"/>
        <v>No</v>
      </c>
      <c r="Z414" t="str">
        <f t="shared" si="82"/>
        <v>No</v>
      </c>
      <c r="AA414">
        <f t="shared" si="83"/>
        <v>0</v>
      </c>
      <c r="AB414" s="3" t="str" cm="1">
        <f t="array" ref="AB41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14" s="3"/>
      <c r="AD414" s="3"/>
      <c r="AE414" s="3"/>
    </row>
    <row r="415" spans="3:31">
      <c r="C415" s="2">
        <v>44749.389293981483</v>
      </c>
      <c r="D415" s="3" t="s">
        <v>23</v>
      </c>
      <c r="E415" s="15">
        <v>411</v>
      </c>
      <c r="F415" s="15">
        <v>411</v>
      </c>
      <c r="G415" s="15">
        <v>411</v>
      </c>
      <c r="H415" s="3">
        <v>78610</v>
      </c>
      <c r="I415" s="3" t="s">
        <v>43</v>
      </c>
      <c r="J415" s="3" t="s">
        <v>14</v>
      </c>
      <c r="K415" s="3" t="s">
        <v>49</v>
      </c>
      <c r="L415" s="3" t="s">
        <v>299</v>
      </c>
      <c r="M415" s="3" t="s">
        <v>297</v>
      </c>
      <c r="N415" s="3"/>
      <c r="O415" s="3">
        <f t="shared" si="77"/>
        <v>2022</v>
      </c>
      <c r="P415" s="3">
        <f t="shared" si="78"/>
        <v>2021</v>
      </c>
      <c r="Q415" s="3">
        <f t="shared" si="72"/>
        <v>7</v>
      </c>
      <c r="R415" s="3">
        <f t="shared" si="73"/>
        <v>28</v>
      </c>
      <c r="S415" s="3" t="str" cm="1">
        <f t="array" ref="S415">IFERROR(_xlfn.IFS(I415 = "Just once", "One time service", ISNUMBER(SEARCH("*week*",I415)), "Continuous"),I415)</f>
        <v>One time service</v>
      </c>
      <c r="T415" t="str">
        <f t="shared" si="74"/>
        <v>No</v>
      </c>
      <c r="U415" t="str">
        <f t="shared" si="75"/>
        <v>No</v>
      </c>
      <c r="V415" t="str">
        <f t="shared" si="76"/>
        <v>No</v>
      </c>
      <c r="W415">
        <f t="shared" si="79"/>
        <v>0</v>
      </c>
      <c r="X415" t="str">
        <f t="shared" si="80"/>
        <v>No</v>
      </c>
      <c r="Y415" t="str">
        <f t="shared" si="81"/>
        <v>No</v>
      </c>
      <c r="Z415" t="str">
        <f t="shared" si="82"/>
        <v>No</v>
      </c>
      <c r="AA415">
        <f t="shared" si="83"/>
        <v>0</v>
      </c>
      <c r="AB415" s="3" t="str" cm="1">
        <f t="array" ref="AB41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15" s="3"/>
      <c r="AD415" s="3"/>
      <c r="AE415" s="3"/>
    </row>
    <row r="416" spans="3:31">
      <c r="C416" s="2">
        <v>44749.786828703705</v>
      </c>
      <c r="D416" s="3" t="s">
        <v>23</v>
      </c>
      <c r="E416" s="15">
        <v>412</v>
      </c>
      <c r="F416" s="15">
        <v>412</v>
      </c>
      <c r="G416" s="15">
        <v>412</v>
      </c>
      <c r="H416" s="3">
        <v>0</v>
      </c>
      <c r="I416" s="3" t="s">
        <v>43</v>
      </c>
      <c r="J416" s="3" t="s">
        <v>19</v>
      </c>
      <c r="K416" s="3" t="s">
        <v>15</v>
      </c>
      <c r="L416" s="3" t="s">
        <v>300</v>
      </c>
      <c r="M416" s="3"/>
      <c r="N416" s="3"/>
      <c r="O416" s="3">
        <f t="shared" si="77"/>
        <v>2022</v>
      </c>
      <c r="P416" s="3">
        <f t="shared" si="78"/>
        <v>2021</v>
      </c>
      <c r="Q416" s="3">
        <f t="shared" si="72"/>
        <v>7</v>
      </c>
      <c r="R416" s="3">
        <f t="shared" si="73"/>
        <v>28</v>
      </c>
      <c r="S416" s="3" t="str" cm="1">
        <f t="array" ref="S416">IFERROR(_xlfn.IFS(I416 = "Just once", "One time service", ISNUMBER(SEARCH("*week*",I416)), "Continuous"),I416)</f>
        <v>One time service</v>
      </c>
      <c r="T416" t="str">
        <f t="shared" si="74"/>
        <v>Yes</v>
      </c>
      <c r="U416" t="str">
        <f t="shared" si="75"/>
        <v>No</v>
      </c>
      <c r="V416" t="str">
        <f t="shared" si="76"/>
        <v>No</v>
      </c>
      <c r="W416">
        <f t="shared" si="79"/>
        <v>1</v>
      </c>
      <c r="X416" t="str">
        <f t="shared" si="80"/>
        <v>No</v>
      </c>
      <c r="Y416" t="str">
        <f t="shared" si="81"/>
        <v>No</v>
      </c>
      <c r="Z416" t="str">
        <f t="shared" si="82"/>
        <v>No</v>
      </c>
      <c r="AA416">
        <f t="shared" si="83"/>
        <v>0</v>
      </c>
      <c r="AB416" s="3" t="str" cm="1">
        <f t="array" ref="AB41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416" s="3"/>
      <c r="AD416" s="3"/>
      <c r="AE416" s="3"/>
    </row>
    <row r="417" spans="3:31">
      <c r="C417" s="2">
        <v>44751.411550925928</v>
      </c>
      <c r="D417" s="3" t="s">
        <v>23</v>
      </c>
      <c r="E417" s="15">
        <v>413</v>
      </c>
      <c r="F417" s="15">
        <v>413</v>
      </c>
      <c r="G417" s="15">
        <v>413</v>
      </c>
      <c r="H417" s="3">
        <v>78739</v>
      </c>
      <c r="I417" s="3" t="s">
        <v>43</v>
      </c>
      <c r="J417" s="3" t="s">
        <v>14</v>
      </c>
      <c r="K417" s="3" t="s">
        <v>15</v>
      </c>
      <c r="L417" s="3" t="s">
        <v>301</v>
      </c>
      <c r="M417" s="3"/>
      <c r="N417" s="3"/>
      <c r="O417" s="3">
        <f t="shared" si="77"/>
        <v>2022</v>
      </c>
      <c r="P417" s="3">
        <f t="shared" si="78"/>
        <v>2021</v>
      </c>
      <c r="Q417" s="3">
        <f t="shared" si="72"/>
        <v>7</v>
      </c>
      <c r="R417" s="3">
        <f t="shared" si="73"/>
        <v>28</v>
      </c>
      <c r="S417" s="3" t="str" cm="1">
        <f t="array" ref="S417">IFERROR(_xlfn.IFS(I417 = "Just once", "One time service", ISNUMBER(SEARCH("*week*",I417)), "Continuous"),I417)</f>
        <v>One time service</v>
      </c>
      <c r="T417" t="str">
        <f t="shared" si="74"/>
        <v>Yes</v>
      </c>
      <c r="U417" t="str">
        <f t="shared" si="75"/>
        <v>No</v>
      </c>
      <c r="V417" t="str">
        <f t="shared" si="76"/>
        <v>No</v>
      </c>
      <c r="W417">
        <f t="shared" si="79"/>
        <v>1</v>
      </c>
      <c r="X417" t="str">
        <f t="shared" si="80"/>
        <v>No</v>
      </c>
      <c r="Y417" t="str">
        <f t="shared" si="81"/>
        <v>No</v>
      </c>
      <c r="Z417" t="str">
        <f t="shared" si="82"/>
        <v>No</v>
      </c>
      <c r="AA417">
        <f t="shared" si="83"/>
        <v>0</v>
      </c>
      <c r="AB417" s="3" t="str" cm="1">
        <f t="array" ref="AB41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17" s="3"/>
      <c r="AD417" s="3"/>
      <c r="AE417" s="3"/>
    </row>
    <row r="418" spans="3:31">
      <c r="C418" s="2">
        <v>44751.413564814815</v>
      </c>
      <c r="D418" s="3" t="s">
        <v>23</v>
      </c>
      <c r="E418" s="15">
        <v>414</v>
      </c>
      <c r="F418" s="15">
        <v>414</v>
      </c>
      <c r="G418" s="15">
        <v>414</v>
      </c>
      <c r="H418" s="3">
        <v>78705</v>
      </c>
      <c r="I418" s="3" t="s">
        <v>43</v>
      </c>
      <c r="J418" s="3" t="s">
        <v>14</v>
      </c>
      <c r="K418" s="3" t="s">
        <v>15</v>
      </c>
      <c r="L418" s="3" t="s">
        <v>229</v>
      </c>
      <c r="M418" s="3" t="s">
        <v>302</v>
      </c>
      <c r="N418" s="3"/>
      <c r="O418" s="3">
        <f t="shared" si="77"/>
        <v>2022</v>
      </c>
      <c r="P418" s="3">
        <f t="shared" si="78"/>
        <v>2021</v>
      </c>
      <c r="Q418" s="3">
        <f t="shared" si="72"/>
        <v>7</v>
      </c>
      <c r="R418" s="3">
        <f t="shared" si="73"/>
        <v>28</v>
      </c>
      <c r="S418" s="3" t="str" cm="1">
        <f t="array" ref="S418">IFERROR(_xlfn.IFS(I418 = "Just once", "One time service", ISNUMBER(SEARCH("*week*",I418)), "Continuous"),I418)</f>
        <v>One time service</v>
      </c>
      <c r="T418" t="str">
        <f t="shared" si="74"/>
        <v>Yes</v>
      </c>
      <c r="U418" t="str">
        <f t="shared" si="75"/>
        <v>No</v>
      </c>
      <c r="V418" t="str">
        <f t="shared" si="76"/>
        <v>No</v>
      </c>
      <c r="W418">
        <f t="shared" si="79"/>
        <v>1</v>
      </c>
      <c r="X418" t="str">
        <f t="shared" si="80"/>
        <v>No</v>
      </c>
      <c r="Y418" t="str">
        <f t="shared" si="81"/>
        <v>No</v>
      </c>
      <c r="Z418" t="str">
        <f t="shared" si="82"/>
        <v>No</v>
      </c>
      <c r="AA418">
        <f t="shared" si="83"/>
        <v>0</v>
      </c>
      <c r="AB418" s="3" t="str" cm="1">
        <f t="array" ref="AB41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18" s="3"/>
      <c r="AD418" s="3"/>
      <c r="AE418" s="3"/>
    </row>
    <row r="419" spans="3:31">
      <c r="C419" s="2">
        <v>44753.394965277781</v>
      </c>
      <c r="D419" s="3" t="s">
        <v>23</v>
      </c>
      <c r="E419" s="15">
        <v>415</v>
      </c>
      <c r="F419" s="15">
        <v>415</v>
      </c>
      <c r="G419" s="15">
        <v>415</v>
      </c>
      <c r="H419" s="3">
        <v>78642</v>
      </c>
      <c r="I419" s="3" t="s">
        <v>43</v>
      </c>
      <c r="J419" s="3" t="s">
        <v>19</v>
      </c>
      <c r="K419" s="3" t="s">
        <v>303</v>
      </c>
      <c r="L419" s="3" t="s">
        <v>304</v>
      </c>
      <c r="M419" s="3"/>
      <c r="N419" s="3"/>
      <c r="O419" s="3">
        <f t="shared" si="77"/>
        <v>2022</v>
      </c>
      <c r="P419" s="3">
        <f t="shared" si="78"/>
        <v>2021</v>
      </c>
      <c r="Q419" s="3">
        <f t="shared" si="72"/>
        <v>7</v>
      </c>
      <c r="R419" s="3">
        <f t="shared" si="73"/>
        <v>29</v>
      </c>
      <c r="S419" s="3" t="str" cm="1">
        <f t="array" ref="S419">IFERROR(_xlfn.IFS(I419 = "Just once", "One time service", ISNUMBER(SEARCH("*week*",I419)), "Continuous"),I419)</f>
        <v>One time service</v>
      </c>
      <c r="T419" t="str">
        <f t="shared" si="74"/>
        <v>No</v>
      </c>
      <c r="U419" t="str">
        <f t="shared" si="75"/>
        <v>No</v>
      </c>
      <c r="V419" t="str">
        <f t="shared" si="76"/>
        <v>No</v>
      </c>
      <c r="W419">
        <f t="shared" si="79"/>
        <v>0</v>
      </c>
      <c r="X419" t="str">
        <f t="shared" si="80"/>
        <v>No</v>
      </c>
      <c r="Y419" t="str">
        <f t="shared" si="81"/>
        <v>No</v>
      </c>
      <c r="Z419" t="str">
        <f t="shared" si="82"/>
        <v>No</v>
      </c>
      <c r="AA419">
        <f t="shared" si="83"/>
        <v>0</v>
      </c>
      <c r="AB419" s="3" t="str" cm="1">
        <f t="array" ref="AB41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419" s="3"/>
      <c r="AD419" s="3"/>
      <c r="AE419" s="3"/>
    </row>
    <row r="420" spans="3:31">
      <c r="C420" s="2">
        <v>44753.733356481483</v>
      </c>
      <c r="D420" s="3" t="s">
        <v>23</v>
      </c>
      <c r="E420" s="15">
        <v>416</v>
      </c>
      <c r="F420" s="15">
        <v>416</v>
      </c>
      <c r="G420" s="15">
        <v>416</v>
      </c>
      <c r="H420" s="3">
        <v>78602</v>
      </c>
      <c r="I420" s="3" t="s">
        <v>43</v>
      </c>
      <c r="J420" s="3" t="s">
        <v>305</v>
      </c>
      <c r="K420" s="3" t="s">
        <v>245</v>
      </c>
      <c r="L420" s="3" t="s">
        <v>11</v>
      </c>
      <c r="M420" s="3"/>
      <c r="N420" s="3"/>
      <c r="O420" s="3">
        <f t="shared" si="77"/>
        <v>2022</v>
      </c>
      <c r="P420" s="3">
        <f t="shared" si="78"/>
        <v>2021</v>
      </c>
      <c r="Q420" s="3">
        <f t="shared" si="72"/>
        <v>7</v>
      </c>
      <c r="R420" s="3">
        <f t="shared" si="73"/>
        <v>29</v>
      </c>
      <c r="S420" s="3" t="str" cm="1">
        <f t="array" ref="S420">IFERROR(_xlfn.IFS(I420 = "Just once", "One time service", ISNUMBER(SEARCH("*week*",I420)), "Continuous"),I420)</f>
        <v>One time service</v>
      </c>
      <c r="T420" t="str">
        <f t="shared" si="74"/>
        <v>No</v>
      </c>
      <c r="U420" t="str">
        <f t="shared" si="75"/>
        <v>No</v>
      </c>
      <c r="V420" t="str">
        <f t="shared" si="76"/>
        <v>No</v>
      </c>
      <c r="W420">
        <f t="shared" si="79"/>
        <v>0</v>
      </c>
      <c r="X420" t="str">
        <f t="shared" si="80"/>
        <v>No</v>
      </c>
      <c r="Y420" t="str">
        <f t="shared" si="81"/>
        <v>No</v>
      </c>
      <c r="Z420" t="str">
        <f t="shared" si="82"/>
        <v>No</v>
      </c>
      <c r="AA420">
        <f t="shared" si="83"/>
        <v>0</v>
      </c>
      <c r="AB420" s="3" t="str" cm="1">
        <f t="array" ref="AB42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420" s="3"/>
      <c r="AD420" s="3"/>
      <c r="AE420" s="3"/>
    </row>
    <row r="421" spans="3:31">
      <c r="C421" s="2">
        <v>44753.823425925926</v>
      </c>
      <c r="D421" s="3" t="s">
        <v>23</v>
      </c>
      <c r="E421" s="15">
        <v>417</v>
      </c>
      <c r="F421" s="15">
        <v>417</v>
      </c>
      <c r="G421" s="15">
        <v>417</v>
      </c>
      <c r="H421" s="3">
        <v>78640</v>
      </c>
      <c r="I421" s="3" t="s">
        <v>43</v>
      </c>
      <c r="J421" s="3" t="s">
        <v>14</v>
      </c>
      <c r="K421" s="3" t="s">
        <v>245</v>
      </c>
      <c r="L421" s="3" t="s">
        <v>11</v>
      </c>
      <c r="M421" s="3"/>
      <c r="N421" s="3"/>
      <c r="O421" s="3">
        <f t="shared" si="77"/>
        <v>2022</v>
      </c>
      <c r="P421" s="3">
        <f t="shared" si="78"/>
        <v>2021</v>
      </c>
      <c r="Q421" s="3">
        <f t="shared" si="72"/>
        <v>7</v>
      </c>
      <c r="R421" s="3">
        <f t="shared" si="73"/>
        <v>29</v>
      </c>
      <c r="S421" s="3" t="str" cm="1">
        <f t="array" ref="S421">IFERROR(_xlfn.IFS(I421 = "Just once", "One time service", ISNUMBER(SEARCH("*week*",I421)), "Continuous"),I421)</f>
        <v>One time service</v>
      </c>
      <c r="T421" t="str">
        <f t="shared" si="74"/>
        <v>No</v>
      </c>
      <c r="U421" t="str">
        <f t="shared" si="75"/>
        <v>No</v>
      </c>
      <c r="V421" t="str">
        <f t="shared" si="76"/>
        <v>No</v>
      </c>
      <c r="W421">
        <f t="shared" si="79"/>
        <v>0</v>
      </c>
      <c r="X421" t="str">
        <f t="shared" si="80"/>
        <v>No</v>
      </c>
      <c r="Y421" t="str">
        <f t="shared" si="81"/>
        <v>No</v>
      </c>
      <c r="Z421" t="str">
        <f t="shared" si="82"/>
        <v>No</v>
      </c>
      <c r="AA421">
        <f t="shared" si="83"/>
        <v>0</v>
      </c>
      <c r="AB421" s="3" t="str" cm="1">
        <f t="array" ref="AB42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21" s="3"/>
      <c r="AD421" s="3"/>
      <c r="AE421" s="3"/>
    </row>
    <row r="422" spans="3:31">
      <c r="C422" s="2">
        <v>44754.386331018519</v>
      </c>
      <c r="D422" s="3" t="s">
        <v>23</v>
      </c>
      <c r="E422" s="15">
        <v>418</v>
      </c>
      <c r="F422" s="15">
        <v>418</v>
      </c>
      <c r="G422" s="15">
        <v>418</v>
      </c>
      <c r="H422" s="3">
        <v>78702</v>
      </c>
      <c r="I422" s="3" t="s">
        <v>43</v>
      </c>
      <c r="J422" s="3" t="s">
        <v>14</v>
      </c>
      <c r="K422" s="3" t="s">
        <v>15</v>
      </c>
      <c r="L422" s="3"/>
      <c r="M422" s="3"/>
      <c r="N422" s="3"/>
      <c r="O422" s="3">
        <f t="shared" si="77"/>
        <v>2022</v>
      </c>
      <c r="P422" s="3">
        <f t="shared" si="78"/>
        <v>2021</v>
      </c>
      <c r="Q422" s="3">
        <f t="shared" si="72"/>
        <v>7</v>
      </c>
      <c r="R422" s="3">
        <f t="shared" si="73"/>
        <v>29</v>
      </c>
      <c r="S422" s="3" t="str" cm="1">
        <f t="array" ref="S422">IFERROR(_xlfn.IFS(I422 = "Just once", "One time service", ISNUMBER(SEARCH("*week*",I422)), "Continuous"),I422)</f>
        <v>One time service</v>
      </c>
      <c r="T422" t="str">
        <f t="shared" si="74"/>
        <v>Yes</v>
      </c>
      <c r="U422" t="str">
        <f t="shared" si="75"/>
        <v>No</v>
      </c>
      <c r="V422" t="str">
        <f t="shared" si="76"/>
        <v>No</v>
      </c>
      <c r="W422">
        <f t="shared" si="79"/>
        <v>1</v>
      </c>
      <c r="X422" t="str">
        <f t="shared" si="80"/>
        <v>No</v>
      </c>
      <c r="Y422" t="str">
        <f t="shared" si="81"/>
        <v>No</v>
      </c>
      <c r="Z422" t="str">
        <f t="shared" si="82"/>
        <v>No</v>
      </c>
      <c r="AA422">
        <f t="shared" si="83"/>
        <v>0</v>
      </c>
      <c r="AB422" s="3" t="str" cm="1">
        <f t="array" ref="AB42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22" s="3"/>
      <c r="AD422" s="3"/>
      <c r="AE422" s="3"/>
    </row>
    <row r="423" spans="3:31">
      <c r="C423" s="2">
        <v>44754.604537037034</v>
      </c>
      <c r="D423" s="3" t="s">
        <v>23</v>
      </c>
      <c r="E423" s="15">
        <v>419</v>
      </c>
      <c r="F423" s="15">
        <v>419</v>
      </c>
      <c r="G423" s="15">
        <v>419</v>
      </c>
      <c r="H423" s="3">
        <v>78681</v>
      </c>
      <c r="I423" s="3" t="s">
        <v>43</v>
      </c>
      <c r="J423" s="3" t="s">
        <v>14</v>
      </c>
      <c r="K423" s="3" t="s">
        <v>15</v>
      </c>
      <c r="L423" s="3"/>
      <c r="M423" s="3"/>
      <c r="N423" s="3"/>
      <c r="O423" s="3">
        <f t="shared" si="77"/>
        <v>2022</v>
      </c>
      <c r="P423" s="3">
        <f t="shared" si="78"/>
        <v>2021</v>
      </c>
      <c r="Q423" s="3">
        <f t="shared" si="72"/>
        <v>7</v>
      </c>
      <c r="R423" s="3">
        <f t="shared" si="73"/>
        <v>29</v>
      </c>
      <c r="S423" s="3" t="str" cm="1">
        <f t="array" ref="S423">IFERROR(_xlfn.IFS(I423 = "Just once", "One time service", ISNUMBER(SEARCH("*week*",I423)), "Continuous"),I423)</f>
        <v>One time service</v>
      </c>
      <c r="T423" t="str">
        <f t="shared" si="74"/>
        <v>Yes</v>
      </c>
      <c r="U423" t="str">
        <f t="shared" si="75"/>
        <v>No</v>
      </c>
      <c r="V423" t="str">
        <f t="shared" si="76"/>
        <v>No</v>
      </c>
      <c r="W423">
        <f t="shared" si="79"/>
        <v>1</v>
      </c>
      <c r="X423" t="str">
        <f t="shared" si="80"/>
        <v>No</v>
      </c>
      <c r="Y423" t="str">
        <f t="shared" si="81"/>
        <v>No</v>
      </c>
      <c r="Z423" t="str">
        <f t="shared" si="82"/>
        <v>No</v>
      </c>
      <c r="AA423">
        <f t="shared" si="83"/>
        <v>0</v>
      </c>
      <c r="AB423" s="3" t="str" cm="1">
        <f t="array" ref="AB42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23" s="3"/>
      <c r="AD423" s="3"/>
      <c r="AE423" s="3"/>
    </row>
    <row r="424" spans="3:31">
      <c r="C424" s="2">
        <v>44755.498171296298</v>
      </c>
      <c r="D424" s="3" t="s">
        <v>23</v>
      </c>
      <c r="E424" s="15">
        <v>420</v>
      </c>
      <c r="F424" s="15">
        <v>420</v>
      </c>
      <c r="G424" s="15">
        <v>420</v>
      </c>
      <c r="H424" s="3">
        <v>78757</v>
      </c>
      <c r="I424" s="3" t="s">
        <v>43</v>
      </c>
      <c r="J424" s="3" t="s">
        <v>14</v>
      </c>
      <c r="K424" s="3" t="s">
        <v>15</v>
      </c>
      <c r="L424" s="3"/>
      <c r="M424" s="3"/>
      <c r="N424" s="3"/>
      <c r="O424" s="3">
        <f t="shared" si="77"/>
        <v>2022</v>
      </c>
      <c r="P424" s="3">
        <f t="shared" si="78"/>
        <v>2021</v>
      </c>
      <c r="Q424" s="3">
        <f t="shared" si="72"/>
        <v>7</v>
      </c>
      <c r="R424" s="3">
        <f t="shared" si="73"/>
        <v>29</v>
      </c>
      <c r="S424" s="3" t="str" cm="1">
        <f t="array" ref="S424">IFERROR(_xlfn.IFS(I424 = "Just once", "One time service", ISNUMBER(SEARCH("*week*",I424)), "Continuous"),I424)</f>
        <v>One time service</v>
      </c>
      <c r="T424" t="str">
        <f t="shared" si="74"/>
        <v>Yes</v>
      </c>
      <c r="U424" t="str">
        <f t="shared" si="75"/>
        <v>No</v>
      </c>
      <c r="V424" t="str">
        <f t="shared" si="76"/>
        <v>No</v>
      </c>
      <c r="W424">
        <f t="shared" si="79"/>
        <v>1</v>
      </c>
      <c r="X424" t="str">
        <f t="shared" si="80"/>
        <v>No</v>
      </c>
      <c r="Y424" t="str">
        <f t="shared" si="81"/>
        <v>No</v>
      </c>
      <c r="Z424" t="str">
        <f t="shared" si="82"/>
        <v>No</v>
      </c>
      <c r="AA424">
        <f t="shared" si="83"/>
        <v>0</v>
      </c>
      <c r="AB424" s="3" t="str" cm="1">
        <f t="array" ref="AB42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24" s="3"/>
      <c r="AD424" s="3"/>
      <c r="AE424" s="3"/>
    </row>
    <row r="425" spans="3:31">
      <c r="C425" s="2">
        <v>44756.621516203704</v>
      </c>
      <c r="D425" s="3" t="s">
        <v>23</v>
      </c>
      <c r="E425" s="15">
        <v>421</v>
      </c>
      <c r="F425" s="15">
        <v>421</v>
      </c>
      <c r="G425" s="15">
        <v>421</v>
      </c>
      <c r="H425" s="3">
        <v>78602</v>
      </c>
      <c r="I425" s="3" t="s">
        <v>43</v>
      </c>
      <c r="J425" s="3" t="s">
        <v>10</v>
      </c>
      <c r="K425" s="3" t="s">
        <v>15</v>
      </c>
      <c r="L425" s="3"/>
      <c r="M425" s="3"/>
      <c r="N425" s="3"/>
      <c r="O425" s="3">
        <f t="shared" si="77"/>
        <v>2022</v>
      </c>
      <c r="P425" s="3">
        <f t="shared" si="78"/>
        <v>2021</v>
      </c>
      <c r="Q425" s="3">
        <f t="shared" si="72"/>
        <v>7</v>
      </c>
      <c r="R425" s="3">
        <f t="shared" si="73"/>
        <v>29</v>
      </c>
      <c r="S425" s="3" t="str" cm="1">
        <f t="array" ref="S425">IFERROR(_xlfn.IFS(I425 = "Just once", "One time service", ISNUMBER(SEARCH("*week*",I425)), "Continuous"),I425)</f>
        <v>One time service</v>
      </c>
      <c r="T425" t="str">
        <f t="shared" si="74"/>
        <v>Yes</v>
      </c>
      <c r="U425" t="str">
        <f t="shared" si="75"/>
        <v>No</v>
      </c>
      <c r="V425" t="str">
        <f t="shared" si="76"/>
        <v>No</v>
      </c>
      <c r="W425">
        <f t="shared" si="79"/>
        <v>1</v>
      </c>
      <c r="X425" t="str">
        <f t="shared" si="80"/>
        <v>No</v>
      </c>
      <c r="Y425" t="str">
        <f t="shared" si="81"/>
        <v>No</v>
      </c>
      <c r="Z425" t="str">
        <f t="shared" si="82"/>
        <v>No</v>
      </c>
      <c r="AA425">
        <f t="shared" si="83"/>
        <v>0</v>
      </c>
      <c r="AB425" s="3" t="str" cm="1">
        <f t="array" ref="AB42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425" s="3"/>
      <c r="AD425" s="3"/>
      <c r="AE425" s="3"/>
    </row>
    <row r="426" spans="3:31">
      <c r="C426" s="2">
        <v>44756.626203703701</v>
      </c>
      <c r="D426" s="3" t="s">
        <v>23</v>
      </c>
      <c r="E426" s="15">
        <v>422</v>
      </c>
      <c r="F426" s="15">
        <v>422</v>
      </c>
      <c r="G426" s="15">
        <v>422</v>
      </c>
      <c r="H426" s="3">
        <v>78726</v>
      </c>
      <c r="I426" s="3" t="s">
        <v>43</v>
      </c>
      <c r="J426" s="3" t="s">
        <v>14</v>
      </c>
      <c r="K426" s="3" t="s">
        <v>15</v>
      </c>
      <c r="L426" s="3" t="s">
        <v>229</v>
      </c>
      <c r="M426" s="3"/>
      <c r="N426" s="3"/>
      <c r="O426" s="3">
        <f t="shared" si="77"/>
        <v>2022</v>
      </c>
      <c r="P426" s="3">
        <f t="shared" si="78"/>
        <v>2021</v>
      </c>
      <c r="Q426" s="3">
        <f t="shared" si="72"/>
        <v>7</v>
      </c>
      <c r="R426" s="3">
        <f t="shared" si="73"/>
        <v>29</v>
      </c>
      <c r="S426" s="3" t="str" cm="1">
        <f t="array" ref="S426">IFERROR(_xlfn.IFS(I426 = "Just once", "One time service", ISNUMBER(SEARCH("*week*",I426)), "Continuous"),I426)</f>
        <v>One time service</v>
      </c>
      <c r="T426" t="str">
        <f t="shared" si="74"/>
        <v>Yes</v>
      </c>
      <c r="U426" t="str">
        <f t="shared" si="75"/>
        <v>No</v>
      </c>
      <c r="V426" t="str">
        <f t="shared" si="76"/>
        <v>No</v>
      </c>
      <c r="W426">
        <f t="shared" si="79"/>
        <v>1</v>
      </c>
      <c r="X426" t="str">
        <f t="shared" si="80"/>
        <v>No</v>
      </c>
      <c r="Y426" t="str">
        <f t="shared" si="81"/>
        <v>No</v>
      </c>
      <c r="Z426" t="str">
        <f t="shared" si="82"/>
        <v>No</v>
      </c>
      <c r="AA426">
        <f t="shared" si="83"/>
        <v>0</v>
      </c>
      <c r="AB426" s="3" t="str" cm="1">
        <f t="array" ref="AB42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26" s="3"/>
      <c r="AD426" s="3"/>
      <c r="AE426" s="3"/>
    </row>
    <row r="427" spans="3:31">
      <c r="C427" s="2">
        <v>44758.53087962963</v>
      </c>
      <c r="D427" s="3" t="s">
        <v>23</v>
      </c>
      <c r="E427" s="15">
        <v>423</v>
      </c>
      <c r="F427" s="15">
        <v>423</v>
      </c>
      <c r="G427" s="15">
        <v>423</v>
      </c>
      <c r="H427" s="3">
        <v>78621</v>
      </c>
      <c r="I427" s="3" t="s">
        <v>43</v>
      </c>
      <c r="J427" s="3" t="s">
        <v>14</v>
      </c>
      <c r="K427" s="3" t="s">
        <v>15</v>
      </c>
      <c r="L427" s="3" t="s">
        <v>306</v>
      </c>
      <c r="M427" s="3"/>
      <c r="N427" s="3"/>
      <c r="O427" s="3">
        <f t="shared" si="77"/>
        <v>2022</v>
      </c>
      <c r="P427" s="3">
        <f t="shared" si="78"/>
        <v>2021</v>
      </c>
      <c r="Q427" s="3">
        <f t="shared" si="72"/>
        <v>7</v>
      </c>
      <c r="R427" s="3">
        <f t="shared" si="73"/>
        <v>29</v>
      </c>
      <c r="S427" s="3" t="str" cm="1">
        <f t="array" ref="S427">IFERROR(_xlfn.IFS(I427 = "Just once", "One time service", ISNUMBER(SEARCH("*week*",I427)), "Continuous"),I427)</f>
        <v>One time service</v>
      </c>
      <c r="T427" t="str">
        <f t="shared" si="74"/>
        <v>Yes</v>
      </c>
      <c r="U427" t="str">
        <f t="shared" si="75"/>
        <v>No</v>
      </c>
      <c r="V427" t="str">
        <f t="shared" si="76"/>
        <v>No</v>
      </c>
      <c r="W427">
        <f t="shared" si="79"/>
        <v>1</v>
      </c>
      <c r="X427" t="str">
        <f t="shared" si="80"/>
        <v>No</v>
      </c>
      <c r="Y427" t="str">
        <f t="shared" si="81"/>
        <v>No</v>
      </c>
      <c r="Z427" t="str">
        <f t="shared" si="82"/>
        <v>No</v>
      </c>
      <c r="AA427">
        <f t="shared" si="83"/>
        <v>0</v>
      </c>
      <c r="AB427" s="3" t="str" cm="1">
        <f t="array" ref="AB42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27" s="3"/>
      <c r="AD427" s="3"/>
      <c r="AE427" s="3"/>
    </row>
    <row r="428" spans="3:31">
      <c r="C428" s="2">
        <v>44758.768159722225</v>
      </c>
      <c r="D428" s="3" t="s">
        <v>23</v>
      </c>
      <c r="E428" s="15">
        <v>424</v>
      </c>
      <c r="F428" s="15">
        <v>424</v>
      </c>
      <c r="G428" s="15">
        <v>424</v>
      </c>
      <c r="H428" s="3">
        <v>76522</v>
      </c>
      <c r="I428" s="3" t="s">
        <v>43</v>
      </c>
      <c r="J428" s="3" t="s">
        <v>10</v>
      </c>
      <c r="K428" s="3" t="s">
        <v>15</v>
      </c>
      <c r="L428" s="3" t="s">
        <v>306</v>
      </c>
      <c r="M428" s="3" t="s">
        <v>11</v>
      </c>
      <c r="N428" s="3"/>
      <c r="O428" s="3">
        <f t="shared" si="77"/>
        <v>2022</v>
      </c>
      <c r="P428" s="3">
        <f t="shared" si="78"/>
        <v>2021</v>
      </c>
      <c r="Q428" s="3">
        <f t="shared" si="72"/>
        <v>7</v>
      </c>
      <c r="R428" s="3">
        <f t="shared" si="73"/>
        <v>29</v>
      </c>
      <c r="S428" s="3" t="str" cm="1">
        <f t="array" ref="S428">IFERROR(_xlfn.IFS(I428 = "Just once", "One time service", ISNUMBER(SEARCH("*week*",I428)), "Continuous"),I428)</f>
        <v>One time service</v>
      </c>
      <c r="T428" t="str">
        <f t="shared" si="74"/>
        <v>Yes</v>
      </c>
      <c r="U428" t="str">
        <f t="shared" si="75"/>
        <v>No</v>
      </c>
      <c r="V428" t="str">
        <f t="shared" si="76"/>
        <v>No</v>
      </c>
      <c r="W428">
        <f t="shared" si="79"/>
        <v>1</v>
      </c>
      <c r="X428" t="str">
        <f t="shared" si="80"/>
        <v>No</v>
      </c>
      <c r="Y428" t="str">
        <f t="shared" si="81"/>
        <v>No</v>
      </c>
      <c r="Z428" t="str">
        <f t="shared" si="82"/>
        <v>No</v>
      </c>
      <c r="AA428">
        <f t="shared" si="83"/>
        <v>0</v>
      </c>
      <c r="AB428" s="3" t="str" cm="1">
        <f t="array" ref="AB42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428" s="3"/>
      <c r="AD428" s="3"/>
      <c r="AE428" s="3"/>
    </row>
    <row r="429" spans="3:31">
      <c r="C429" s="2">
        <v>44759.478449074071</v>
      </c>
      <c r="D429" s="3" t="s">
        <v>23</v>
      </c>
      <c r="E429" s="15">
        <v>425</v>
      </c>
      <c r="F429" s="15">
        <v>425</v>
      </c>
      <c r="G429" s="15">
        <v>425</v>
      </c>
      <c r="H429" s="3">
        <v>78653</v>
      </c>
      <c r="I429" s="3" t="s">
        <v>43</v>
      </c>
      <c r="J429" s="3" t="s">
        <v>14</v>
      </c>
      <c r="K429" s="3" t="s">
        <v>15</v>
      </c>
      <c r="L429" s="3"/>
      <c r="M429" s="3"/>
      <c r="N429" s="3"/>
      <c r="O429" s="3">
        <f t="shared" si="77"/>
        <v>2022</v>
      </c>
      <c r="P429" s="3">
        <f t="shared" si="78"/>
        <v>2021</v>
      </c>
      <c r="Q429" s="3">
        <f t="shared" si="72"/>
        <v>7</v>
      </c>
      <c r="R429" s="3">
        <f t="shared" si="73"/>
        <v>30</v>
      </c>
      <c r="S429" s="3" t="str" cm="1">
        <f t="array" ref="S429">IFERROR(_xlfn.IFS(I429 = "Just once", "One time service", ISNUMBER(SEARCH("*week*",I429)), "Continuous"),I429)</f>
        <v>One time service</v>
      </c>
      <c r="T429" t="str">
        <f t="shared" si="74"/>
        <v>Yes</v>
      </c>
      <c r="U429" t="str">
        <f t="shared" si="75"/>
        <v>No</v>
      </c>
      <c r="V429" t="str">
        <f t="shared" si="76"/>
        <v>No</v>
      </c>
      <c r="W429">
        <f t="shared" si="79"/>
        <v>1</v>
      </c>
      <c r="X429" t="str">
        <f t="shared" si="80"/>
        <v>No</v>
      </c>
      <c r="Y429" t="str">
        <f t="shared" si="81"/>
        <v>No</v>
      </c>
      <c r="Z429" t="str">
        <f t="shared" si="82"/>
        <v>No</v>
      </c>
      <c r="AA429">
        <f t="shared" si="83"/>
        <v>0</v>
      </c>
      <c r="AB429" s="3" t="str" cm="1">
        <f t="array" ref="AB42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29" s="3"/>
      <c r="AD429" s="3"/>
      <c r="AE429" s="3"/>
    </row>
    <row r="430" spans="3:31">
      <c r="C430" s="2">
        <v>44759.573645833334</v>
      </c>
      <c r="D430" s="3" t="s">
        <v>23</v>
      </c>
      <c r="E430" s="15">
        <v>426</v>
      </c>
      <c r="F430" s="15">
        <v>426</v>
      </c>
      <c r="G430" s="15">
        <v>426</v>
      </c>
      <c r="H430" s="3">
        <v>78610</v>
      </c>
      <c r="I430" s="3" t="s">
        <v>43</v>
      </c>
      <c r="J430" s="3" t="s">
        <v>14</v>
      </c>
      <c r="K430" s="3" t="s">
        <v>15</v>
      </c>
      <c r="L430" s="3"/>
      <c r="M430" s="3"/>
      <c r="N430" s="3"/>
      <c r="O430" s="3">
        <f t="shared" si="77"/>
        <v>2022</v>
      </c>
      <c r="P430" s="3">
        <f t="shared" si="78"/>
        <v>2021</v>
      </c>
      <c r="Q430" s="3">
        <f t="shared" si="72"/>
        <v>7</v>
      </c>
      <c r="R430" s="3">
        <f t="shared" si="73"/>
        <v>30</v>
      </c>
      <c r="S430" s="3" t="str" cm="1">
        <f t="array" ref="S430">IFERROR(_xlfn.IFS(I430 = "Just once", "One time service", ISNUMBER(SEARCH("*week*",I430)), "Continuous"),I430)</f>
        <v>One time service</v>
      </c>
      <c r="T430" t="str">
        <f t="shared" si="74"/>
        <v>Yes</v>
      </c>
      <c r="U430" t="str">
        <f t="shared" si="75"/>
        <v>No</v>
      </c>
      <c r="V430" t="str">
        <f t="shared" si="76"/>
        <v>No</v>
      </c>
      <c r="W430">
        <f t="shared" si="79"/>
        <v>1</v>
      </c>
      <c r="X430" t="str">
        <f t="shared" si="80"/>
        <v>No</v>
      </c>
      <c r="Y430" t="str">
        <f t="shared" si="81"/>
        <v>No</v>
      </c>
      <c r="Z430" t="str">
        <f t="shared" si="82"/>
        <v>No</v>
      </c>
      <c r="AA430">
        <f t="shared" si="83"/>
        <v>0</v>
      </c>
      <c r="AB430" s="3" t="str" cm="1">
        <f t="array" ref="AB43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30" s="3"/>
      <c r="AD430" s="3"/>
      <c r="AE430" s="3"/>
    </row>
    <row r="431" spans="3:31">
      <c r="C431" s="2">
        <v>44760.401296296295</v>
      </c>
      <c r="D431" s="3" t="s">
        <v>23</v>
      </c>
      <c r="E431" s="15">
        <v>427</v>
      </c>
      <c r="F431" s="15">
        <v>427</v>
      </c>
      <c r="G431" s="15">
        <v>427</v>
      </c>
      <c r="H431" s="3">
        <v>78738</v>
      </c>
      <c r="I431" s="3" t="s">
        <v>43</v>
      </c>
      <c r="J431" s="3" t="s">
        <v>307</v>
      </c>
      <c r="K431" s="3" t="s">
        <v>15</v>
      </c>
      <c r="L431" s="3"/>
      <c r="M431" s="3"/>
      <c r="N431" s="3"/>
      <c r="O431" s="3">
        <f t="shared" si="77"/>
        <v>2022</v>
      </c>
      <c r="P431" s="3">
        <f t="shared" si="78"/>
        <v>2021</v>
      </c>
      <c r="Q431" s="3">
        <f t="shared" si="72"/>
        <v>7</v>
      </c>
      <c r="R431" s="3">
        <f t="shared" si="73"/>
        <v>30</v>
      </c>
      <c r="S431" s="3" t="str" cm="1">
        <f t="array" ref="S431">IFERROR(_xlfn.IFS(I431 = "Just once", "One time service", ISNUMBER(SEARCH("*week*",I431)), "Continuous"),I431)</f>
        <v>One time service</v>
      </c>
      <c r="T431" t="str">
        <f t="shared" si="74"/>
        <v>Yes</v>
      </c>
      <c r="U431" t="str">
        <f t="shared" si="75"/>
        <v>No</v>
      </c>
      <c r="V431" t="str">
        <f t="shared" si="76"/>
        <v>No</v>
      </c>
      <c r="W431">
        <f t="shared" si="79"/>
        <v>1</v>
      </c>
      <c r="X431" t="str">
        <f t="shared" si="80"/>
        <v>No</v>
      </c>
      <c r="Y431" t="str">
        <f t="shared" si="81"/>
        <v>No</v>
      </c>
      <c r="Z431" t="str">
        <f t="shared" si="82"/>
        <v>No</v>
      </c>
      <c r="AA431">
        <f t="shared" si="83"/>
        <v>0</v>
      </c>
      <c r="AB431" s="3" t="str" cm="1">
        <f t="array" ref="AB43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431" s="3"/>
      <c r="AD431" s="3"/>
      <c r="AE431" s="3"/>
    </row>
    <row r="432" spans="3:31">
      <c r="C432" s="2">
        <v>44761.532534722224</v>
      </c>
      <c r="D432" s="3" t="s">
        <v>23</v>
      </c>
      <c r="E432" s="15">
        <v>428</v>
      </c>
      <c r="F432" s="15">
        <v>428</v>
      </c>
      <c r="G432" s="15">
        <v>428</v>
      </c>
      <c r="H432" s="3">
        <v>78731</v>
      </c>
      <c r="I432" s="3" t="s">
        <v>43</v>
      </c>
      <c r="J432" s="3" t="s">
        <v>14</v>
      </c>
      <c r="K432" s="3" t="s">
        <v>15</v>
      </c>
      <c r="L432" s="3" t="s">
        <v>308</v>
      </c>
      <c r="M432" s="3" t="s">
        <v>309</v>
      </c>
      <c r="N432" s="3"/>
      <c r="O432" s="3">
        <f t="shared" si="77"/>
        <v>2022</v>
      </c>
      <c r="P432" s="3">
        <f t="shared" si="78"/>
        <v>2021</v>
      </c>
      <c r="Q432" s="3">
        <f t="shared" si="72"/>
        <v>7</v>
      </c>
      <c r="R432" s="3">
        <f t="shared" si="73"/>
        <v>30</v>
      </c>
      <c r="S432" s="3" t="str" cm="1">
        <f t="array" ref="S432">IFERROR(_xlfn.IFS(I432 = "Just once", "One time service", ISNUMBER(SEARCH("*week*",I432)), "Continuous"),I432)</f>
        <v>One time service</v>
      </c>
      <c r="T432" t="str">
        <f t="shared" si="74"/>
        <v>Yes</v>
      </c>
      <c r="U432" t="str">
        <f t="shared" si="75"/>
        <v>No</v>
      </c>
      <c r="V432" t="str">
        <f t="shared" si="76"/>
        <v>No</v>
      </c>
      <c r="W432">
        <f t="shared" si="79"/>
        <v>1</v>
      </c>
      <c r="X432" t="str">
        <f t="shared" si="80"/>
        <v>No</v>
      </c>
      <c r="Y432" t="str">
        <f t="shared" si="81"/>
        <v>No</v>
      </c>
      <c r="Z432" t="str">
        <f t="shared" si="82"/>
        <v>No</v>
      </c>
      <c r="AA432">
        <f t="shared" si="83"/>
        <v>0</v>
      </c>
      <c r="AB432" s="3" t="str" cm="1">
        <f t="array" ref="AB43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32" s="3"/>
      <c r="AD432" s="3"/>
      <c r="AE432" s="3"/>
    </row>
    <row r="433" spans="3:31">
      <c r="C433" s="2">
        <v>44761.836840277778</v>
      </c>
      <c r="D433" s="3" t="s">
        <v>23</v>
      </c>
      <c r="E433" s="15">
        <v>429</v>
      </c>
      <c r="F433" s="15">
        <v>429</v>
      </c>
      <c r="G433" s="15">
        <v>429</v>
      </c>
      <c r="H433" s="3">
        <v>78738</v>
      </c>
      <c r="I433" s="3" t="s">
        <v>46</v>
      </c>
      <c r="J433" s="3" t="s">
        <v>294</v>
      </c>
      <c r="K433" s="3" t="s">
        <v>15</v>
      </c>
      <c r="L433" s="3"/>
      <c r="M433" s="3"/>
      <c r="N433" s="3"/>
      <c r="O433" s="3">
        <f t="shared" si="77"/>
        <v>2022</v>
      </c>
      <c r="P433" s="3">
        <f t="shared" si="78"/>
        <v>2021</v>
      </c>
      <c r="Q433" s="3">
        <f t="shared" si="72"/>
        <v>7</v>
      </c>
      <c r="R433" s="3">
        <f t="shared" si="73"/>
        <v>30</v>
      </c>
      <c r="S433" s="3" t="str" cm="1">
        <f t="array" ref="S433">IFERROR(_xlfn.IFS(I433 = "Just once", "One time service", ISNUMBER(SEARCH("*week*",I433)), "Continuous"),I433)</f>
        <v>Continuous</v>
      </c>
      <c r="T433" t="str">
        <f t="shared" si="74"/>
        <v>Yes</v>
      </c>
      <c r="U433" t="str">
        <f t="shared" si="75"/>
        <v>No</v>
      </c>
      <c r="V433" t="str">
        <f t="shared" si="76"/>
        <v>No</v>
      </c>
      <c r="W433">
        <f t="shared" si="79"/>
        <v>1</v>
      </c>
      <c r="X433" t="str">
        <f t="shared" si="80"/>
        <v>No</v>
      </c>
      <c r="Y433" t="str">
        <f t="shared" si="81"/>
        <v>No</v>
      </c>
      <c r="Z433" t="str">
        <f t="shared" si="82"/>
        <v>No</v>
      </c>
      <c r="AA433">
        <f t="shared" si="83"/>
        <v>0</v>
      </c>
      <c r="AB433" s="3" t="str" cm="1">
        <f t="array" ref="AB43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433" s="3"/>
      <c r="AD433" s="3"/>
      <c r="AE433" s="3"/>
    </row>
    <row r="434" spans="3:31">
      <c r="C434" s="2">
        <v>44762.398912037039</v>
      </c>
      <c r="D434" s="3" t="s">
        <v>23</v>
      </c>
      <c r="E434" s="15">
        <v>430</v>
      </c>
      <c r="F434" s="15">
        <v>430</v>
      </c>
      <c r="G434" s="15">
        <v>430</v>
      </c>
      <c r="H434" s="3">
        <v>78640</v>
      </c>
      <c r="I434" s="3" t="s">
        <v>43</v>
      </c>
      <c r="J434" s="3" t="s">
        <v>95</v>
      </c>
      <c r="K434" s="3" t="s">
        <v>310</v>
      </c>
      <c r="L434" s="3"/>
      <c r="M434" s="3"/>
      <c r="N434" s="3"/>
      <c r="O434" s="3">
        <f t="shared" si="77"/>
        <v>2022</v>
      </c>
      <c r="P434" s="3">
        <f t="shared" si="78"/>
        <v>2021</v>
      </c>
      <c r="Q434" s="3">
        <f t="shared" si="72"/>
        <v>7</v>
      </c>
      <c r="R434" s="3">
        <f t="shared" si="73"/>
        <v>30</v>
      </c>
      <c r="S434" s="3" t="str" cm="1">
        <f t="array" ref="S434">IFERROR(_xlfn.IFS(I434 = "Just once", "One time service", ISNUMBER(SEARCH("*week*",I434)), "Continuous"),I434)</f>
        <v>One time service</v>
      </c>
      <c r="T434" t="str">
        <f t="shared" si="74"/>
        <v>No</v>
      </c>
      <c r="U434" t="str">
        <f t="shared" si="75"/>
        <v>No</v>
      </c>
      <c r="V434" t="str">
        <f t="shared" si="76"/>
        <v>No</v>
      </c>
      <c r="W434">
        <f t="shared" si="79"/>
        <v>0</v>
      </c>
      <c r="X434" t="str">
        <f t="shared" si="80"/>
        <v>Yes</v>
      </c>
      <c r="Y434" t="str">
        <f t="shared" si="81"/>
        <v>No</v>
      </c>
      <c r="Z434" t="str">
        <f t="shared" si="82"/>
        <v>No</v>
      </c>
      <c r="AA434">
        <f t="shared" si="83"/>
        <v>1</v>
      </c>
      <c r="AB434" s="3" t="str" cm="1">
        <f t="array" ref="AB43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434" s="3"/>
      <c r="AD434" s="3"/>
      <c r="AE434" s="3"/>
    </row>
    <row r="435" spans="3:31">
      <c r="C435" s="2">
        <v>44763.499780092592</v>
      </c>
      <c r="D435" s="3" t="s">
        <v>23</v>
      </c>
      <c r="E435" s="15">
        <v>431</v>
      </c>
      <c r="F435" s="15">
        <v>431</v>
      </c>
      <c r="G435" s="15">
        <v>431</v>
      </c>
      <c r="H435" s="3">
        <v>78655</v>
      </c>
      <c r="I435" s="3" t="s">
        <v>43</v>
      </c>
      <c r="J435" s="3" t="s">
        <v>94</v>
      </c>
      <c r="K435" s="3" t="s">
        <v>311</v>
      </c>
      <c r="L435" s="3"/>
      <c r="M435" s="3"/>
      <c r="N435" s="3"/>
      <c r="O435" s="3">
        <f t="shared" si="77"/>
        <v>2022</v>
      </c>
      <c r="P435" s="3">
        <f t="shared" si="78"/>
        <v>2021</v>
      </c>
      <c r="Q435" s="3">
        <f t="shared" si="72"/>
        <v>7</v>
      </c>
      <c r="R435" s="3">
        <f t="shared" si="73"/>
        <v>30</v>
      </c>
      <c r="S435" s="3" t="str" cm="1">
        <f t="array" ref="S435">IFERROR(_xlfn.IFS(I435 = "Just once", "One time service", ISNUMBER(SEARCH("*week*",I435)), "Continuous"),I435)</f>
        <v>One time service</v>
      </c>
      <c r="T435" t="str">
        <f t="shared" si="74"/>
        <v>No</v>
      </c>
      <c r="U435" t="str">
        <f t="shared" si="75"/>
        <v>No</v>
      </c>
      <c r="V435" t="str">
        <f t="shared" si="76"/>
        <v>No</v>
      </c>
      <c r="W435">
        <f t="shared" si="79"/>
        <v>0</v>
      </c>
      <c r="X435" t="str">
        <f t="shared" si="80"/>
        <v>No</v>
      </c>
      <c r="Y435" t="str">
        <f t="shared" si="81"/>
        <v>No</v>
      </c>
      <c r="Z435" t="str">
        <f t="shared" si="82"/>
        <v>No</v>
      </c>
      <c r="AA435">
        <f t="shared" si="83"/>
        <v>0</v>
      </c>
      <c r="AB435" s="3" t="str" cm="1">
        <f t="array" ref="AB43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435" s="3"/>
      <c r="AD435" s="3"/>
      <c r="AE435" s="3"/>
    </row>
    <row r="436" spans="3:31">
      <c r="C436" s="2">
        <v>44763.670868055553</v>
      </c>
      <c r="D436" s="3" t="s">
        <v>23</v>
      </c>
      <c r="E436" s="15">
        <v>432</v>
      </c>
      <c r="F436" s="15">
        <v>432</v>
      </c>
      <c r="G436" s="15">
        <v>432</v>
      </c>
      <c r="H436" s="3">
        <v>78660</v>
      </c>
      <c r="I436" s="3" t="s">
        <v>43</v>
      </c>
      <c r="J436" s="3" t="s">
        <v>14</v>
      </c>
      <c r="K436" s="3" t="s">
        <v>15</v>
      </c>
      <c r="L436" s="3" t="s">
        <v>312</v>
      </c>
      <c r="M436" s="3"/>
      <c r="N436" s="3"/>
      <c r="O436" s="3">
        <f t="shared" si="77"/>
        <v>2022</v>
      </c>
      <c r="P436" s="3">
        <f t="shared" si="78"/>
        <v>2021</v>
      </c>
      <c r="Q436" s="3">
        <f t="shared" si="72"/>
        <v>7</v>
      </c>
      <c r="R436" s="3">
        <f t="shared" si="73"/>
        <v>30</v>
      </c>
      <c r="S436" s="3" t="str" cm="1">
        <f t="array" ref="S436">IFERROR(_xlfn.IFS(I436 = "Just once", "One time service", ISNUMBER(SEARCH("*week*",I436)), "Continuous"),I436)</f>
        <v>One time service</v>
      </c>
      <c r="T436" t="str">
        <f t="shared" si="74"/>
        <v>Yes</v>
      </c>
      <c r="U436" t="str">
        <f t="shared" si="75"/>
        <v>No</v>
      </c>
      <c r="V436" t="str">
        <f t="shared" si="76"/>
        <v>No</v>
      </c>
      <c r="W436">
        <f t="shared" si="79"/>
        <v>1</v>
      </c>
      <c r="X436" t="str">
        <f t="shared" si="80"/>
        <v>No</v>
      </c>
      <c r="Y436" t="str">
        <f t="shared" si="81"/>
        <v>No</v>
      </c>
      <c r="Z436" t="str">
        <f t="shared" si="82"/>
        <v>No</v>
      </c>
      <c r="AA436">
        <f t="shared" si="83"/>
        <v>0</v>
      </c>
      <c r="AB436" s="3" t="str" cm="1">
        <f t="array" ref="AB43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36" s="3"/>
      <c r="AD436" s="3"/>
      <c r="AE436" s="3"/>
    </row>
    <row r="437" spans="3:31">
      <c r="C437" s="2">
        <v>44763.908564814818</v>
      </c>
      <c r="D437" s="3" t="s">
        <v>23</v>
      </c>
      <c r="E437" s="15">
        <v>433</v>
      </c>
      <c r="F437" s="15">
        <v>433</v>
      </c>
      <c r="G437" s="15">
        <v>433</v>
      </c>
      <c r="H437" s="3">
        <v>78660</v>
      </c>
      <c r="I437" s="3" t="s">
        <v>43</v>
      </c>
      <c r="J437" s="3" t="s">
        <v>10</v>
      </c>
      <c r="K437" s="3" t="s">
        <v>15</v>
      </c>
      <c r="L437" s="3" t="s">
        <v>313</v>
      </c>
      <c r="M437" s="3" t="s">
        <v>211</v>
      </c>
      <c r="N437" s="3"/>
      <c r="O437" s="3">
        <f t="shared" si="77"/>
        <v>2022</v>
      </c>
      <c r="P437" s="3">
        <f t="shared" si="78"/>
        <v>2021</v>
      </c>
      <c r="Q437" s="3">
        <f t="shared" si="72"/>
        <v>7</v>
      </c>
      <c r="R437" s="3">
        <f t="shared" si="73"/>
        <v>30</v>
      </c>
      <c r="S437" s="3" t="str" cm="1">
        <f t="array" ref="S437">IFERROR(_xlfn.IFS(I437 = "Just once", "One time service", ISNUMBER(SEARCH("*week*",I437)), "Continuous"),I437)</f>
        <v>One time service</v>
      </c>
      <c r="T437" t="str">
        <f t="shared" si="74"/>
        <v>Yes</v>
      </c>
      <c r="U437" t="str">
        <f t="shared" si="75"/>
        <v>No</v>
      </c>
      <c r="V437" t="str">
        <f t="shared" si="76"/>
        <v>No</v>
      </c>
      <c r="W437">
        <f t="shared" si="79"/>
        <v>1</v>
      </c>
      <c r="X437" t="str">
        <f t="shared" si="80"/>
        <v>No</v>
      </c>
      <c r="Y437" t="str">
        <f t="shared" si="81"/>
        <v>No</v>
      </c>
      <c r="Z437" t="str">
        <f t="shared" si="82"/>
        <v>No</v>
      </c>
      <c r="AA437">
        <f t="shared" si="83"/>
        <v>0</v>
      </c>
      <c r="AB437" s="3" t="str" cm="1">
        <f t="array" ref="AB43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437" s="3"/>
      <c r="AD437" s="3"/>
      <c r="AE437" s="3"/>
    </row>
    <row r="438" spans="3:31">
      <c r="C438" s="2">
        <v>44765.508518518516</v>
      </c>
      <c r="D438" s="3" t="s">
        <v>23</v>
      </c>
      <c r="E438" s="15">
        <v>434</v>
      </c>
      <c r="F438" s="15">
        <v>434</v>
      </c>
      <c r="G438" s="15">
        <v>434</v>
      </c>
      <c r="H438" s="3">
        <v>78653</v>
      </c>
      <c r="I438" s="3" t="s">
        <v>43</v>
      </c>
      <c r="J438" s="3" t="s">
        <v>14</v>
      </c>
      <c r="K438" s="3" t="s">
        <v>49</v>
      </c>
      <c r="L438" s="3"/>
      <c r="M438" s="3"/>
      <c r="N438" s="3"/>
      <c r="O438" s="3">
        <f t="shared" si="77"/>
        <v>2022</v>
      </c>
      <c r="P438" s="3">
        <f t="shared" si="78"/>
        <v>2021</v>
      </c>
      <c r="Q438" s="3">
        <f t="shared" si="72"/>
        <v>7</v>
      </c>
      <c r="R438" s="3">
        <f t="shared" si="73"/>
        <v>30</v>
      </c>
      <c r="S438" s="3" t="str" cm="1">
        <f t="array" ref="S438">IFERROR(_xlfn.IFS(I438 = "Just once", "One time service", ISNUMBER(SEARCH("*week*",I438)), "Continuous"),I438)</f>
        <v>One time service</v>
      </c>
      <c r="T438" t="str">
        <f t="shared" si="74"/>
        <v>No</v>
      </c>
      <c r="U438" t="str">
        <f t="shared" si="75"/>
        <v>No</v>
      </c>
      <c r="V438" t="str">
        <f t="shared" si="76"/>
        <v>No</v>
      </c>
      <c r="W438">
        <f t="shared" si="79"/>
        <v>0</v>
      </c>
      <c r="X438" t="str">
        <f t="shared" si="80"/>
        <v>No</v>
      </c>
      <c r="Y438" t="str">
        <f t="shared" si="81"/>
        <v>No</v>
      </c>
      <c r="Z438" t="str">
        <f t="shared" si="82"/>
        <v>No</v>
      </c>
      <c r="AA438">
        <f t="shared" si="83"/>
        <v>0</v>
      </c>
      <c r="AB438" s="3" t="str" cm="1">
        <f t="array" ref="AB43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38" s="3"/>
      <c r="AD438" s="3"/>
      <c r="AE438" s="3"/>
    </row>
    <row r="439" spans="3:31">
      <c r="C439" s="2">
        <v>44766.437962962962</v>
      </c>
      <c r="D439" s="3" t="s">
        <v>23</v>
      </c>
      <c r="E439" s="15">
        <v>435</v>
      </c>
      <c r="F439" s="15">
        <v>435</v>
      </c>
      <c r="G439" s="15">
        <v>435</v>
      </c>
      <c r="H439" s="3">
        <v>78738</v>
      </c>
      <c r="I439" s="3" t="s">
        <v>43</v>
      </c>
      <c r="J439" s="3" t="s">
        <v>94</v>
      </c>
      <c r="K439" s="3" t="s">
        <v>314</v>
      </c>
      <c r="L439" s="3"/>
      <c r="M439" s="3"/>
      <c r="N439" s="3"/>
      <c r="O439" s="3">
        <f t="shared" si="77"/>
        <v>2022</v>
      </c>
      <c r="P439" s="3">
        <f t="shared" si="78"/>
        <v>2021</v>
      </c>
      <c r="Q439" s="3">
        <f t="shared" si="72"/>
        <v>7</v>
      </c>
      <c r="R439" s="3">
        <f t="shared" si="73"/>
        <v>31</v>
      </c>
      <c r="S439" s="3" t="str" cm="1">
        <f t="array" ref="S439">IFERROR(_xlfn.IFS(I439 = "Just once", "One time service", ISNUMBER(SEARCH("*week*",I439)), "Continuous"),I439)</f>
        <v>One time service</v>
      </c>
      <c r="T439" t="str">
        <f t="shared" si="74"/>
        <v>No</v>
      </c>
      <c r="U439" t="str">
        <f t="shared" si="75"/>
        <v>No</v>
      </c>
      <c r="V439" t="str">
        <f t="shared" si="76"/>
        <v>No</v>
      </c>
      <c r="W439">
        <f t="shared" si="79"/>
        <v>0</v>
      </c>
      <c r="X439" t="str">
        <f t="shared" si="80"/>
        <v>Yes</v>
      </c>
      <c r="Y439" t="str">
        <f t="shared" si="81"/>
        <v>No</v>
      </c>
      <c r="Z439" t="str">
        <f t="shared" si="82"/>
        <v>No</v>
      </c>
      <c r="AA439">
        <f t="shared" si="83"/>
        <v>1</v>
      </c>
      <c r="AB439" s="3" t="str" cm="1">
        <f t="array" ref="AB43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439" s="3"/>
      <c r="AD439" s="3"/>
      <c r="AE439" s="3"/>
    </row>
    <row r="440" spans="3:31">
      <c r="C440" s="2">
        <v>44767.499965277777</v>
      </c>
      <c r="D440" s="3" t="s">
        <v>23</v>
      </c>
      <c r="E440" s="15">
        <v>436</v>
      </c>
      <c r="F440" s="15">
        <v>436</v>
      </c>
      <c r="G440" s="15">
        <v>436</v>
      </c>
      <c r="H440" s="3">
        <v>78744</v>
      </c>
      <c r="I440" s="3" t="s">
        <v>43</v>
      </c>
      <c r="J440" s="3" t="s">
        <v>14</v>
      </c>
      <c r="K440" s="3" t="s">
        <v>49</v>
      </c>
      <c r="L440" s="3" t="s">
        <v>315</v>
      </c>
      <c r="M440" s="3"/>
      <c r="N440" s="3"/>
      <c r="O440" s="3">
        <f t="shared" si="77"/>
        <v>2022</v>
      </c>
      <c r="P440" s="3">
        <f t="shared" si="78"/>
        <v>2021</v>
      </c>
      <c r="Q440" s="3">
        <f t="shared" si="72"/>
        <v>7</v>
      </c>
      <c r="R440" s="3">
        <f t="shared" si="73"/>
        <v>31</v>
      </c>
      <c r="S440" s="3" t="str" cm="1">
        <f t="array" ref="S440">IFERROR(_xlfn.IFS(I440 = "Just once", "One time service", ISNUMBER(SEARCH("*week*",I440)), "Continuous"),I440)</f>
        <v>One time service</v>
      </c>
      <c r="T440" t="str">
        <f t="shared" si="74"/>
        <v>No</v>
      </c>
      <c r="U440" t="str">
        <f t="shared" si="75"/>
        <v>No</v>
      </c>
      <c r="V440" t="str">
        <f t="shared" si="76"/>
        <v>No</v>
      </c>
      <c r="W440">
        <f t="shared" si="79"/>
        <v>0</v>
      </c>
      <c r="X440" t="str">
        <f t="shared" si="80"/>
        <v>No</v>
      </c>
      <c r="Y440" t="str">
        <f t="shared" si="81"/>
        <v>No</v>
      </c>
      <c r="Z440" t="str">
        <f t="shared" si="82"/>
        <v>No</v>
      </c>
      <c r="AA440">
        <f t="shared" si="83"/>
        <v>0</v>
      </c>
      <c r="AB440" s="3" t="str" cm="1">
        <f t="array" ref="AB44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40" s="3"/>
      <c r="AD440" s="3"/>
      <c r="AE440" s="3"/>
    </row>
    <row r="441" spans="3:31">
      <c r="C441" s="2">
        <v>44767.87158564815</v>
      </c>
      <c r="D441" s="3" t="s">
        <v>23</v>
      </c>
      <c r="E441" s="15">
        <v>437</v>
      </c>
      <c r="F441" s="15">
        <v>437</v>
      </c>
      <c r="G441" s="15">
        <v>437</v>
      </c>
      <c r="H441" s="3">
        <v>78653</v>
      </c>
      <c r="I441" s="3" t="s">
        <v>43</v>
      </c>
      <c r="J441" s="3" t="s">
        <v>19</v>
      </c>
      <c r="K441" s="3" t="s">
        <v>15</v>
      </c>
      <c r="L441" s="3"/>
      <c r="M441" s="3"/>
      <c r="N441" s="3"/>
      <c r="O441" s="3">
        <f t="shared" si="77"/>
        <v>2022</v>
      </c>
      <c r="P441" s="3">
        <f t="shared" si="78"/>
        <v>2021</v>
      </c>
      <c r="Q441" s="3">
        <f t="shared" si="72"/>
        <v>7</v>
      </c>
      <c r="R441" s="3">
        <f t="shared" si="73"/>
        <v>31</v>
      </c>
      <c r="S441" s="3" t="str" cm="1">
        <f t="array" ref="S441">IFERROR(_xlfn.IFS(I441 = "Just once", "One time service", ISNUMBER(SEARCH("*week*",I441)), "Continuous"),I441)</f>
        <v>One time service</v>
      </c>
      <c r="T441" t="str">
        <f t="shared" si="74"/>
        <v>Yes</v>
      </c>
      <c r="U441" t="str">
        <f t="shared" si="75"/>
        <v>No</v>
      </c>
      <c r="V441" t="str">
        <f t="shared" si="76"/>
        <v>No</v>
      </c>
      <c r="W441">
        <f t="shared" si="79"/>
        <v>1</v>
      </c>
      <c r="X441" t="str">
        <f t="shared" si="80"/>
        <v>No</v>
      </c>
      <c r="Y441" t="str">
        <f t="shared" si="81"/>
        <v>No</v>
      </c>
      <c r="Z441" t="str">
        <f t="shared" si="82"/>
        <v>No</v>
      </c>
      <c r="AA441">
        <f t="shared" si="83"/>
        <v>0</v>
      </c>
      <c r="AB441" s="3" t="str" cm="1">
        <f t="array" ref="AB44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441" s="3"/>
      <c r="AD441" s="3"/>
      <c r="AE441" s="3"/>
    </row>
    <row r="442" spans="3:31">
      <c r="C442" s="2">
        <v>44769.453865740739</v>
      </c>
      <c r="D442" s="3" t="s">
        <v>23</v>
      </c>
      <c r="E442" s="15">
        <v>438</v>
      </c>
      <c r="F442" s="15">
        <v>438</v>
      </c>
      <c r="G442" s="15">
        <v>438</v>
      </c>
      <c r="H442" s="3">
        <v>78653</v>
      </c>
      <c r="I442" s="3" t="s">
        <v>46</v>
      </c>
      <c r="J442" s="3" t="s">
        <v>14</v>
      </c>
      <c r="K442" s="3" t="s">
        <v>15</v>
      </c>
      <c r="L442" s="3"/>
      <c r="M442" s="3"/>
      <c r="N442" s="3"/>
      <c r="O442" s="3">
        <f t="shared" si="77"/>
        <v>2022</v>
      </c>
      <c r="P442" s="3">
        <f t="shared" si="78"/>
        <v>2021</v>
      </c>
      <c r="Q442" s="3">
        <f t="shared" si="72"/>
        <v>7</v>
      </c>
      <c r="R442" s="3">
        <f t="shared" si="73"/>
        <v>31</v>
      </c>
      <c r="S442" s="3" t="str" cm="1">
        <f t="array" ref="S442">IFERROR(_xlfn.IFS(I442 = "Just once", "One time service", ISNUMBER(SEARCH("*week*",I442)), "Continuous"),I442)</f>
        <v>Continuous</v>
      </c>
      <c r="T442" t="str">
        <f t="shared" si="74"/>
        <v>Yes</v>
      </c>
      <c r="U442" t="str">
        <f t="shared" si="75"/>
        <v>No</v>
      </c>
      <c r="V442" t="str">
        <f t="shared" si="76"/>
        <v>No</v>
      </c>
      <c r="W442">
        <f t="shared" si="79"/>
        <v>1</v>
      </c>
      <c r="X442" t="str">
        <f t="shared" si="80"/>
        <v>No</v>
      </c>
      <c r="Y442" t="str">
        <f t="shared" si="81"/>
        <v>No</v>
      </c>
      <c r="Z442" t="str">
        <f t="shared" si="82"/>
        <v>No</v>
      </c>
      <c r="AA442">
        <f t="shared" si="83"/>
        <v>0</v>
      </c>
      <c r="AB442" s="3" t="str" cm="1">
        <f t="array" ref="AB44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42" s="3"/>
      <c r="AD442" s="3"/>
      <c r="AE442" s="3"/>
    </row>
    <row r="443" spans="3:31">
      <c r="C443" s="2">
        <v>44769.628865740742</v>
      </c>
      <c r="D443" s="3" t="s">
        <v>23</v>
      </c>
      <c r="E443" s="15">
        <v>439</v>
      </c>
      <c r="F443" s="15">
        <v>439</v>
      </c>
      <c r="G443" s="15">
        <v>439</v>
      </c>
      <c r="H443" s="3">
        <v>78723</v>
      </c>
      <c r="I443" s="3" t="s">
        <v>43</v>
      </c>
      <c r="J443" s="3" t="s">
        <v>14</v>
      </c>
      <c r="K443" s="3" t="s">
        <v>15</v>
      </c>
      <c r="L443" s="3"/>
      <c r="M443" s="3"/>
      <c r="N443" s="3"/>
      <c r="O443" s="3">
        <f t="shared" si="77"/>
        <v>2022</v>
      </c>
      <c r="P443" s="3">
        <f t="shared" si="78"/>
        <v>2021</v>
      </c>
      <c r="Q443" s="3">
        <f t="shared" si="72"/>
        <v>7</v>
      </c>
      <c r="R443" s="3">
        <f t="shared" si="73"/>
        <v>31</v>
      </c>
      <c r="S443" s="3" t="str" cm="1">
        <f t="array" ref="S443">IFERROR(_xlfn.IFS(I443 = "Just once", "One time service", ISNUMBER(SEARCH("*week*",I443)), "Continuous"),I443)</f>
        <v>One time service</v>
      </c>
      <c r="T443" t="str">
        <f t="shared" si="74"/>
        <v>Yes</v>
      </c>
      <c r="U443" t="str">
        <f t="shared" si="75"/>
        <v>No</v>
      </c>
      <c r="V443" t="str">
        <f t="shared" si="76"/>
        <v>No</v>
      </c>
      <c r="W443">
        <f t="shared" si="79"/>
        <v>1</v>
      </c>
      <c r="X443" t="str">
        <f t="shared" si="80"/>
        <v>No</v>
      </c>
      <c r="Y443" t="str">
        <f t="shared" si="81"/>
        <v>No</v>
      </c>
      <c r="Z443" t="str">
        <f t="shared" si="82"/>
        <v>No</v>
      </c>
      <c r="AA443">
        <f t="shared" si="83"/>
        <v>0</v>
      </c>
      <c r="AB443" s="3" t="str" cm="1">
        <f t="array" ref="AB44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43" s="3"/>
      <c r="AD443" s="3"/>
      <c r="AE443" s="3"/>
    </row>
    <row r="444" spans="3:31">
      <c r="C444" s="2">
        <v>44769.637615740743</v>
      </c>
      <c r="D444" s="3" t="s">
        <v>23</v>
      </c>
      <c r="E444" s="15">
        <v>440</v>
      </c>
      <c r="F444" s="15">
        <v>440</v>
      </c>
      <c r="G444" s="15">
        <v>440</v>
      </c>
      <c r="H444" s="3">
        <v>78753</v>
      </c>
      <c r="I444" s="3" t="s">
        <v>43</v>
      </c>
      <c r="J444" s="3" t="s">
        <v>14</v>
      </c>
      <c r="K444" s="3" t="s">
        <v>316</v>
      </c>
      <c r="L444" s="3"/>
      <c r="M444" s="3"/>
      <c r="N444" s="3"/>
      <c r="O444" s="3">
        <f t="shared" si="77"/>
        <v>2022</v>
      </c>
      <c r="P444" s="3">
        <f t="shared" si="78"/>
        <v>2021</v>
      </c>
      <c r="Q444" s="3">
        <f t="shared" si="72"/>
        <v>7</v>
      </c>
      <c r="R444" s="3">
        <f t="shared" si="73"/>
        <v>31</v>
      </c>
      <c r="S444" s="3" t="str" cm="1">
        <f t="array" ref="S444">IFERROR(_xlfn.IFS(I444 = "Just once", "One time service", ISNUMBER(SEARCH("*week*",I444)), "Continuous"),I444)</f>
        <v>One time service</v>
      </c>
      <c r="T444" t="str">
        <f t="shared" si="74"/>
        <v>No</v>
      </c>
      <c r="U444" t="str">
        <f t="shared" si="75"/>
        <v>No</v>
      </c>
      <c r="V444" t="str">
        <f t="shared" si="76"/>
        <v>No</v>
      </c>
      <c r="W444">
        <f t="shared" si="79"/>
        <v>0</v>
      </c>
      <c r="X444" t="str">
        <f t="shared" si="80"/>
        <v>No</v>
      </c>
      <c r="Y444" t="str">
        <f t="shared" si="81"/>
        <v>No</v>
      </c>
      <c r="Z444" t="str">
        <f t="shared" si="82"/>
        <v>No</v>
      </c>
      <c r="AA444">
        <f t="shared" si="83"/>
        <v>0</v>
      </c>
      <c r="AB444" s="3" t="str" cm="1">
        <f t="array" ref="AB44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44" s="3"/>
      <c r="AD444" s="3"/>
      <c r="AE444" s="3"/>
    </row>
    <row r="445" spans="3:31">
      <c r="C445" s="2">
        <v>44770.462905092594</v>
      </c>
      <c r="D445" s="3" t="s">
        <v>23</v>
      </c>
      <c r="E445" s="15">
        <v>441</v>
      </c>
      <c r="F445" s="15">
        <v>441</v>
      </c>
      <c r="G445" s="15">
        <v>441</v>
      </c>
      <c r="H445" s="3">
        <v>0</v>
      </c>
      <c r="I445" s="3" t="s">
        <v>43</v>
      </c>
      <c r="J445" s="3" t="s">
        <v>94</v>
      </c>
      <c r="K445" s="3" t="s">
        <v>15</v>
      </c>
      <c r="L445" s="3" t="s">
        <v>317</v>
      </c>
      <c r="M445" s="3"/>
      <c r="N445" s="3"/>
      <c r="O445" s="3">
        <f t="shared" si="77"/>
        <v>2022</v>
      </c>
      <c r="P445" s="3">
        <f t="shared" si="78"/>
        <v>2021</v>
      </c>
      <c r="Q445" s="3">
        <f t="shared" si="72"/>
        <v>7</v>
      </c>
      <c r="R445" s="3">
        <f t="shared" si="73"/>
        <v>31</v>
      </c>
      <c r="S445" s="3" t="str" cm="1">
        <f t="array" ref="S445">IFERROR(_xlfn.IFS(I445 = "Just once", "One time service", ISNUMBER(SEARCH("*week*",I445)), "Continuous"),I445)</f>
        <v>One time service</v>
      </c>
      <c r="T445" t="str">
        <f t="shared" si="74"/>
        <v>Yes</v>
      </c>
      <c r="U445" t="str">
        <f t="shared" si="75"/>
        <v>No</v>
      </c>
      <c r="V445" t="str">
        <f t="shared" si="76"/>
        <v>No</v>
      </c>
      <c r="W445">
        <f t="shared" si="79"/>
        <v>1</v>
      </c>
      <c r="X445" t="str">
        <f t="shared" si="80"/>
        <v>No</v>
      </c>
      <c r="Y445" t="str">
        <f t="shared" si="81"/>
        <v>No</v>
      </c>
      <c r="Z445" t="str">
        <f t="shared" si="82"/>
        <v>No</v>
      </c>
      <c r="AA445">
        <f t="shared" si="83"/>
        <v>0</v>
      </c>
      <c r="AB445" s="3" t="str" cm="1">
        <f t="array" ref="AB44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445" s="3"/>
      <c r="AD445" s="3"/>
      <c r="AE445" s="3"/>
    </row>
    <row r="446" spans="3:31">
      <c r="C446" s="2">
        <v>44770.477337962962</v>
      </c>
      <c r="D446" s="3" t="s">
        <v>23</v>
      </c>
      <c r="E446" s="15">
        <v>442</v>
      </c>
      <c r="F446" s="15">
        <v>442</v>
      </c>
      <c r="G446" s="15">
        <v>442</v>
      </c>
      <c r="H446" s="3">
        <v>0</v>
      </c>
      <c r="I446" s="3" t="s">
        <v>43</v>
      </c>
      <c r="J446" s="3" t="s">
        <v>19</v>
      </c>
      <c r="K446" s="3" t="s">
        <v>15</v>
      </c>
      <c r="L446" s="3"/>
      <c r="M446" s="3"/>
      <c r="N446" s="3"/>
      <c r="O446" s="3">
        <f t="shared" si="77"/>
        <v>2022</v>
      </c>
      <c r="P446" s="3">
        <f t="shared" si="78"/>
        <v>2021</v>
      </c>
      <c r="Q446" s="3">
        <f t="shared" si="72"/>
        <v>7</v>
      </c>
      <c r="R446" s="3">
        <f t="shared" si="73"/>
        <v>31</v>
      </c>
      <c r="S446" s="3" t="str" cm="1">
        <f t="array" ref="S446">IFERROR(_xlfn.IFS(I446 = "Just once", "One time service", ISNUMBER(SEARCH("*week*",I446)), "Continuous"),I446)</f>
        <v>One time service</v>
      </c>
      <c r="T446" t="str">
        <f t="shared" si="74"/>
        <v>Yes</v>
      </c>
      <c r="U446" t="str">
        <f t="shared" si="75"/>
        <v>No</v>
      </c>
      <c r="V446" t="str">
        <f t="shared" si="76"/>
        <v>No</v>
      </c>
      <c r="W446">
        <f t="shared" si="79"/>
        <v>1</v>
      </c>
      <c r="X446" t="str">
        <f t="shared" si="80"/>
        <v>No</v>
      </c>
      <c r="Y446" t="str">
        <f t="shared" si="81"/>
        <v>No</v>
      </c>
      <c r="Z446" t="str">
        <f t="shared" si="82"/>
        <v>No</v>
      </c>
      <c r="AA446">
        <f t="shared" si="83"/>
        <v>0</v>
      </c>
      <c r="AB446" s="3" t="str" cm="1">
        <f t="array" ref="AB44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446" s="3"/>
      <c r="AD446" s="3"/>
      <c r="AE446" s="3"/>
    </row>
    <row r="447" spans="3:31">
      <c r="C447" s="2">
        <v>44772.441481481481</v>
      </c>
      <c r="D447" s="3" t="s">
        <v>23</v>
      </c>
      <c r="E447" s="15">
        <v>443</v>
      </c>
      <c r="F447" s="15">
        <v>443</v>
      </c>
      <c r="G447" s="15">
        <v>443</v>
      </c>
      <c r="H447" s="3">
        <v>78749</v>
      </c>
      <c r="I447" s="3" t="s">
        <v>43</v>
      </c>
      <c r="J447" s="3" t="s">
        <v>16</v>
      </c>
      <c r="K447" s="3" t="s">
        <v>273</v>
      </c>
      <c r="L447" s="3"/>
      <c r="M447" s="3" t="s">
        <v>274</v>
      </c>
      <c r="N447" s="3"/>
      <c r="O447" s="3">
        <f t="shared" si="77"/>
        <v>2022</v>
      </c>
      <c r="P447" s="3">
        <f t="shared" si="78"/>
        <v>2021</v>
      </c>
      <c r="Q447" s="3">
        <f t="shared" si="72"/>
        <v>7</v>
      </c>
      <c r="R447" s="3">
        <f t="shared" si="73"/>
        <v>31</v>
      </c>
      <c r="S447" s="3" t="str" cm="1">
        <f t="array" ref="S447">IFERROR(_xlfn.IFS(I447 = "Just once", "One time service", ISNUMBER(SEARCH("*week*",I447)), "Continuous"),I447)</f>
        <v>One time service</v>
      </c>
      <c r="T447" t="str">
        <f t="shared" si="74"/>
        <v>No</v>
      </c>
      <c r="U447" t="str">
        <f t="shared" si="75"/>
        <v>No</v>
      </c>
      <c r="V447" t="str">
        <f t="shared" si="76"/>
        <v>No</v>
      </c>
      <c r="W447">
        <f t="shared" si="79"/>
        <v>0</v>
      </c>
      <c r="X447" t="str">
        <f t="shared" si="80"/>
        <v>No</v>
      </c>
      <c r="Y447" t="str">
        <f t="shared" si="81"/>
        <v>No</v>
      </c>
      <c r="Z447" t="str">
        <f t="shared" si="82"/>
        <v>No</v>
      </c>
      <c r="AA447">
        <f t="shared" si="83"/>
        <v>0</v>
      </c>
      <c r="AB447" s="3" t="str" cm="1">
        <f t="array" ref="AB44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447" s="3"/>
      <c r="AD447" s="3"/>
      <c r="AE447" s="3"/>
    </row>
    <row r="448" spans="3:31">
      <c r="C448" s="2">
        <v>44774.505729166667</v>
      </c>
      <c r="D448" s="3" t="s">
        <v>23</v>
      </c>
      <c r="E448" s="15">
        <v>444</v>
      </c>
      <c r="F448" s="15">
        <v>444</v>
      </c>
      <c r="G448" s="15">
        <v>444</v>
      </c>
      <c r="H448" s="3">
        <v>78653</v>
      </c>
      <c r="I448" s="3" t="s">
        <v>46</v>
      </c>
      <c r="J448" s="3" t="s">
        <v>14</v>
      </c>
      <c r="K448" s="3" t="s">
        <v>245</v>
      </c>
      <c r="L448" s="3"/>
      <c r="M448" s="3"/>
      <c r="N448" s="3"/>
      <c r="O448" s="3">
        <f t="shared" si="77"/>
        <v>2022</v>
      </c>
      <c r="P448" s="3">
        <f t="shared" si="78"/>
        <v>2021</v>
      </c>
      <c r="Q448" s="3">
        <f t="shared" si="72"/>
        <v>8</v>
      </c>
      <c r="R448" s="3">
        <f t="shared" si="73"/>
        <v>32</v>
      </c>
      <c r="S448" s="3" t="str" cm="1">
        <f t="array" ref="S448">IFERROR(_xlfn.IFS(I448 = "Just once", "One time service", ISNUMBER(SEARCH("*week*",I448)), "Continuous"),I448)</f>
        <v>Continuous</v>
      </c>
      <c r="T448" t="str">
        <f t="shared" si="74"/>
        <v>No</v>
      </c>
      <c r="U448" t="str">
        <f t="shared" si="75"/>
        <v>No</v>
      </c>
      <c r="V448" t="str">
        <f t="shared" si="76"/>
        <v>No</v>
      </c>
      <c r="W448">
        <f t="shared" si="79"/>
        <v>0</v>
      </c>
      <c r="X448" t="str">
        <f t="shared" si="80"/>
        <v>No</v>
      </c>
      <c r="Y448" t="str">
        <f t="shared" si="81"/>
        <v>No</v>
      </c>
      <c r="Z448" t="str">
        <f t="shared" si="82"/>
        <v>No</v>
      </c>
      <c r="AA448">
        <f t="shared" si="83"/>
        <v>0</v>
      </c>
      <c r="AB448" s="3" t="str" cm="1">
        <f t="array" ref="AB44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48" s="3"/>
      <c r="AD448" s="3"/>
      <c r="AE448" s="3"/>
    </row>
    <row r="449" spans="3:31">
      <c r="C449" s="2">
        <v>44776.596412037034</v>
      </c>
      <c r="D449" s="3" t="s">
        <v>23</v>
      </c>
      <c r="E449" s="15">
        <v>445</v>
      </c>
      <c r="F449" s="15">
        <v>445</v>
      </c>
      <c r="G449" s="15">
        <v>445</v>
      </c>
      <c r="H449" s="3">
        <v>78621</v>
      </c>
      <c r="I449" s="3" t="s">
        <v>43</v>
      </c>
      <c r="J449" s="3" t="s">
        <v>47</v>
      </c>
      <c r="K449" s="3" t="s">
        <v>275</v>
      </c>
      <c r="L449" s="3"/>
      <c r="M449" s="3"/>
      <c r="N449" s="3"/>
      <c r="O449" s="3">
        <f t="shared" si="77"/>
        <v>2022</v>
      </c>
      <c r="P449" s="3">
        <f t="shared" si="78"/>
        <v>2021</v>
      </c>
      <c r="Q449" s="3">
        <f t="shared" si="72"/>
        <v>8</v>
      </c>
      <c r="R449" s="3">
        <f t="shared" si="73"/>
        <v>32</v>
      </c>
      <c r="S449" s="3" t="str" cm="1">
        <f t="array" ref="S449">IFERROR(_xlfn.IFS(I449 = "Just once", "One time service", ISNUMBER(SEARCH("*week*",I449)), "Continuous"),I449)</f>
        <v>One time service</v>
      </c>
      <c r="T449" t="str">
        <f t="shared" si="74"/>
        <v>No</v>
      </c>
      <c r="U449" t="str">
        <f t="shared" si="75"/>
        <v>No</v>
      </c>
      <c r="V449" t="str">
        <f t="shared" si="76"/>
        <v>No</v>
      </c>
      <c r="W449">
        <f t="shared" si="79"/>
        <v>0</v>
      </c>
      <c r="X449" t="str">
        <f t="shared" si="80"/>
        <v>Yes</v>
      </c>
      <c r="Y449" t="str">
        <f t="shared" si="81"/>
        <v>No</v>
      </c>
      <c r="Z449" t="str">
        <f t="shared" si="82"/>
        <v>No</v>
      </c>
      <c r="AA449">
        <f t="shared" si="83"/>
        <v>1</v>
      </c>
      <c r="AB449" s="3" t="str" cm="1">
        <f t="array" ref="AB44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49" s="3"/>
      <c r="AD449" s="3"/>
      <c r="AE449" s="3"/>
    </row>
    <row r="450" spans="3:31">
      <c r="C450" s="2">
        <v>44776.793680555558</v>
      </c>
      <c r="D450" s="3" t="s">
        <v>23</v>
      </c>
      <c r="E450" s="15">
        <v>446</v>
      </c>
      <c r="F450" s="15">
        <v>446</v>
      </c>
      <c r="G450" s="15">
        <v>446</v>
      </c>
      <c r="H450" s="3">
        <v>78756</v>
      </c>
      <c r="I450" s="3" t="s">
        <v>43</v>
      </c>
      <c r="J450" s="3" t="s">
        <v>19</v>
      </c>
      <c r="K450" s="3" t="s">
        <v>273</v>
      </c>
      <c r="L450" s="3"/>
      <c r="M450" s="3" t="s">
        <v>276</v>
      </c>
      <c r="N450" s="3"/>
      <c r="O450" s="3">
        <f t="shared" si="77"/>
        <v>2022</v>
      </c>
      <c r="P450" s="3">
        <f t="shared" si="78"/>
        <v>2021</v>
      </c>
      <c r="Q450" s="3">
        <f t="shared" si="72"/>
        <v>8</v>
      </c>
      <c r="R450" s="3">
        <f t="shared" si="73"/>
        <v>32</v>
      </c>
      <c r="S450" s="3" t="str" cm="1">
        <f t="array" ref="S450">IFERROR(_xlfn.IFS(I450 = "Just once", "One time service", ISNUMBER(SEARCH("*week*",I450)), "Continuous"),I450)</f>
        <v>One time service</v>
      </c>
      <c r="T450" t="str">
        <f t="shared" si="74"/>
        <v>No</v>
      </c>
      <c r="U450" t="str">
        <f t="shared" si="75"/>
        <v>No</v>
      </c>
      <c r="V450" t="str">
        <f t="shared" si="76"/>
        <v>No</v>
      </c>
      <c r="W450">
        <f t="shared" si="79"/>
        <v>0</v>
      </c>
      <c r="X450" t="str">
        <f t="shared" si="80"/>
        <v>No</v>
      </c>
      <c r="Y450" t="str">
        <f t="shared" si="81"/>
        <v>No</v>
      </c>
      <c r="Z450" t="str">
        <f t="shared" si="82"/>
        <v>No</v>
      </c>
      <c r="AA450">
        <f t="shared" si="83"/>
        <v>0</v>
      </c>
      <c r="AB450" s="3" t="str" cm="1">
        <f t="array" ref="AB45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450" s="3"/>
      <c r="AD450" s="3"/>
      <c r="AE450" s="3"/>
    </row>
    <row r="451" spans="3:31">
      <c r="C451" s="2">
        <v>44779.540578703702</v>
      </c>
      <c r="D451" s="3" t="s">
        <v>23</v>
      </c>
      <c r="E451" s="15">
        <v>447</v>
      </c>
      <c r="F451" s="15">
        <v>447</v>
      </c>
      <c r="G451" s="15">
        <v>447</v>
      </c>
      <c r="H451" s="3">
        <v>78653</v>
      </c>
      <c r="I451" s="3" t="s">
        <v>46</v>
      </c>
      <c r="J451" s="3" t="s">
        <v>19</v>
      </c>
      <c r="K451" s="3" t="s">
        <v>15</v>
      </c>
      <c r="L451" s="3"/>
      <c r="M451" s="3" t="s">
        <v>49</v>
      </c>
      <c r="N451" s="3"/>
      <c r="O451" s="3">
        <f t="shared" si="77"/>
        <v>2022</v>
      </c>
      <c r="P451" s="3">
        <f t="shared" si="78"/>
        <v>2021</v>
      </c>
      <c r="Q451" s="3">
        <f t="shared" si="72"/>
        <v>8</v>
      </c>
      <c r="R451" s="3">
        <f t="shared" si="73"/>
        <v>32</v>
      </c>
      <c r="S451" s="3" t="str" cm="1">
        <f t="array" ref="S451">IFERROR(_xlfn.IFS(I451 = "Just once", "One time service", ISNUMBER(SEARCH("*week*",I451)), "Continuous"),I451)</f>
        <v>Continuous</v>
      </c>
      <c r="T451" t="str">
        <f t="shared" si="74"/>
        <v>Yes</v>
      </c>
      <c r="U451" t="str">
        <f t="shared" si="75"/>
        <v>No</v>
      </c>
      <c r="V451" t="str">
        <f t="shared" si="76"/>
        <v>No</v>
      </c>
      <c r="W451">
        <f t="shared" si="79"/>
        <v>1</v>
      </c>
      <c r="X451" t="str">
        <f t="shared" si="80"/>
        <v>No</v>
      </c>
      <c r="Y451" t="str">
        <f t="shared" si="81"/>
        <v>No</v>
      </c>
      <c r="Z451" t="str">
        <f t="shared" si="82"/>
        <v>No</v>
      </c>
      <c r="AA451">
        <f t="shared" si="83"/>
        <v>0</v>
      </c>
      <c r="AB451" s="3" t="str" cm="1">
        <f t="array" ref="AB45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451" s="3"/>
      <c r="AD451" s="3"/>
      <c r="AE451" s="3"/>
    </row>
    <row r="452" spans="3:31">
      <c r="C452" s="2">
        <v>44781.609699074077</v>
      </c>
      <c r="D452" s="3" t="s">
        <v>23</v>
      </c>
      <c r="E452" s="15">
        <v>448</v>
      </c>
      <c r="F452" s="15">
        <v>448</v>
      </c>
      <c r="G452" s="15">
        <v>448</v>
      </c>
      <c r="H452" s="3">
        <v>78745</v>
      </c>
      <c r="I452" s="3" t="s">
        <v>43</v>
      </c>
      <c r="J452" s="3" t="s">
        <v>14</v>
      </c>
      <c r="K452" s="3" t="s">
        <v>15</v>
      </c>
      <c r="L452" s="3" t="s">
        <v>229</v>
      </c>
      <c r="M452" s="3"/>
      <c r="N452" s="3"/>
      <c r="O452" s="3">
        <f t="shared" si="77"/>
        <v>2022</v>
      </c>
      <c r="P452" s="3">
        <f t="shared" si="78"/>
        <v>2021</v>
      </c>
      <c r="Q452" s="3">
        <f t="shared" si="72"/>
        <v>8</v>
      </c>
      <c r="R452" s="3">
        <f t="shared" si="73"/>
        <v>33</v>
      </c>
      <c r="S452" s="3" t="str" cm="1">
        <f t="array" ref="S452">IFERROR(_xlfn.IFS(I452 = "Just once", "One time service", ISNUMBER(SEARCH("*week*",I452)), "Continuous"),I452)</f>
        <v>One time service</v>
      </c>
      <c r="T452" t="str">
        <f t="shared" si="74"/>
        <v>Yes</v>
      </c>
      <c r="U452" t="str">
        <f t="shared" si="75"/>
        <v>No</v>
      </c>
      <c r="V452" t="str">
        <f t="shared" si="76"/>
        <v>No</v>
      </c>
      <c r="W452">
        <f t="shared" si="79"/>
        <v>1</v>
      </c>
      <c r="X452" t="str">
        <f t="shared" si="80"/>
        <v>No</v>
      </c>
      <c r="Y452" t="str">
        <f t="shared" si="81"/>
        <v>No</v>
      </c>
      <c r="Z452" t="str">
        <f t="shared" si="82"/>
        <v>No</v>
      </c>
      <c r="AA452">
        <f t="shared" si="83"/>
        <v>0</v>
      </c>
      <c r="AB452" s="3" t="str" cm="1">
        <f t="array" ref="AB45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52" s="3"/>
      <c r="AD452" s="3"/>
      <c r="AE452" s="3"/>
    </row>
    <row r="453" spans="3:31">
      <c r="C453" s="2">
        <v>44782.515798611108</v>
      </c>
      <c r="D453" s="3" t="s">
        <v>23</v>
      </c>
      <c r="E453" s="15">
        <v>449</v>
      </c>
      <c r="F453" s="15">
        <v>449</v>
      </c>
      <c r="G453" s="15">
        <v>449</v>
      </c>
      <c r="H453" s="3">
        <v>78653</v>
      </c>
      <c r="I453" s="3" t="s">
        <v>43</v>
      </c>
      <c r="J453" s="3" t="s">
        <v>14</v>
      </c>
      <c r="K453" s="3" t="s">
        <v>15</v>
      </c>
      <c r="L453" s="3" t="s">
        <v>229</v>
      </c>
      <c r="M453" s="3"/>
      <c r="N453" s="3"/>
      <c r="O453" s="3">
        <f t="shared" si="77"/>
        <v>2022</v>
      </c>
      <c r="P453" s="3">
        <f t="shared" si="78"/>
        <v>2021</v>
      </c>
      <c r="Q453" s="3">
        <f t="shared" ref="Q453:Q516" si="84">MONTH(C453)</f>
        <v>8</v>
      </c>
      <c r="R453" s="3">
        <f t="shared" ref="R453:R516" si="85">WEEKNUM(C453,1)</f>
        <v>33</v>
      </c>
      <c r="S453" s="3" t="str" cm="1">
        <f t="array" ref="S453">IFERROR(_xlfn.IFS(I453 = "Just once", "One time service", ISNUMBER(SEARCH("*week*",I453)), "Continuous"),I453)</f>
        <v>One time service</v>
      </c>
      <c r="T453" t="str">
        <f t="shared" ref="T453:T516" si="86">IF(ISNUMBER(SEARCH("*visit*",K453)),"Yes", "No")</f>
        <v>Yes</v>
      </c>
      <c r="U453" t="str">
        <f t="shared" ref="U453:U516" si="87">IF(ISNUMBER(SEARCH("*visit*",L453)),"Yes", "No")</f>
        <v>No</v>
      </c>
      <c r="V453" t="str">
        <f t="shared" ref="V453:V516" si="88">IF(ISNUMBER(SEARCH("*visit*",M453)),"Yes", "No")</f>
        <v>No</v>
      </c>
      <c r="W453">
        <f t="shared" si="79"/>
        <v>1</v>
      </c>
      <c r="X453" t="str">
        <f t="shared" si="80"/>
        <v>No</v>
      </c>
      <c r="Y453" t="str">
        <f t="shared" si="81"/>
        <v>No</v>
      </c>
      <c r="Z453" t="str">
        <f t="shared" si="82"/>
        <v>No</v>
      </c>
      <c r="AA453">
        <f t="shared" si="83"/>
        <v>0</v>
      </c>
      <c r="AB453" s="3" t="str" cm="1">
        <f t="array" ref="AB45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53" s="3"/>
      <c r="AD453" s="3"/>
      <c r="AE453" s="3"/>
    </row>
    <row r="454" spans="3:31">
      <c r="C454" s="2">
        <v>44782.776620370372</v>
      </c>
      <c r="D454" s="3" t="s">
        <v>23</v>
      </c>
      <c r="E454" s="15">
        <v>450</v>
      </c>
      <c r="F454" s="15">
        <v>450</v>
      </c>
      <c r="G454" s="15">
        <v>450</v>
      </c>
      <c r="H454" s="3">
        <v>78757</v>
      </c>
      <c r="I454" s="3" t="s">
        <v>43</v>
      </c>
      <c r="J454" s="3" t="s">
        <v>14</v>
      </c>
      <c r="K454" s="3" t="s">
        <v>15</v>
      </c>
      <c r="L454" s="3" t="s">
        <v>277</v>
      </c>
      <c r="M454" s="3"/>
      <c r="N454" s="3"/>
      <c r="O454" s="3">
        <f t="shared" ref="O454:O517" si="89">YEAR(C454)</f>
        <v>2022</v>
      </c>
      <c r="P454" s="3">
        <f t="shared" ref="P454:P517" si="90">O454-1</f>
        <v>2021</v>
      </c>
      <c r="Q454" s="3">
        <f t="shared" si="84"/>
        <v>8</v>
      </c>
      <c r="R454" s="3">
        <f t="shared" si="85"/>
        <v>33</v>
      </c>
      <c r="S454" s="3" t="str" cm="1">
        <f t="array" ref="S454">IFERROR(_xlfn.IFS(I454 = "Just once", "One time service", ISNUMBER(SEARCH("*week*",I454)), "Continuous"),I454)</f>
        <v>One time service</v>
      </c>
      <c r="T454" t="str">
        <f t="shared" si="86"/>
        <v>Yes</v>
      </c>
      <c r="U454" t="str">
        <f t="shared" si="87"/>
        <v>No</v>
      </c>
      <c r="V454" t="str">
        <f t="shared" si="88"/>
        <v>No</v>
      </c>
      <c r="W454">
        <f t="shared" ref="W454:W517" si="91">IF(COUNTIF(T454:V454,"Yes"), 1, 0)</f>
        <v>1</v>
      </c>
      <c r="X454" t="str">
        <f t="shared" ref="X454:X517" si="92">IF(ISNUMBER(SEARCH("*close*",K454)),"Yes", "No")</f>
        <v>No</v>
      </c>
      <c r="Y454" t="str">
        <f t="shared" ref="Y454:Y517" si="93">IF(ISNUMBER(SEARCH("*close*",L454)),"Yes", "No")</f>
        <v>No</v>
      </c>
      <c r="Z454" t="str">
        <f t="shared" ref="Z454:Z517" si="94">IF(ISNUMBER(SEARCH("*close*",M454)),"Yes", "No")</f>
        <v>No</v>
      </c>
      <c r="AA454">
        <f t="shared" ref="AA454:AA517" si="95">IF(COUNTIF(X454:Z454,"Yes"), 1, 0)</f>
        <v>0</v>
      </c>
      <c r="AB454" s="3" t="str" cm="1">
        <f t="array" ref="AB45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54" s="3"/>
      <c r="AD454" s="3"/>
      <c r="AE454" s="3"/>
    </row>
    <row r="455" spans="3:31">
      <c r="C455" s="2">
        <v>44783.380115740743</v>
      </c>
      <c r="D455" s="3" t="s">
        <v>23</v>
      </c>
      <c r="E455" s="15">
        <v>451</v>
      </c>
      <c r="F455" s="15">
        <v>451</v>
      </c>
      <c r="G455" s="15">
        <v>451</v>
      </c>
      <c r="H455" s="3">
        <v>78757</v>
      </c>
      <c r="I455" s="3" t="s">
        <v>43</v>
      </c>
      <c r="J455" s="3" t="s">
        <v>14</v>
      </c>
      <c r="K455" s="3" t="s">
        <v>15</v>
      </c>
      <c r="L455" s="3"/>
      <c r="M455" s="3"/>
      <c r="N455" s="3"/>
      <c r="O455" s="3">
        <f t="shared" si="89"/>
        <v>2022</v>
      </c>
      <c r="P455" s="3">
        <f t="shared" si="90"/>
        <v>2021</v>
      </c>
      <c r="Q455" s="3">
        <f t="shared" si="84"/>
        <v>8</v>
      </c>
      <c r="R455" s="3">
        <f t="shared" si="85"/>
        <v>33</v>
      </c>
      <c r="S455" s="3" t="str" cm="1">
        <f t="array" ref="S455">IFERROR(_xlfn.IFS(I455 = "Just once", "One time service", ISNUMBER(SEARCH("*week*",I455)), "Continuous"),I455)</f>
        <v>One time service</v>
      </c>
      <c r="T455" t="str">
        <f t="shared" si="86"/>
        <v>Yes</v>
      </c>
      <c r="U455" t="str">
        <f t="shared" si="87"/>
        <v>No</v>
      </c>
      <c r="V455" t="str">
        <f t="shared" si="88"/>
        <v>No</v>
      </c>
      <c r="W455">
        <f t="shared" si="91"/>
        <v>1</v>
      </c>
      <c r="X455" t="str">
        <f t="shared" si="92"/>
        <v>No</v>
      </c>
      <c r="Y455" t="str">
        <f t="shared" si="93"/>
        <v>No</v>
      </c>
      <c r="Z455" t="str">
        <f t="shared" si="94"/>
        <v>No</v>
      </c>
      <c r="AA455">
        <f t="shared" si="95"/>
        <v>0</v>
      </c>
      <c r="AB455" s="3" t="str" cm="1">
        <f t="array" ref="AB45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55" s="3"/>
      <c r="AD455" s="3"/>
      <c r="AE455" s="3"/>
    </row>
    <row r="456" spans="3:31">
      <c r="C456" s="2">
        <v>44783.391203703701</v>
      </c>
      <c r="D456" s="3" t="s">
        <v>23</v>
      </c>
      <c r="E456" s="15">
        <v>452</v>
      </c>
      <c r="F456" s="15">
        <v>452</v>
      </c>
      <c r="G456" s="15">
        <v>452</v>
      </c>
      <c r="H456" s="3">
        <v>78747</v>
      </c>
      <c r="I456" s="3" t="s">
        <v>43</v>
      </c>
      <c r="J456" s="3" t="s">
        <v>14</v>
      </c>
      <c r="K456" s="3" t="s">
        <v>15</v>
      </c>
      <c r="L456" s="3"/>
      <c r="M456" s="3" t="s">
        <v>49</v>
      </c>
      <c r="N456" s="3"/>
      <c r="O456" s="3">
        <f t="shared" si="89"/>
        <v>2022</v>
      </c>
      <c r="P456" s="3">
        <f t="shared" si="90"/>
        <v>2021</v>
      </c>
      <c r="Q456" s="3">
        <f t="shared" si="84"/>
        <v>8</v>
      </c>
      <c r="R456" s="3">
        <f t="shared" si="85"/>
        <v>33</v>
      </c>
      <c r="S456" s="3" t="str" cm="1">
        <f t="array" ref="S456">IFERROR(_xlfn.IFS(I456 = "Just once", "One time service", ISNUMBER(SEARCH("*week*",I456)), "Continuous"),I456)</f>
        <v>One time service</v>
      </c>
      <c r="T456" t="str">
        <f t="shared" si="86"/>
        <v>Yes</v>
      </c>
      <c r="U456" t="str">
        <f t="shared" si="87"/>
        <v>No</v>
      </c>
      <c r="V456" t="str">
        <f t="shared" si="88"/>
        <v>No</v>
      </c>
      <c r="W456">
        <f t="shared" si="91"/>
        <v>1</v>
      </c>
      <c r="X456" t="str">
        <f t="shared" si="92"/>
        <v>No</v>
      </c>
      <c r="Y456" t="str">
        <f t="shared" si="93"/>
        <v>No</v>
      </c>
      <c r="Z456" t="str">
        <f t="shared" si="94"/>
        <v>No</v>
      </c>
      <c r="AA456">
        <f t="shared" si="95"/>
        <v>0</v>
      </c>
      <c r="AB456" s="3" t="str" cm="1">
        <f t="array" ref="AB45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56" s="3"/>
      <c r="AD456" s="3"/>
      <c r="AE456" s="3"/>
    </row>
    <row r="457" spans="3:31">
      <c r="C457" s="2">
        <v>44783.485127314816</v>
      </c>
      <c r="D457" s="3" t="s">
        <v>23</v>
      </c>
      <c r="E457" s="15">
        <v>453</v>
      </c>
      <c r="F457" s="15">
        <v>453</v>
      </c>
      <c r="G457" s="15">
        <v>453</v>
      </c>
      <c r="H457" s="3">
        <v>78704</v>
      </c>
      <c r="I457" s="3" t="s">
        <v>43</v>
      </c>
      <c r="J457" s="3" t="s">
        <v>14</v>
      </c>
      <c r="K457" s="3" t="s">
        <v>49</v>
      </c>
      <c r="L457" s="3" t="s">
        <v>278</v>
      </c>
      <c r="M457" s="3" t="s">
        <v>279</v>
      </c>
      <c r="N457" s="3"/>
      <c r="O457" s="3">
        <f t="shared" si="89"/>
        <v>2022</v>
      </c>
      <c r="P457" s="3">
        <f t="shared" si="90"/>
        <v>2021</v>
      </c>
      <c r="Q457" s="3">
        <f t="shared" si="84"/>
        <v>8</v>
      </c>
      <c r="R457" s="3">
        <f t="shared" si="85"/>
        <v>33</v>
      </c>
      <c r="S457" s="3" t="str" cm="1">
        <f t="array" ref="S457">IFERROR(_xlfn.IFS(I457 = "Just once", "One time service", ISNUMBER(SEARCH("*week*",I457)), "Continuous"),I457)</f>
        <v>One time service</v>
      </c>
      <c r="T457" t="str">
        <f t="shared" si="86"/>
        <v>No</v>
      </c>
      <c r="U457" t="str">
        <f t="shared" si="87"/>
        <v>No</v>
      </c>
      <c r="V457" t="str">
        <f t="shared" si="88"/>
        <v>No</v>
      </c>
      <c r="W457">
        <f t="shared" si="91"/>
        <v>0</v>
      </c>
      <c r="X457" t="str">
        <f t="shared" si="92"/>
        <v>No</v>
      </c>
      <c r="Y457" t="str">
        <f t="shared" si="93"/>
        <v>No</v>
      </c>
      <c r="Z457" t="str">
        <f t="shared" si="94"/>
        <v>No</v>
      </c>
      <c r="AA457">
        <f t="shared" si="95"/>
        <v>0</v>
      </c>
      <c r="AB457" s="3" t="str" cm="1">
        <f t="array" ref="AB45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57" s="3"/>
      <c r="AD457" s="3"/>
      <c r="AE457" s="3"/>
    </row>
    <row r="458" spans="3:31">
      <c r="C458" s="2">
        <v>44785.561006944445</v>
      </c>
      <c r="D458" s="3" t="s">
        <v>23</v>
      </c>
      <c r="E458" s="15">
        <v>454</v>
      </c>
      <c r="F458" s="15">
        <v>454</v>
      </c>
      <c r="G458" s="15">
        <v>454</v>
      </c>
      <c r="H458" s="3">
        <v>78744</v>
      </c>
      <c r="I458" s="3" t="s">
        <v>46</v>
      </c>
      <c r="J458" s="3" t="s">
        <v>14</v>
      </c>
      <c r="K458" s="3" t="s">
        <v>15</v>
      </c>
      <c r="L458" s="3"/>
      <c r="M458" s="3" t="s">
        <v>279</v>
      </c>
      <c r="N458" s="3"/>
      <c r="O458" s="3">
        <f t="shared" si="89"/>
        <v>2022</v>
      </c>
      <c r="P458" s="3">
        <f t="shared" si="90"/>
        <v>2021</v>
      </c>
      <c r="Q458" s="3">
        <f t="shared" si="84"/>
        <v>8</v>
      </c>
      <c r="R458" s="3">
        <f t="shared" si="85"/>
        <v>33</v>
      </c>
      <c r="S458" s="3" t="str" cm="1">
        <f t="array" ref="S458">IFERROR(_xlfn.IFS(I458 = "Just once", "One time service", ISNUMBER(SEARCH("*week*",I458)), "Continuous"),I458)</f>
        <v>Continuous</v>
      </c>
      <c r="T458" t="str">
        <f t="shared" si="86"/>
        <v>Yes</v>
      </c>
      <c r="U458" t="str">
        <f t="shared" si="87"/>
        <v>No</v>
      </c>
      <c r="V458" t="str">
        <f t="shared" si="88"/>
        <v>No</v>
      </c>
      <c r="W458">
        <f t="shared" si="91"/>
        <v>1</v>
      </c>
      <c r="X458" t="str">
        <f t="shared" si="92"/>
        <v>No</v>
      </c>
      <c r="Y458" t="str">
        <f t="shared" si="93"/>
        <v>No</v>
      </c>
      <c r="Z458" t="str">
        <f t="shared" si="94"/>
        <v>No</v>
      </c>
      <c r="AA458">
        <f t="shared" si="95"/>
        <v>0</v>
      </c>
      <c r="AB458" s="3" t="str" cm="1">
        <f t="array" ref="AB45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58" s="3"/>
      <c r="AD458" s="3"/>
      <c r="AE458" s="3"/>
    </row>
    <row r="459" spans="3:31">
      <c r="C459" s="2">
        <v>44785.630393518521</v>
      </c>
      <c r="D459" s="3" t="s">
        <v>23</v>
      </c>
      <c r="E459" s="15">
        <v>455</v>
      </c>
      <c r="F459" s="15">
        <v>455</v>
      </c>
      <c r="G459" s="15">
        <v>455</v>
      </c>
      <c r="H459" s="3">
        <v>78747</v>
      </c>
      <c r="I459" s="3" t="s">
        <v>43</v>
      </c>
      <c r="J459" s="3" t="s">
        <v>10</v>
      </c>
      <c r="K459" s="3" t="s">
        <v>15</v>
      </c>
      <c r="L459" s="3"/>
      <c r="M459" s="3"/>
      <c r="N459" s="3"/>
      <c r="O459" s="3">
        <f t="shared" si="89"/>
        <v>2022</v>
      </c>
      <c r="P459" s="3">
        <f t="shared" si="90"/>
        <v>2021</v>
      </c>
      <c r="Q459" s="3">
        <f t="shared" si="84"/>
        <v>8</v>
      </c>
      <c r="R459" s="3">
        <f t="shared" si="85"/>
        <v>33</v>
      </c>
      <c r="S459" s="3" t="str" cm="1">
        <f t="array" ref="S459">IFERROR(_xlfn.IFS(I459 = "Just once", "One time service", ISNUMBER(SEARCH("*week*",I459)), "Continuous"),I459)</f>
        <v>One time service</v>
      </c>
      <c r="T459" t="str">
        <f t="shared" si="86"/>
        <v>Yes</v>
      </c>
      <c r="U459" t="str">
        <f t="shared" si="87"/>
        <v>No</v>
      </c>
      <c r="V459" t="str">
        <f t="shared" si="88"/>
        <v>No</v>
      </c>
      <c r="W459">
        <f t="shared" si="91"/>
        <v>1</v>
      </c>
      <c r="X459" t="str">
        <f t="shared" si="92"/>
        <v>No</v>
      </c>
      <c r="Y459" t="str">
        <f t="shared" si="93"/>
        <v>No</v>
      </c>
      <c r="Z459" t="str">
        <f t="shared" si="94"/>
        <v>No</v>
      </c>
      <c r="AA459">
        <f t="shared" si="95"/>
        <v>0</v>
      </c>
      <c r="AB459" s="3" t="str" cm="1">
        <f t="array" ref="AB45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459" s="3"/>
      <c r="AD459" s="3"/>
      <c r="AE459" s="3"/>
    </row>
    <row r="460" spans="3:31">
      <c r="C460" s="2">
        <v>44787.275613425925</v>
      </c>
      <c r="D460" s="3" t="s">
        <v>23</v>
      </c>
      <c r="E460" s="15">
        <v>456</v>
      </c>
      <c r="F460" s="15">
        <v>456</v>
      </c>
      <c r="G460" s="15">
        <v>456</v>
      </c>
      <c r="H460" s="3">
        <v>78728</v>
      </c>
      <c r="I460" s="3" t="s">
        <v>43</v>
      </c>
      <c r="J460" s="3" t="s">
        <v>14</v>
      </c>
      <c r="K460" s="3" t="s">
        <v>15</v>
      </c>
      <c r="L460" s="3"/>
      <c r="M460" s="3"/>
      <c r="N460" s="3"/>
      <c r="O460" s="3">
        <f t="shared" si="89"/>
        <v>2022</v>
      </c>
      <c r="P460" s="3">
        <f t="shared" si="90"/>
        <v>2021</v>
      </c>
      <c r="Q460" s="3">
        <f t="shared" si="84"/>
        <v>8</v>
      </c>
      <c r="R460" s="3">
        <f t="shared" si="85"/>
        <v>34</v>
      </c>
      <c r="S460" s="3" t="str" cm="1">
        <f t="array" ref="S460">IFERROR(_xlfn.IFS(I460 = "Just once", "One time service", ISNUMBER(SEARCH("*week*",I460)), "Continuous"),I460)</f>
        <v>One time service</v>
      </c>
      <c r="T460" t="str">
        <f t="shared" si="86"/>
        <v>Yes</v>
      </c>
      <c r="U460" t="str">
        <f t="shared" si="87"/>
        <v>No</v>
      </c>
      <c r="V460" t="str">
        <f t="shared" si="88"/>
        <v>No</v>
      </c>
      <c r="W460">
        <f t="shared" si="91"/>
        <v>1</v>
      </c>
      <c r="X460" t="str">
        <f t="shared" si="92"/>
        <v>No</v>
      </c>
      <c r="Y460" t="str">
        <f t="shared" si="93"/>
        <v>No</v>
      </c>
      <c r="Z460" t="str">
        <f t="shared" si="94"/>
        <v>No</v>
      </c>
      <c r="AA460">
        <f t="shared" si="95"/>
        <v>0</v>
      </c>
      <c r="AB460" s="3" t="str" cm="1">
        <f t="array" ref="AB46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60" s="3"/>
      <c r="AD460" s="3"/>
      <c r="AE460" s="3"/>
    </row>
    <row r="461" spans="3:31">
      <c r="C461" s="2">
        <v>44789.509293981479</v>
      </c>
      <c r="D461" s="3" t="s">
        <v>23</v>
      </c>
      <c r="E461" s="15">
        <v>457</v>
      </c>
      <c r="F461" s="15">
        <v>457</v>
      </c>
      <c r="G461" s="15">
        <v>457</v>
      </c>
      <c r="H461" s="3">
        <v>78703</v>
      </c>
      <c r="I461" s="3" t="s">
        <v>46</v>
      </c>
      <c r="J461" s="3" t="s">
        <v>61</v>
      </c>
      <c r="K461" s="3" t="s">
        <v>280</v>
      </c>
      <c r="L461" s="3"/>
      <c r="M461" s="3"/>
      <c r="N461" s="3"/>
      <c r="O461" s="3">
        <f t="shared" si="89"/>
        <v>2022</v>
      </c>
      <c r="P461" s="3">
        <f t="shared" si="90"/>
        <v>2021</v>
      </c>
      <c r="Q461" s="3">
        <f t="shared" si="84"/>
        <v>8</v>
      </c>
      <c r="R461" s="3">
        <f t="shared" si="85"/>
        <v>34</v>
      </c>
      <c r="S461" s="3" t="str" cm="1">
        <f t="array" ref="S461">IFERROR(_xlfn.IFS(I461 = "Just once", "One time service", ISNUMBER(SEARCH("*week*",I461)), "Continuous"),I461)</f>
        <v>Continuous</v>
      </c>
      <c r="T461" t="str">
        <f t="shared" si="86"/>
        <v>No</v>
      </c>
      <c r="U461" t="str">
        <f t="shared" si="87"/>
        <v>No</v>
      </c>
      <c r="V461" t="str">
        <f t="shared" si="88"/>
        <v>No</v>
      </c>
      <c r="W461">
        <f t="shared" si="91"/>
        <v>0</v>
      </c>
      <c r="X461" t="str">
        <f t="shared" si="92"/>
        <v>Yes</v>
      </c>
      <c r="Y461" t="str">
        <f t="shared" si="93"/>
        <v>No</v>
      </c>
      <c r="Z461" t="str">
        <f t="shared" si="94"/>
        <v>No</v>
      </c>
      <c r="AA461">
        <f t="shared" si="95"/>
        <v>1</v>
      </c>
      <c r="AB461" s="3" t="str" cm="1">
        <f t="array" ref="AB46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461" s="3"/>
      <c r="AD461" s="3"/>
      <c r="AE461" s="3"/>
    </row>
    <row r="462" spans="3:31">
      <c r="C462" s="2">
        <v>44790.571412037039</v>
      </c>
      <c r="D462" s="3" t="s">
        <v>23</v>
      </c>
      <c r="E462" s="15">
        <v>458</v>
      </c>
      <c r="F462" s="15">
        <v>458</v>
      </c>
      <c r="G462" s="15">
        <v>458</v>
      </c>
      <c r="H462" s="3">
        <v>78703</v>
      </c>
      <c r="I462" s="3" t="s">
        <v>43</v>
      </c>
      <c r="J462" s="3" t="s">
        <v>16</v>
      </c>
      <c r="K462" s="3" t="s">
        <v>15</v>
      </c>
      <c r="L462" s="3" t="s">
        <v>218</v>
      </c>
      <c r="M462" s="3"/>
      <c r="N462" s="3"/>
      <c r="O462" s="3">
        <f t="shared" si="89"/>
        <v>2022</v>
      </c>
      <c r="P462" s="3">
        <f t="shared" si="90"/>
        <v>2021</v>
      </c>
      <c r="Q462" s="3">
        <f t="shared" si="84"/>
        <v>8</v>
      </c>
      <c r="R462" s="3">
        <f t="shared" si="85"/>
        <v>34</v>
      </c>
      <c r="S462" s="3" t="str" cm="1">
        <f t="array" ref="S462">IFERROR(_xlfn.IFS(I462 = "Just once", "One time service", ISNUMBER(SEARCH("*week*",I462)), "Continuous"),I462)</f>
        <v>One time service</v>
      </c>
      <c r="T462" t="str">
        <f t="shared" si="86"/>
        <v>Yes</v>
      </c>
      <c r="U462" t="str">
        <f t="shared" si="87"/>
        <v>No</v>
      </c>
      <c r="V462" t="str">
        <f t="shared" si="88"/>
        <v>No</v>
      </c>
      <c r="W462">
        <f t="shared" si="91"/>
        <v>1</v>
      </c>
      <c r="X462" t="str">
        <f t="shared" si="92"/>
        <v>No</v>
      </c>
      <c r="Y462" t="str">
        <f t="shared" si="93"/>
        <v>No</v>
      </c>
      <c r="Z462" t="str">
        <f t="shared" si="94"/>
        <v>No</v>
      </c>
      <c r="AA462">
        <f t="shared" si="95"/>
        <v>0</v>
      </c>
      <c r="AB462" s="3" t="str" cm="1">
        <f t="array" ref="AB46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462" s="3"/>
      <c r="AD462" s="3"/>
      <c r="AE462" s="3"/>
    </row>
    <row r="463" spans="3:31">
      <c r="C463" s="2">
        <v>44790.574178240742</v>
      </c>
      <c r="D463" s="3" t="s">
        <v>23</v>
      </c>
      <c r="E463" s="15">
        <v>459</v>
      </c>
      <c r="F463" s="15">
        <v>459</v>
      </c>
      <c r="G463" s="15">
        <v>459</v>
      </c>
      <c r="H463" s="3">
        <v>78744</v>
      </c>
      <c r="I463" s="3" t="s">
        <v>43</v>
      </c>
      <c r="J463" s="3" t="s">
        <v>14</v>
      </c>
      <c r="K463" s="3" t="s">
        <v>15</v>
      </c>
      <c r="L463" s="3" t="s">
        <v>229</v>
      </c>
      <c r="M463" s="3"/>
      <c r="N463" s="3"/>
      <c r="O463" s="3">
        <f t="shared" si="89"/>
        <v>2022</v>
      </c>
      <c r="P463" s="3">
        <f t="shared" si="90"/>
        <v>2021</v>
      </c>
      <c r="Q463" s="3">
        <f t="shared" si="84"/>
        <v>8</v>
      </c>
      <c r="R463" s="3">
        <f t="shared" si="85"/>
        <v>34</v>
      </c>
      <c r="S463" s="3" t="str" cm="1">
        <f t="array" ref="S463">IFERROR(_xlfn.IFS(I463 = "Just once", "One time service", ISNUMBER(SEARCH("*week*",I463)), "Continuous"),I463)</f>
        <v>One time service</v>
      </c>
      <c r="T463" t="str">
        <f t="shared" si="86"/>
        <v>Yes</v>
      </c>
      <c r="U463" t="str">
        <f t="shared" si="87"/>
        <v>No</v>
      </c>
      <c r="V463" t="str">
        <f t="shared" si="88"/>
        <v>No</v>
      </c>
      <c r="W463">
        <f t="shared" si="91"/>
        <v>1</v>
      </c>
      <c r="X463" t="str">
        <f t="shared" si="92"/>
        <v>No</v>
      </c>
      <c r="Y463" t="str">
        <f t="shared" si="93"/>
        <v>No</v>
      </c>
      <c r="Z463" t="str">
        <f t="shared" si="94"/>
        <v>No</v>
      </c>
      <c r="AA463">
        <f t="shared" si="95"/>
        <v>0</v>
      </c>
      <c r="AB463" s="3" t="str" cm="1">
        <f t="array" ref="AB46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63" s="3"/>
      <c r="AD463" s="3"/>
      <c r="AE463" s="3"/>
    </row>
    <row r="464" spans="3:31">
      <c r="C464" s="2">
        <v>44790.581655092596</v>
      </c>
      <c r="D464" s="3" t="s">
        <v>23</v>
      </c>
      <c r="E464" s="15">
        <v>460</v>
      </c>
      <c r="F464" s="15">
        <v>460</v>
      </c>
      <c r="G464" s="15">
        <v>460</v>
      </c>
      <c r="H464" s="3">
        <v>78741</v>
      </c>
      <c r="I464" s="3" t="s">
        <v>43</v>
      </c>
      <c r="J464" s="3" t="s">
        <v>14</v>
      </c>
      <c r="K464" s="3" t="s">
        <v>15</v>
      </c>
      <c r="L464" s="3" t="s">
        <v>281</v>
      </c>
      <c r="M464" s="3"/>
      <c r="N464" s="3"/>
      <c r="O464" s="3">
        <f t="shared" si="89"/>
        <v>2022</v>
      </c>
      <c r="P464" s="3">
        <f t="shared" si="90"/>
        <v>2021</v>
      </c>
      <c r="Q464" s="3">
        <f t="shared" si="84"/>
        <v>8</v>
      </c>
      <c r="R464" s="3">
        <f t="shared" si="85"/>
        <v>34</v>
      </c>
      <c r="S464" s="3" t="str" cm="1">
        <f t="array" ref="S464">IFERROR(_xlfn.IFS(I464 = "Just once", "One time service", ISNUMBER(SEARCH("*week*",I464)), "Continuous"),I464)</f>
        <v>One time service</v>
      </c>
      <c r="T464" t="str">
        <f t="shared" si="86"/>
        <v>Yes</v>
      </c>
      <c r="U464" t="str">
        <f t="shared" si="87"/>
        <v>No</v>
      </c>
      <c r="V464" t="str">
        <f t="shared" si="88"/>
        <v>No</v>
      </c>
      <c r="W464">
        <f t="shared" si="91"/>
        <v>1</v>
      </c>
      <c r="X464" t="str">
        <f t="shared" si="92"/>
        <v>No</v>
      </c>
      <c r="Y464" t="str">
        <f t="shared" si="93"/>
        <v>No</v>
      </c>
      <c r="Z464" t="str">
        <f t="shared" si="94"/>
        <v>No</v>
      </c>
      <c r="AA464">
        <f t="shared" si="95"/>
        <v>0</v>
      </c>
      <c r="AB464" s="3" t="str" cm="1">
        <f t="array" ref="AB46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64" s="3"/>
      <c r="AD464" s="3"/>
      <c r="AE464" s="3"/>
    </row>
    <row r="465" spans="3:31">
      <c r="C465" s="2">
        <v>44790.726064814815</v>
      </c>
      <c r="D465" s="3" t="s">
        <v>23</v>
      </c>
      <c r="E465" s="15">
        <v>461</v>
      </c>
      <c r="F465" s="15">
        <v>461</v>
      </c>
      <c r="G465" s="15">
        <v>461</v>
      </c>
      <c r="H465" s="3">
        <v>78717</v>
      </c>
      <c r="I465" s="3" t="s">
        <v>43</v>
      </c>
      <c r="J465" s="3" t="s">
        <v>14</v>
      </c>
      <c r="K465" s="3" t="s">
        <v>15</v>
      </c>
      <c r="L465" s="3"/>
      <c r="M465" s="3"/>
      <c r="N465" s="3"/>
      <c r="O465" s="3">
        <f t="shared" si="89"/>
        <v>2022</v>
      </c>
      <c r="P465" s="3">
        <f t="shared" si="90"/>
        <v>2021</v>
      </c>
      <c r="Q465" s="3">
        <f t="shared" si="84"/>
        <v>8</v>
      </c>
      <c r="R465" s="3">
        <f t="shared" si="85"/>
        <v>34</v>
      </c>
      <c r="S465" s="3" t="str" cm="1">
        <f t="array" ref="S465">IFERROR(_xlfn.IFS(I465 = "Just once", "One time service", ISNUMBER(SEARCH("*week*",I465)), "Continuous"),I465)</f>
        <v>One time service</v>
      </c>
      <c r="T465" t="str">
        <f t="shared" si="86"/>
        <v>Yes</v>
      </c>
      <c r="U465" t="str">
        <f t="shared" si="87"/>
        <v>No</v>
      </c>
      <c r="V465" t="str">
        <f t="shared" si="88"/>
        <v>No</v>
      </c>
      <c r="W465">
        <f t="shared" si="91"/>
        <v>1</v>
      </c>
      <c r="X465" t="str">
        <f t="shared" si="92"/>
        <v>No</v>
      </c>
      <c r="Y465" t="str">
        <f t="shared" si="93"/>
        <v>No</v>
      </c>
      <c r="Z465" t="str">
        <f t="shared" si="94"/>
        <v>No</v>
      </c>
      <c r="AA465">
        <f t="shared" si="95"/>
        <v>0</v>
      </c>
      <c r="AB465" s="3" t="str" cm="1">
        <f t="array" ref="AB46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65" s="3"/>
      <c r="AD465" s="3"/>
      <c r="AE465" s="3"/>
    </row>
    <row r="466" spans="3:31">
      <c r="C466" s="2">
        <v>44792.73269675926</v>
      </c>
      <c r="D466" s="3" t="s">
        <v>239</v>
      </c>
      <c r="E466" s="15">
        <v>462</v>
      </c>
      <c r="F466" s="15">
        <v>462</v>
      </c>
      <c r="G466" s="15">
        <v>462</v>
      </c>
      <c r="H466" s="3">
        <v>78731</v>
      </c>
      <c r="I466" s="3" t="s">
        <v>43</v>
      </c>
      <c r="J466" s="3" t="s">
        <v>282</v>
      </c>
      <c r="K466" s="3" t="s">
        <v>15</v>
      </c>
      <c r="L466" s="3" t="s">
        <v>165</v>
      </c>
      <c r="M466" s="3"/>
      <c r="N466" s="3"/>
      <c r="O466" s="3">
        <f t="shared" si="89"/>
        <v>2022</v>
      </c>
      <c r="P466" s="3">
        <f t="shared" si="90"/>
        <v>2021</v>
      </c>
      <c r="Q466" s="3">
        <f t="shared" si="84"/>
        <v>8</v>
      </c>
      <c r="R466" s="3">
        <f t="shared" si="85"/>
        <v>34</v>
      </c>
      <c r="S466" s="3" t="str" cm="1">
        <f t="array" ref="S466">IFERROR(_xlfn.IFS(I466 = "Just once", "One time service", ISNUMBER(SEARCH("*week*",I466)), "Continuous"),I466)</f>
        <v>One time service</v>
      </c>
      <c r="T466" t="str">
        <f t="shared" si="86"/>
        <v>Yes</v>
      </c>
      <c r="U466" t="str">
        <f t="shared" si="87"/>
        <v>No</v>
      </c>
      <c r="V466" t="str">
        <f t="shared" si="88"/>
        <v>No</v>
      </c>
      <c r="W466">
        <f t="shared" si="91"/>
        <v>1</v>
      </c>
      <c r="X466" t="str">
        <f t="shared" si="92"/>
        <v>No</v>
      </c>
      <c r="Y466" t="str">
        <f t="shared" si="93"/>
        <v>No</v>
      </c>
      <c r="Z466" t="str">
        <f t="shared" si="94"/>
        <v>No</v>
      </c>
      <c r="AA466">
        <f t="shared" si="95"/>
        <v>0</v>
      </c>
      <c r="AB466" s="3" t="str" cm="1">
        <f t="array" ref="AB46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466" s="3"/>
      <c r="AD466" s="3"/>
      <c r="AE466" s="3"/>
    </row>
    <row r="467" spans="3:31">
      <c r="C467" s="2">
        <v>44795.481157407405</v>
      </c>
      <c r="D467" s="3" t="s">
        <v>23</v>
      </c>
      <c r="E467" s="15">
        <v>463</v>
      </c>
      <c r="F467" s="15">
        <v>463</v>
      </c>
      <c r="G467" s="15">
        <v>463</v>
      </c>
      <c r="H467" s="3">
        <v>78757</v>
      </c>
      <c r="I467" s="3" t="s">
        <v>43</v>
      </c>
      <c r="J467" s="3" t="s">
        <v>14</v>
      </c>
      <c r="K467" s="3" t="s">
        <v>15</v>
      </c>
      <c r="L467" s="3"/>
      <c r="M467" s="3"/>
      <c r="N467" s="3"/>
      <c r="O467" s="3">
        <f t="shared" si="89"/>
        <v>2022</v>
      </c>
      <c r="P467" s="3">
        <f t="shared" si="90"/>
        <v>2021</v>
      </c>
      <c r="Q467" s="3">
        <f t="shared" si="84"/>
        <v>8</v>
      </c>
      <c r="R467" s="3">
        <f t="shared" si="85"/>
        <v>35</v>
      </c>
      <c r="S467" s="3" t="str" cm="1">
        <f t="array" ref="S467">IFERROR(_xlfn.IFS(I467 = "Just once", "One time service", ISNUMBER(SEARCH("*week*",I467)), "Continuous"),I467)</f>
        <v>One time service</v>
      </c>
      <c r="T467" t="str">
        <f t="shared" si="86"/>
        <v>Yes</v>
      </c>
      <c r="U467" t="str">
        <f t="shared" si="87"/>
        <v>No</v>
      </c>
      <c r="V467" t="str">
        <f t="shared" si="88"/>
        <v>No</v>
      </c>
      <c r="W467">
        <f t="shared" si="91"/>
        <v>1</v>
      </c>
      <c r="X467" t="str">
        <f t="shared" si="92"/>
        <v>No</v>
      </c>
      <c r="Y467" t="str">
        <f t="shared" si="93"/>
        <v>No</v>
      </c>
      <c r="Z467" t="str">
        <f t="shared" si="94"/>
        <v>No</v>
      </c>
      <c r="AA467">
        <f t="shared" si="95"/>
        <v>0</v>
      </c>
      <c r="AB467" s="3" t="str" cm="1">
        <f t="array" ref="AB46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67" s="3"/>
      <c r="AD467" s="3"/>
      <c r="AE467" s="3"/>
    </row>
    <row r="468" spans="3:31">
      <c r="C468" s="2">
        <v>44796.385416666664</v>
      </c>
      <c r="D468" s="3" t="s">
        <v>23</v>
      </c>
      <c r="E468" s="15">
        <v>464</v>
      </c>
      <c r="F468" s="15">
        <v>464</v>
      </c>
      <c r="G468" s="15">
        <v>464</v>
      </c>
      <c r="H468" s="3">
        <v>78746</v>
      </c>
      <c r="I468" s="3" t="s">
        <v>46</v>
      </c>
      <c r="J468" s="3" t="s">
        <v>14</v>
      </c>
      <c r="K468" s="3" t="s">
        <v>15</v>
      </c>
      <c r="L468" s="3"/>
      <c r="M468" s="3"/>
      <c r="N468" s="3"/>
      <c r="O468" s="3">
        <f t="shared" si="89"/>
        <v>2022</v>
      </c>
      <c r="P468" s="3">
        <f t="shared" si="90"/>
        <v>2021</v>
      </c>
      <c r="Q468" s="3">
        <f t="shared" si="84"/>
        <v>8</v>
      </c>
      <c r="R468" s="3">
        <f t="shared" si="85"/>
        <v>35</v>
      </c>
      <c r="S468" s="3" t="str" cm="1">
        <f t="array" ref="S468">IFERROR(_xlfn.IFS(I468 = "Just once", "One time service", ISNUMBER(SEARCH("*week*",I468)), "Continuous"),I468)</f>
        <v>Continuous</v>
      </c>
      <c r="T468" t="str">
        <f t="shared" si="86"/>
        <v>Yes</v>
      </c>
      <c r="U468" t="str">
        <f t="shared" si="87"/>
        <v>No</v>
      </c>
      <c r="V468" t="str">
        <f t="shared" si="88"/>
        <v>No</v>
      </c>
      <c r="W468">
        <f t="shared" si="91"/>
        <v>1</v>
      </c>
      <c r="X468" t="str">
        <f t="shared" si="92"/>
        <v>No</v>
      </c>
      <c r="Y468" t="str">
        <f t="shared" si="93"/>
        <v>No</v>
      </c>
      <c r="Z468" t="str">
        <f t="shared" si="94"/>
        <v>No</v>
      </c>
      <c r="AA468">
        <f t="shared" si="95"/>
        <v>0</v>
      </c>
      <c r="AB468" s="3" t="str" cm="1">
        <f t="array" ref="AB46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68" s="3"/>
      <c r="AD468" s="3"/>
      <c r="AE468" s="3"/>
    </row>
    <row r="469" spans="3:31">
      <c r="C469" s="2">
        <v>44796.606145833335</v>
      </c>
      <c r="D469" s="3" t="s">
        <v>23</v>
      </c>
      <c r="E469" s="15">
        <v>465</v>
      </c>
      <c r="F469" s="15">
        <v>465</v>
      </c>
      <c r="G469" s="15">
        <v>465</v>
      </c>
      <c r="H469" s="3">
        <v>78702</v>
      </c>
      <c r="I469" s="3" t="s">
        <v>46</v>
      </c>
      <c r="J469" s="3" t="s">
        <v>19</v>
      </c>
      <c r="K469" s="3" t="s">
        <v>15</v>
      </c>
      <c r="L469" s="3"/>
      <c r="M469" s="3"/>
      <c r="N469" s="3"/>
      <c r="O469" s="3">
        <f t="shared" si="89"/>
        <v>2022</v>
      </c>
      <c r="P469" s="3">
        <f t="shared" si="90"/>
        <v>2021</v>
      </c>
      <c r="Q469" s="3">
        <f t="shared" si="84"/>
        <v>8</v>
      </c>
      <c r="R469" s="3">
        <f t="shared" si="85"/>
        <v>35</v>
      </c>
      <c r="S469" s="3" t="str" cm="1">
        <f t="array" ref="S469">IFERROR(_xlfn.IFS(I469 = "Just once", "One time service", ISNUMBER(SEARCH("*week*",I469)), "Continuous"),I469)</f>
        <v>Continuous</v>
      </c>
      <c r="T469" t="str">
        <f t="shared" si="86"/>
        <v>Yes</v>
      </c>
      <c r="U469" t="str">
        <f t="shared" si="87"/>
        <v>No</v>
      </c>
      <c r="V469" t="str">
        <f t="shared" si="88"/>
        <v>No</v>
      </c>
      <c r="W469">
        <f t="shared" si="91"/>
        <v>1</v>
      </c>
      <c r="X469" t="str">
        <f t="shared" si="92"/>
        <v>No</v>
      </c>
      <c r="Y469" t="str">
        <f t="shared" si="93"/>
        <v>No</v>
      </c>
      <c r="Z469" t="str">
        <f t="shared" si="94"/>
        <v>No</v>
      </c>
      <c r="AA469">
        <f t="shared" si="95"/>
        <v>0</v>
      </c>
      <c r="AB469" s="3" t="str" cm="1">
        <f t="array" ref="AB46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469" s="3"/>
      <c r="AD469" s="3"/>
      <c r="AE469" s="3"/>
    </row>
    <row r="470" spans="3:31">
      <c r="C470" s="2">
        <v>44797.394606481481</v>
      </c>
      <c r="D470" s="3" t="s">
        <v>23</v>
      </c>
      <c r="E470" s="15">
        <v>466</v>
      </c>
      <c r="F470" s="15">
        <v>466</v>
      </c>
      <c r="G470" s="15">
        <v>466</v>
      </c>
      <c r="H470" s="3">
        <v>78702</v>
      </c>
      <c r="I470" s="3" t="s">
        <v>43</v>
      </c>
      <c r="J470" s="3" t="s">
        <v>14</v>
      </c>
      <c r="K470" s="3" t="s">
        <v>15</v>
      </c>
      <c r="L470" s="3" t="s">
        <v>224</v>
      </c>
      <c r="M470" s="3"/>
      <c r="N470" s="3"/>
      <c r="O470" s="3">
        <f t="shared" si="89"/>
        <v>2022</v>
      </c>
      <c r="P470" s="3">
        <f t="shared" si="90"/>
        <v>2021</v>
      </c>
      <c r="Q470" s="3">
        <f t="shared" si="84"/>
        <v>8</v>
      </c>
      <c r="R470" s="3">
        <f t="shared" si="85"/>
        <v>35</v>
      </c>
      <c r="S470" s="3" t="str" cm="1">
        <f t="array" ref="S470">IFERROR(_xlfn.IFS(I470 = "Just once", "One time service", ISNUMBER(SEARCH("*week*",I470)), "Continuous"),I470)</f>
        <v>One time service</v>
      </c>
      <c r="T470" t="str">
        <f t="shared" si="86"/>
        <v>Yes</v>
      </c>
      <c r="U470" t="str">
        <f t="shared" si="87"/>
        <v>No</v>
      </c>
      <c r="V470" t="str">
        <f t="shared" si="88"/>
        <v>No</v>
      </c>
      <c r="W470">
        <f t="shared" si="91"/>
        <v>1</v>
      </c>
      <c r="X470" t="str">
        <f t="shared" si="92"/>
        <v>No</v>
      </c>
      <c r="Y470" t="str">
        <f t="shared" si="93"/>
        <v>No</v>
      </c>
      <c r="Z470" t="str">
        <f t="shared" si="94"/>
        <v>No</v>
      </c>
      <c r="AA470">
        <f t="shared" si="95"/>
        <v>0</v>
      </c>
      <c r="AB470" s="3" t="str" cm="1">
        <f t="array" ref="AB47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70" s="3"/>
      <c r="AD470" s="3"/>
      <c r="AE470" s="3"/>
    </row>
    <row r="471" spans="3:31">
      <c r="C471" s="2">
        <v>44797.467175925929</v>
      </c>
      <c r="D471" s="3" t="s">
        <v>23</v>
      </c>
      <c r="E471" s="15">
        <v>467</v>
      </c>
      <c r="F471" s="15">
        <v>467</v>
      </c>
      <c r="G471" s="15">
        <v>467</v>
      </c>
      <c r="H471" s="3">
        <v>78749</v>
      </c>
      <c r="I471" s="3" t="s">
        <v>43</v>
      </c>
      <c r="J471" s="3" t="s">
        <v>14</v>
      </c>
      <c r="K471" s="3" t="s">
        <v>283</v>
      </c>
      <c r="L471" s="3"/>
      <c r="M471" s="3"/>
      <c r="N471" s="3"/>
      <c r="O471" s="3">
        <f t="shared" si="89"/>
        <v>2022</v>
      </c>
      <c r="P471" s="3">
        <f t="shared" si="90"/>
        <v>2021</v>
      </c>
      <c r="Q471" s="3">
        <f t="shared" si="84"/>
        <v>8</v>
      </c>
      <c r="R471" s="3">
        <f t="shared" si="85"/>
        <v>35</v>
      </c>
      <c r="S471" s="3" t="str" cm="1">
        <f t="array" ref="S471">IFERROR(_xlfn.IFS(I471 = "Just once", "One time service", ISNUMBER(SEARCH("*week*",I471)), "Continuous"),I471)</f>
        <v>One time service</v>
      </c>
      <c r="T471" t="str">
        <f t="shared" si="86"/>
        <v>No</v>
      </c>
      <c r="U471" t="str">
        <f t="shared" si="87"/>
        <v>No</v>
      </c>
      <c r="V471" t="str">
        <f t="shared" si="88"/>
        <v>No</v>
      </c>
      <c r="W471">
        <f t="shared" si="91"/>
        <v>0</v>
      </c>
      <c r="X471" t="str">
        <f t="shared" si="92"/>
        <v>No</v>
      </c>
      <c r="Y471" t="str">
        <f t="shared" si="93"/>
        <v>No</v>
      </c>
      <c r="Z471" t="str">
        <f t="shared" si="94"/>
        <v>No</v>
      </c>
      <c r="AA471">
        <f t="shared" si="95"/>
        <v>0</v>
      </c>
      <c r="AB471" s="3" t="str" cm="1">
        <f t="array" ref="AB47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71" s="3"/>
      <c r="AD471" s="3"/>
      <c r="AE471" s="3"/>
    </row>
    <row r="472" spans="3:31">
      <c r="C472" s="2">
        <v>44797.730694444443</v>
      </c>
      <c r="D472" s="3" t="s">
        <v>23</v>
      </c>
      <c r="E472" s="15">
        <v>468</v>
      </c>
      <c r="F472" s="15">
        <v>468</v>
      </c>
      <c r="G472" s="15">
        <v>468</v>
      </c>
      <c r="H472" s="3">
        <v>78610</v>
      </c>
      <c r="I472" s="3" t="s">
        <v>43</v>
      </c>
      <c r="J472" s="3" t="s">
        <v>14</v>
      </c>
      <c r="K472" s="3" t="s">
        <v>49</v>
      </c>
      <c r="L472" s="3"/>
      <c r="M472" s="3"/>
      <c r="N472" s="3"/>
      <c r="O472" s="3">
        <f t="shared" si="89"/>
        <v>2022</v>
      </c>
      <c r="P472" s="3">
        <f t="shared" si="90"/>
        <v>2021</v>
      </c>
      <c r="Q472" s="3">
        <f t="shared" si="84"/>
        <v>8</v>
      </c>
      <c r="R472" s="3">
        <f t="shared" si="85"/>
        <v>35</v>
      </c>
      <c r="S472" s="3" t="str" cm="1">
        <f t="array" ref="S472">IFERROR(_xlfn.IFS(I472 = "Just once", "One time service", ISNUMBER(SEARCH("*week*",I472)), "Continuous"),I472)</f>
        <v>One time service</v>
      </c>
      <c r="T472" t="str">
        <f t="shared" si="86"/>
        <v>No</v>
      </c>
      <c r="U472" t="str">
        <f t="shared" si="87"/>
        <v>No</v>
      </c>
      <c r="V472" t="str">
        <f t="shared" si="88"/>
        <v>No</v>
      </c>
      <c r="W472">
        <f t="shared" si="91"/>
        <v>0</v>
      </c>
      <c r="X472" t="str">
        <f t="shared" si="92"/>
        <v>No</v>
      </c>
      <c r="Y472" t="str">
        <f t="shared" si="93"/>
        <v>No</v>
      </c>
      <c r="Z472" t="str">
        <f t="shared" si="94"/>
        <v>No</v>
      </c>
      <c r="AA472">
        <f t="shared" si="95"/>
        <v>0</v>
      </c>
      <c r="AB472" s="3" t="str" cm="1">
        <f t="array" ref="AB47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72" s="3"/>
      <c r="AD472" s="3"/>
      <c r="AE472" s="3"/>
    </row>
    <row r="473" spans="3:31">
      <c r="C473" s="2">
        <v>44799.362268518518</v>
      </c>
      <c r="D473" s="3" t="s">
        <v>23</v>
      </c>
      <c r="E473" s="15">
        <v>469</v>
      </c>
      <c r="F473" s="15">
        <v>469</v>
      </c>
      <c r="G473" s="15">
        <v>469</v>
      </c>
      <c r="H473" s="3">
        <v>78621</v>
      </c>
      <c r="I473" s="3" t="s">
        <v>43</v>
      </c>
      <c r="J473" s="3" t="s">
        <v>19</v>
      </c>
      <c r="K473" s="3" t="s">
        <v>284</v>
      </c>
      <c r="L473" s="3" t="s">
        <v>165</v>
      </c>
      <c r="M473" s="3"/>
      <c r="N473" s="3"/>
      <c r="O473" s="3">
        <f t="shared" si="89"/>
        <v>2022</v>
      </c>
      <c r="P473" s="3">
        <f t="shared" si="90"/>
        <v>2021</v>
      </c>
      <c r="Q473" s="3">
        <f t="shared" si="84"/>
        <v>8</v>
      </c>
      <c r="R473" s="3">
        <f t="shared" si="85"/>
        <v>35</v>
      </c>
      <c r="S473" s="3" t="str" cm="1">
        <f t="array" ref="S473">IFERROR(_xlfn.IFS(I473 = "Just once", "One time service", ISNUMBER(SEARCH("*week*",I473)), "Continuous"),I473)</f>
        <v>One time service</v>
      </c>
      <c r="T473" t="str">
        <f t="shared" si="86"/>
        <v>Yes</v>
      </c>
      <c r="U473" t="str">
        <f t="shared" si="87"/>
        <v>No</v>
      </c>
      <c r="V473" t="str">
        <f t="shared" si="88"/>
        <v>No</v>
      </c>
      <c r="W473">
        <f t="shared" si="91"/>
        <v>1</v>
      </c>
      <c r="X473" t="str">
        <f t="shared" si="92"/>
        <v>No</v>
      </c>
      <c r="Y473" t="str">
        <f t="shared" si="93"/>
        <v>No</v>
      </c>
      <c r="Z473" t="str">
        <f t="shared" si="94"/>
        <v>No</v>
      </c>
      <c r="AA473">
        <f t="shared" si="95"/>
        <v>0</v>
      </c>
      <c r="AB473" s="3" t="str" cm="1">
        <f t="array" ref="AB47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473" s="3"/>
      <c r="AD473" s="3"/>
      <c r="AE473" s="3"/>
    </row>
    <row r="474" spans="3:31">
      <c r="C474" s="2">
        <v>44799.398217592592</v>
      </c>
      <c r="D474" s="3" t="s">
        <v>23</v>
      </c>
      <c r="E474" s="15">
        <v>470</v>
      </c>
      <c r="F474" s="15">
        <v>470</v>
      </c>
      <c r="G474" s="15">
        <v>470</v>
      </c>
      <c r="H474" s="3">
        <v>78754</v>
      </c>
      <c r="I474" s="3" t="s">
        <v>43</v>
      </c>
      <c r="J474" s="3" t="s">
        <v>14</v>
      </c>
      <c r="K474" s="3" t="s">
        <v>15</v>
      </c>
      <c r="L474" s="3"/>
      <c r="M474" s="3"/>
      <c r="N474" s="3"/>
      <c r="O474" s="3">
        <f t="shared" si="89"/>
        <v>2022</v>
      </c>
      <c r="P474" s="3">
        <f t="shared" si="90"/>
        <v>2021</v>
      </c>
      <c r="Q474" s="3">
        <f t="shared" si="84"/>
        <v>8</v>
      </c>
      <c r="R474" s="3">
        <f t="shared" si="85"/>
        <v>35</v>
      </c>
      <c r="S474" s="3" t="str" cm="1">
        <f t="array" ref="S474">IFERROR(_xlfn.IFS(I474 = "Just once", "One time service", ISNUMBER(SEARCH("*week*",I474)), "Continuous"),I474)</f>
        <v>One time service</v>
      </c>
      <c r="T474" t="str">
        <f t="shared" si="86"/>
        <v>Yes</v>
      </c>
      <c r="U474" t="str">
        <f t="shared" si="87"/>
        <v>No</v>
      </c>
      <c r="V474" t="str">
        <f t="shared" si="88"/>
        <v>No</v>
      </c>
      <c r="W474">
        <f t="shared" si="91"/>
        <v>1</v>
      </c>
      <c r="X474" t="str">
        <f t="shared" si="92"/>
        <v>No</v>
      </c>
      <c r="Y474" t="str">
        <f t="shared" si="93"/>
        <v>No</v>
      </c>
      <c r="Z474" t="str">
        <f t="shared" si="94"/>
        <v>No</v>
      </c>
      <c r="AA474">
        <f t="shared" si="95"/>
        <v>0</v>
      </c>
      <c r="AB474" s="3" t="str" cm="1">
        <f t="array" ref="AB47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74" s="3"/>
      <c r="AD474" s="3"/>
      <c r="AE474" s="3"/>
    </row>
    <row r="475" spans="3:31">
      <c r="C475" s="2">
        <v>44799.669247685182</v>
      </c>
      <c r="D475" s="3" t="s">
        <v>23</v>
      </c>
      <c r="E475" s="15">
        <v>471</v>
      </c>
      <c r="F475" s="15">
        <v>471</v>
      </c>
      <c r="G475" s="15">
        <v>471</v>
      </c>
      <c r="H475" s="3">
        <v>78617</v>
      </c>
      <c r="I475" s="3" t="s">
        <v>46</v>
      </c>
      <c r="J475" s="3" t="s">
        <v>14</v>
      </c>
      <c r="K475" s="3" t="s">
        <v>269</v>
      </c>
      <c r="L475" s="3"/>
      <c r="M475" s="3"/>
      <c r="N475" s="3"/>
      <c r="O475" s="3">
        <f t="shared" si="89"/>
        <v>2022</v>
      </c>
      <c r="P475" s="3">
        <f t="shared" si="90"/>
        <v>2021</v>
      </c>
      <c r="Q475" s="3">
        <f t="shared" si="84"/>
        <v>8</v>
      </c>
      <c r="R475" s="3">
        <f t="shared" si="85"/>
        <v>35</v>
      </c>
      <c r="S475" s="3" t="str" cm="1">
        <f t="array" ref="S475">IFERROR(_xlfn.IFS(I475 = "Just once", "One time service", ISNUMBER(SEARCH("*week*",I475)), "Continuous"),I475)</f>
        <v>Continuous</v>
      </c>
      <c r="T475" t="str">
        <f t="shared" si="86"/>
        <v>No</v>
      </c>
      <c r="U475" t="str">
        <f t="shared" si="87"/>
        <v>No</v>
      </c>
      <c r="V475" t="str">
        <f t="shared" si="88"/>
        <v>No</v>
      </c>
      <c r="W475">
        <f t="shared" si="91"/>
        <v>0</v>
      </c>
      <c r="X475" t="str">
        <f t="shared" si="92"/>
        <v>Yes</v>
      </c>
      <c r="Y475" t="str">
        <f t="shared" si="93"/>
        <v>No</v>
      </c>
      <c r="Z475" t="str">
        <f t="shared" si="94"/>
        <v>No</v>
      </c>
      <c r="AA475">
        <f t="shared" si="95"/>
        <v>1</v>
      </c>
      <c r="AB475" s="3" t="str" cm="1">
        <f t="array" ref="AB47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75" s="3"/>
      <c r="AD475" s="3"/>
      <c r="AE475" s="3"/>
    </row>
    <row r="476" spans="3:31">
      <c r="C476" s="2">
        <v>44799.705509259256</v>
      </c>
      <c r="D476" s="3" t="s">
        <v>23</v>
      </c>
      <c r="E476" s="15">
        <v>472</v>
      </c>
      <c r="F476" s="15">
        <v>472</v>
      </c>
      <c r="G476" s="15">
        <v>472</v>
      </c>
      <c r="H476" s="3">
        <v>78757</v>
      </c>
      <c r="I476" s="3" t="s">
        <v>43</v>
      </c>
      <c r="J476" s="3" t="s">
        <v>14</v>
      </c>
      <c r="K476" s="3" t="s">
        <v>49</v>
      </c>
      <c r="L476" s="3" t="s">
        <v>255</v>
      </c>
      <c r="M476" s="3"/>
      <c r="N476" s="3"/>
      <c r="O476" s="3">
        <f t="shared" si="89"/>
        <v>2022</v>
      </c>
      <c r="P476" s="3">
        <f t="shared" si="90"/>
        <v>2021</v>
      </c>
      <c r="Q476" s="3">
        <f t="shared" si="84"/>
        <v>8</v>
      </c>
      <c r="R476" s="3">
        <f t="shared" si="85"/>
        <v>35</v>
      </c>
      <c r="S476" s="3" t="str" cm="1">
        <f t="array" ref="S476">IFERROR(_xlfn.IFS(I476 = "Just once", "One time service", ISNUMBER(SEARCH("*week*",I476)), "Continuous"),I476)</f>
        <v>One time service</v>
      </c>
      <c r="T476" t="str">
        <f t="shared" si="86"/>
        <v>No</v>
      </c>
      <c r="U476" t="str">
        <f t="shared" si="87"/>
        <v>No</v>
      </c>
      <c r="V476" t="str">
        <f t="shared" si="88"/>
        <v>No</v>
      </c>
      <c r="W476">
        <f t="shared" si="91"/>
        <v>0</v>
      </c>
      <c r="X476" t="str">
        <f t="shared" si="92"/>
        <v>No</v>
      </c>
      <c r="Y476" t="str">
        <f t="shared" si="93"/>
        <v>No</v>
      </c>
      <c r="Z476" t="str">
        <f t="shared" si="94"/>
        <v>No</v>
      </c>
      <c r="AA476">
        <f t="shared" si="95"/>
        <v>0</v>
      </c>
      <c r="AB476" s="3" t="str" cm="1">
        <f t="array" ref="AB47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76" s="3"/>
      <c r="AD476" s="3"/>
      <c r="AE476" s="3"/>
    </row>
    <row r="477" spans="3:31">
      <c r="C477" s="2">
        <v>44800.568518518521</v>
      </c>
      <c r="D477" s="3" t="s">
        <v>23</v>
      </c>
      <c r="E477" s="15">
        <v>473</v>
      </c>
      <c r="F477" s="15">
        <v>473</v>
      </c>
      <c r="G477" s="15">
        <v>473</v>
      </c>
      <c r="H477" s="3">
        <v>78681</v>
      </c>
      <c r="I477" s="3" t="s">
        <v>43</v>
      </c>
      <c r="J477" s="3" t="s">
        <v>19</v>
      </c>
      <c r="K477" s="3" t="s">
        <v>49</v>
      </c>
      <c r="L477" s="3"/>
      <c r="M477" s="3"/>
      <c r="N477" s="3"/>
      <c r="O477" s="3">
        <f t="shared" si="89"/>
        <v>2022</v>
      </c>
      <c r="P477" s="3">
        <f t="shared" si="90"/>
        <v>2021</v>
      </c>
      <c r="Q477" s="3">
        <f t="shared" si="84"/>
        <v>8</v>
      </c>
      <c r="R477" s="3">
        <f t="shared" si="85"/>
        <v>35</v>
      </c>
      <c r="S477" s="3" t="str" cm="1">
        <f t="array" ref="S477">IFERROR(_xlfn.IFS(I477 = "Just once", "One time service", ISNUMBER(SEARCH("*week*",I477)), "Continuous"),I477)</f>
        <v>One time service</v>
      </c>
      <c r="T477" t="str">
        <f t="shared" si="86"/>
        <v>No</v>
      </c>
      <c r="U477" t="str">
        <f t="shared" si="87"/>
        <v>No</v>
      </c>
      <c r="V477" t="str">
        <f t="shared" si="88"/>
        <v>No</v>
      </c>
      <c r="W477">
        <f t="shared" si="91"/>
        <v>0</v>
      </c>
      <c r="X477" t="str">
        <f t="shared" si="92"/>
        <v>No</v>
      </c>
      <c r="Y477" t="str">
        <f t="shared" si="93"/>
        <v>No</v>
      </c>
      <c r="Z477" t="str">
        <f t="shared" si="94"/>
        <v>No</v>
      </c>
      <c r="AA477">
        <f t="shared" si="95"/>
        <v>0</v>
      </c>
      <c r="AB477" s="3" t="str" cm="1">
        <f t="array" ref="AB47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477" s="3"/>
      <c r="AD477" s="3"/>
      <c r="AE477" s="3"/>
    </row>
    <row r="478" spans="3:31">
      <c r="C478" s="2">
        <v>44800.697974537034</v>
      </c>
      <c r="D478" s="3" t="s">
        <v>23</v>
      </c>
      <c r="E478" s="15">
        <v>474</v>
      </c>
      <c r="F478" s="15">
        <v>474</v>
      </c>
      <c r="G478" s="15">
        <v>474</v>
      </c>
      <c r="H478" s="3">
        <v>78723</v>
      </c>
      <c r="I478" s="3" t="s">
        <v>46</v>
      </c>
      <c r="J478" s="3" t="s">
        <v>16</v>
      </c>
      <c r="K478" s="3" t="s">
        <v>269</v>
      </c>
      <c r="L478" s="3"/>
      <c r="M478" s="3"/>
      <c r="N478" s="3"/>
      <c r="O478" s="3">
        <f t="shared" si="89"/>
        <v>2022</v>
      </c>
      <c r="P478" s="3">
        <f t="shared" si="90"/>
        <v>2021</v>
      </c>
      <c r="Q478" s="3">
        <f t="shared" si="84"/>
        <v>8</v>
      </c>
      <c r="R478" s="3">
        <f t="shared" si="85"/>
        <v>35</v>
      </c>
      <c r="S478" s="3" t="str" cm="1">
        <f t="array" ref="S478">IFERROR(_xlfn.IFS(I478 = "Just once", "One time service", ISNUMBER(SEARCH("*week*",I478)), "Continuous"),I478)</f>
        <v>Continuous</v>
      </c>
      <c r="T478" t="str">
        <f t="shared" si="86"/>
        <v>No</v>
      </c>
      <c r="U478" t="str">
        <f t="shared" si="87"/>
        <v>No</v>
      </c>
      <c r="V478" t="str">
        <f t="shared" si="88"/>
        <v>No</v>
      </c>
      <c r="W478">
        <f t="shared" si="91"/>
        <v>0</v>
      </c>
      <c r="X478" t="str">
        <f t="shared" si="92"/>
        <v>Yes</v>
      </c>
      <c r="Y478" t="str">
        <f t="shared" si="93"/>
        <v>No</v>
      </c>
      <c r="Z478" t="str">
        <f t="shared" si="94"/>
        <v>No</v>
      </c>
      <c r="AA478">
        <f t="shared" si="95"/>
        <v>1</v>
      </c>
      <c r="AB478" s="3" t="str" cm="1">
        <f t="array" ref="AB47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478" s="3"/>
      <c r="AD478" s="3"/>
      <c r="AE478" s="3"/>
    </row>
    <row r="479" spans="3:31">
      <c r="C479" s="2">
        <v>44801.905486111114</v>
      </c>
      <c r="D479" s="3" t="s">
        <v>23</v>
      </c>
      <c r="E479" s="15">
        <v>475</v>
      </c>
      <c r="F479" s="15">
        <v>475</v>
      </c>
      <c r="G479" s="15">
        <v>475</v>
      </c>
      <c r="H479" s="3">
        <v>78733</v>
      </c>
      <c r="I479" s="3" t="s">
        <v>43</v>
      </c>
      <c r="J479" s="3" t="s">
        <v>285</v>
      </c>
      <c r="K479" s="3" t="s">
        <v>49</v>
      </c>
      <c r="L479" s="3" t="s">
        <v>255</v>
      </c>
      <c r="M479" s="3"/>
      <c r="N479" s="3"/>
      <c r="O479" s="3">
        <f t="shared" si="89"/>
        <v>2022</v>
      </c>
      <c r="P479" s="3">
        <f t="shared" si="90"/>
        <v>2021</v>
      </c>
      <c r="Q479" s="3">
        <f t="shared" si="84"/>
        <v>8</v>
      </c>
      <c r="R479" s="3">
        <f t="shared" si="85"/>
        <v>36</v>
      </c>
      <c r="S479" s="3" t="str" cm="1">
        <f t="array" ref="S479">IFERROR(_xlfn.IFS(I479 = "Just once", "One time service", ISNUMBER(SEARCH("*week*",I479)), "Continuous"),I479)</f>
        <v>One time service</v>
      </c>
      <c r="T479" t="str">
        <f t="shared" si="86"/>
        <v>No</v>
      </c>
      <c r="U479" t="str">
        <f t="shared" si="87"/>
        <v>No</v>
      </c>
      <c r="V479" t="str">
        <f t="shared" si="88"/>
        <v>No</v>
      </c>
      <c r="W479">
        <f t="shared" si="91"/>
        <v>0</v>
      </c>
      <c r="X479" t="str">
        <f t="shared" si="92"/>
        <v>No</v>
      </c>
      <c r="Y479" t="str">
        <f t="shared" si="93"/>
        <v>No</v>
      </c>
      <c r="Z479" t="str">
        <f t="shared" si="94"/>
        <v>No</v>
      </c>
      <c r="AA479">
        <f t="shared" si="95"/>
        <v>0</v>
      </c>
      <c r="AB479" s="3" t="str" cm="1">
        <f t="array" ref="AB47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479" s="3"/>
      <c r="AD479" s="3"/>
      <c r="AE479" s="3"/>
    </row>
    <row r="480" spans="3:31">
      <c r="C480" s="2">
        <v>44804.396469907406</v>
      </c>
      <c r="D480" s="3" t="s">
        <v>23</v>
      </c>
      <c r="E480" s="15">
        <v>476</v>
      </c>
      <c r="F480" s="15">
        <v>476</v>
      </c>
      <c r="G480" s="15">
        <v>476</v>
      </c>
      <c r="H480" s="3">
        <v>78745</v>
      </c>
      <c r="I480" s="3" t="s">
        <v>46</v>
      </c>
      <c r="J480" s="3" t="s">
        <v>19</v>
      </c>
      <c r="K480" s="3" t="s">
        <v>286</v>
      </c>
      <c r="L480" s="3"/>
      <c r="M480" s="3"/>
      <c r="N480" s="3"/>
      <c r="O480" s="3">
        <f t="shared" si="89"/>
        <v>2022</v>
      </c>
      <c r="P480" s="3">
        <f t="shared" si="90"/>
        <v>2021</v>
      </c>
      <c r="Q480" s="3">
        <f t="shared" si="84"/>
        <v>8</v>
      </c>
      <c r="R480" s="3">
        <f t="shared" si="85"/>
        <v>36</v>
      </c>
      <c r="S480" s="3" t="str" cm="1">
        <f t="array" ref="S480">IFERROR(_xlfn.IFS(I480 = "Just once", "One time service", ISNUMBER(SEARCH("*week*",I480)), "Continuous"),I480)</f>
        <v>Continuous</v>
      </c>
      <c r="T480" t="str">
        <f t="shared" si="86"/>
        <v>No</v>
      </c>
      <c r="U480" t="str">
        <f t="shared" si="87"/>
        <v>No</v>
      </c>
      <c r="V480" t="str">
        <f t="shared" si="88"/>
        <v>No</v>
      </c>
      <c r="W480">
        <f t="shared" si="91"/>
        <v>0</v>
      </c>
      <c r="X480" t="str">
        <f t="shared" si="92"/>
        <v>Yes</v>
      </c>
      <c r="Y480" t="str">
        <f t="shared" si="93"/>
        <v>No</v>
      </c>
      <c r="Z480" t="str">
        <f t="shared" si="94"/>
        <v>No</v>
      </c>
      <c r="AA480">
        <f t="shared" si="95"/>
        <v>1</v>
      </c>
      <c r="AB480" s="3" t="str" cm="1">
        <f t="array" ref="AB48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480" s="3"/>
      <c r="AD480" s="3"/>
      <c r="AE480" s="3"/>
    </row>
    <row r="481" spans="3:31">
      <c r="C481" s="2">
        <v>44804.499699074076</v>
      </c>
      <c r="D481" s="3" t="s">
        <v>23</v>
      </c>
      <c r="E481" s="15">
        <v>477</v>
      </c>
      <c r="F481" s="15">
        <v>477</v>
      </c>
      <c r="G481" s="15">
        <v>477</v>
      </c>
      <c r="H481" s="3">
        <v>78653</v>
      </c>
      <c r="I481" s="3" t="s">
        <v>46</v>
      </c>
      <c r="J481" s="3" t="s">
        <v>10</v>
      </c>
      <c r="K481" s="3" t="s">
        <v>15</v>
      </c>
      <c r="L481" s="3"/>
      <c r="M481" s="3"/>
      <c r="N481" s="3"/>
      <c r="O481" s="3">
        <f t="shared" si="89"/>
        <v>2022</v>
      </c>
      <c r="P481" s="3">
        <f t="shared" si="90"/>
        <v>2021</v>
      </c>
      <c r="Q481" s="3">
        <f t="shared" si="84"/>
        <v>8</v>
      </c>
      <c r="R481" s="3">
        <f t="shared" si="85"/>
        <v>36</v>
      </c>
      <c r="S481" s="3" t="str" cm="1">
        <f t="array" ref="S481">IFERROR(_xlfn.IFS(I481 = "Just once", "One time service", ISNUMBER(SEARCH("*week*",I481)), "Continuous"),I481)</f>
        <v>Continuous</v>
      </c>
      <c r="T481" t="str">
        <f t="shared" si="86"/>
        <v>Yes</v>
      </c>
      <c r="U481" t="str">
        <f t="shared" si="87"/>
        <v>No</v>
      </c>
      <c r="V481" t="str">
        <f t="shared" si="88"/>
        <v>No</v>
      </c>
      <c r="W481">
        <f t="shared" si="91"/>
        <v>1</v>
      </c>
      <c r="X481" t="str">
        <f t="shared" si="92"/>
        <v>No</v>
      </c>
      <c r="Y481" t="str">
        <f t="shared" si="93"/>
        <v>No</v>
      </c>
      <c r="Z481" t="str">
        <f t="shared" si="94"/>
        <v>No</v>
      </c>
      <c r="AA481">
        <f t="shared" si="95"/>
        <v>0</v>
      </c>
      <c r="AB481" s="3" t="str" cm="1">
        <f t="array" ref="AB48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481" s="3"/>
      <c r="AD481" s="3"/>
      <c r="AE481" s="3"/>
    </row>
    <row r="482" spans="3:31">
      <c r="C482" s="2">
        <v>44804.573993055557</v>
      </c>
      <c r="D482" s="3" t="s">
        <v>23</v>
      </c>
      <c r="E482" s="15">
        <v>478</v>
      </c>
      <c r="F482" s="15">
        <v>478</v>
      </c>
      <c r="G482" s="15">
        <v>478</v>
      </c>
      <c r="H482" s="3">
        <v>78640</v>
      </c>
      <c r="I482" s="3" t="s">
        <v>43</v>
      </c>
      <c r="J482" s="3" t="s">
        <v>14</v>
      </c>
      <c r="K482" s="3" t="s">
        <v>49</v>
      </c>
      <c r="L482" s="3" t="s">
        <v>255</v>
      </c>
      <c r="M482" s="3"/>
      <c r="N482" s="3"/>
      <c r="O482" s="3">
        <f t="shared" si="89"/>
        <v>2022</v>
      </c>
      <c r="P482" s="3">
        <f t="shared" si="90"/>
        <v>2021</v>
      </c>
      <c r="Q482" s="3">
        <f t="shared" si="84"/>
        <v>8</v>
      </c>
      <c r="R482" s="3">
        <f t="shared" si="85"/>
        <v>36</v>
      </c>
      <c r="S482" s="3" t="str" cm="1">
        <f t="array" ref="S482">IFERROR(_xlfn.IFS(I482 = "Just once", "One time service", ISNUMBER(SEARCH("*week*",I482)), "Continuous"),I482)</f>
        <v>One time service</v>
      </c>
      <c r="T482" t="str">
        <f t="shared" si="86"/>
        <v>No</v>
      </c>
      <c r="U482" t="str">
        <f t="shared" si="87"/>
        <v>No</v>
      </c>
      <c r="V482" t="str">
        <f t="shared" si="88"/>
        <v>No</v>
      </c>
      <c r="W482">
        <f t="shared" si="91"/>
        <v>0</v>
      </c>
      <c r="X482" t="str">
        <f t="shared" si="92"/>
        <v>No</v>
      </c>
      <c r="Y482" t="str">
        <f t="shared" si="93"/>
        <v>No</v>
      </c>
      <c r="Z482" t="str">
        <f t="shared" si="94"/>
        <v>No</v>
      </c>
      <c r="AA482">
        <f t="shared" si="95"/>
        <v>0</v>
      </c>
      <c r="AB482" s="3" t="str" cm="1">
        <f t="array" ref="AB48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82" s="3"/>
      <c r="AD482" s="3"/>
      <c r="AE482" s="3"/>
    </row>
    <row r="483" spans="3:31">
      <c r="C483" s="2">
        <v>44804.583136574074</v>
      </c>
      <c r="D483" s="3" t="s">
        <v>23</v>
      </c>
      <c r="E483" s="15">
        <v>479</v>
      </c>
      <c r="F483" s="15">
        <v>479</v>
      </c>
      <c r="G483" s="15">
        <v>479</v>
      </c>
      <c r="H483" s="3">
        <v>78665</v>
      </c>
      <c r="I483" s="3" t="s">
        <v>46</v>
      </c>
      <c r="J483" s="3" t="s">
        <v>14</v>
      </c>
      <c r="K483" s="3" t="s">
        <v>49</v>
      </c>
      <c r="L483" s="3" t="s">
        <v>255</v>
      </c>
      <c r="M483" s="3"/>
      <c r="N483" s="3"/>
      <c r="O483" s="3">
        <f t="shared" si="89"/>
        <v>2022</v>
      </c>
      <c r="P483" s="3">
        <f t="shared" si="90"/>
        <v>2021</v>
      </c>
      <c r="Q483" s="3">
        <f t="shared" si="84"/>
        <v>8</v>
      </c>
      <c r="R483" s="3">
        <f t="shared" si="85"/>
        <v>36</v>
      </c>
      <c r="S483" s="3" t="str" cm="1">
        <f t="array" ref="S483">IFERROR(_xlfn.IFS(I483 = "Just once", "One time service", ISNUMBER(SEARCH("*week*",I483)), "Continuous"),I483)</f>
        <v>Continuous</v>
      </c>
      <c r="T483" t="str">
        <f t="shared" si="86"/>
        <v>No</v>
      </c>
      <c r="U483" t="str">
        <f t="shared" si="87"/>
        <v>No</v>
      </c>
      <c r="V483" t="str">
        <f t="shared" si="88"/>
        <v>No</v>
      </c>
      <c r="W483">
        <f t="shared" si="91"/>
        <v>0</v>
      </c>
      <c r="X483" t="str">
        <f t="shared" si="92"/>
        <v>No</v>
      </c>
      <c r="Y483" t="str">
        <f t="shared" si="93"/>
        <v>No</v>
      </c>
      <c r="Z483" t="str">
        <f t="shared" si="94"/>
        <v>No</v>
      </c>
      <c r="AA483">
        <f t="shared" si="95"/>
        <v>0</v>
      </c>
      <c r="AB483" s="3" t="str" cm="1">
        <f t="array" ref="AB48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83" s="3"/>
      <c r="AD483" s="3"/>
      <c r="AE483" s="3"/>
    </row>
    <row r="484" spans="3:31">
      <c r="C484" s="2">
        <v>44805.386261574073</v>
      </c>
      <c r="D484" s="3" t="s">
        <v>23</v>
      </c>
      <c r="E484" s="15">
        <v>480</v>
      </c>
      <c r="F484" s="15">
        <v>480</v>
      </c>
      <c r="G484" s="15">
        <v>480</v>
      </c>
      <c r="H484" s="3">
        <v>78660</v>
      </c>
      <c r="I484" s="3" t="s">
        <v>46</v>
      </c>
      <c r="J484" s="3" t="s">
        <v>14</v>
      </c>
      <c r="K484" s="3" t="s">
        <v>53</v>
      </c>
      <c r="L484" s="3"/>
      <c r="M484" s="3"/>
      <c r="N484" s="3"/>
      <c r="O484" s="3">
        <f t="shared" si="89"/>
        <v>2022</v>
      </c>
      <c r="P484" s="3">
        <f t="shared" si="90"/>
        <v>2021</v>
      </c>
      <c r="Q484" s="3">
        <f t="shared" si="84"/>
        <v>9</v>
      </c>
      <c r="R484" s="3">
        <f t="shared" si="85"/>
        <v>36</v>
      </c>
      <c r="S484" s="3" t="str" cm="1">
        <f t="array" ref="S484">IFERROR(_xlfn.IFS(I484 = "Just once", "One time service", ISNUMBER(SEARCH("*week*",I484)), "Continuous"),I484)</f>
        <v>Continuous</v>
      </c>
      <c r="T484" t="str">
        <f t="shared" si="86"/>
        <v>No</v>
      </c>
      <c r="U484" t="str">
        <f t="shared" si="87"/>
        <v>No</v>
      </c>
      <c r="V484" t="str">
        <f t="shared" si="88"/>
        <v>No</v>
      </c>
      <c r="W484">
        <f t="shared" si="91"/>
        <v>0</v>
      </c>
      <c r="X484" t="str">
        <f t="shared" si="92"/>
        <v>Yes</v>
      </c>
      <c r="Y484" t="str">
        <f t="shared" si="93"/>
        <v>No</v>
      </c>
      <c r="Z484" t="str">
        <f t="shared" si="94"/>
        <v>No</v>
      </c>
      <c r="AA484">
        <f t="shared" si="95"/>
        <v>1</v>
      </c>
      <c r="AB484" s="3" t="str" cm="1">
        <f t="array" ref="AB48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84" s="3"/>
      <c r="AD484" s="3"/>
      <c r="AE484" s="3"/>
    </row>
    <row r="485" spans="3:31">
      <c r="C485" s="2">
        <v>44805.387662037036</v>
      </c>
      <c r="D485" s="3" t="s">
        <v>23</v>
      </c>
      <c r="E485" s="15">
        <v>481</v>
      </c>
      <c r="F485" s="15">
        <v>481</v>
      </c>
      <c r="G485" s="15">
        <v>481</v>
      </c>
      <c r="H485" s="3">
        <v>78727</v>
      </c>
      <c r="I485" s="3" t="s">
        <v>43</v>
      </c>
      <c r="J485" s="3" t="s">
        <v>95</v>
      </c>
      <c r="K485" s="3" t="s">
        <v>15</v>
      </c>
      <c r="L485" s="3"/>
      <c r="M485" s="3"/>
      <c r="N485" s="3"/>
      <c r="O485" s="3">
        <f t="shared" si="89"/>
        <v>2022</v>
      </c>
      <c r="P485" s="3">
        <f t="shared" si="90"/>
        <v>2021</v>
      </c>
      <c r="Q485" s="3">
        <f t="shared" si="84"/>
        <v>9</v>
      </c>
      <c r="R485" s="3">
        <f t="shared" si="85"/>
        <v>36</v>
      </c>
      <c r="S485" s="3" t="str" cm="1">
        <f t="array" ref="S485">IFERROR(_xlfn.IFS(I485 = "Just once", "One time service", ISNUMBER(SEARCH("*week*",I485)), "Continuous"),I485)</f>
        <v>One time service</v>
      </c>
      <c r="T485" t="str">
        <f t="shared" si="86"/>
        <v>Yes</v>
      </c>
      <c r="U485" t="str">
        <f t="shared" si="87"/>
        <v>No</v>
      </c>
      <c r="V485" t="str">
        <f t="shared" si="88"/>
        <v>No</v>
      </c>
      <c r="W485">
        <f t="shared" si="91"/>
        <v>1</v>
      </c>
      <c r="X485" t="str">
        <f t="shared" si="92"/>
        <v>No</v>
      </c>
      <c r="Y485" t="str">
        <f t="shared" si="93"/>
        <v>No</v>
      </c>
      <c r="Z485" t="str">
        <f t="shared" si="94"/>
        <v>No</v>
      </c>
      <c r="AA485">
        <f t="shared" si="95"/>
        <v>0</v>
      </c>
      <c r="AB485" s="3" t="str" cm="1">
        <f t="array" ref="AB48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485" s="3"/>
      <c r="AD485" s="3"/>
      <c r="AE485" s="3"/>
    </row>
    <row r="486" spans="3:31">
      <c r="C486" s="2">
        <v>44805.389131944445</v>
      </c>
      <c r="D486" s="3" t="s">
        <v>23</v>
      </c>
      <c r="E486" s="15">
        <v>482</v>
      </c>
      <c r="F486" s="15">
        <v>482</v>
      </c>
      <c r="G486" s="15">
        <v>482</v>
      </c>
      <c r="H486" s="3">
        <v>78745</v>
      </c>
      <c r="I486" s="3" t="s">
        <v>43</v>
      </c>
      <c r="J486" s="3" t="s">
        <v>10</v>
      </c>
      <c r="K486" s="3" t="s">
        <v>53</v>
      </c>
      <c r="L486" s="3"/>
      <c r="M486" s="3"/>
      <c r="N486" s="3"/>
      <c r="O486" s="3">
        <f t="shared" si="89"/>
        <v>2022</v>
      </c>
      <c r="P486" s="3">
        <f t="shared" si="90"/>
        <v>2021</v>
      </c>
      <c r="Q486" s="3">
        <f t="shared" si="84"/>
        <v>9</v>
      </c>
      <c r="R486" s="3">
        <f t="shared" si="85"/>
        <v>36</v>
      </c>
      <c r="S486" s="3" t="str" cm="1">
        <f t="array" ref="S486">IFERROR(_xlfn.IFS(I486 = "Just once", "One time service", ISNUMBER(SEARCH("*week*",I486)), "Continuous"),I486)</f>
        <v>One time service</v>
      </c>
      <c r="T486" t="str">
        <f t="shared" si="86"/>
        <v>No</v>
      </c>
      <c r="U486" t="str">
        <f t="shared" si="87"/>
        <v>No</v>
      </c>
      <c r="V486" t="str">
        <f t="shared" si="88"/>
        <v>No</v>
      </c>
      <c r="W486">
        <f t="shared" si="91"/>
        <v>0</v>
      </c>
      <c r="X486" t="str">
        <f t="shared" si="92"/>
        <v>Yes</v>
      </c>
      <c r="Y486" t="str">
        <f t="shared" si="93"/>
        <v>No</v>
      </c>
      <c r="Z486" t="str">
        <f t="shared" si="94"/>
        <v>No</v>
      </c>
      <c r="AA486">
        <f t="shared" si="95"/>
        <v>1</v>
      </c>
      <c r="AB486" s="3" t="str" cm="1">
        <f t="array" ref="AB48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486" s="3"/>
      <c r="AD486" s="3"/>
      <c r="AE486" s="3"/>
    </row>
    <row r="487" spans="3:31">
      <c r="C487" s="2">
        <v>44805.64329861111</v>
      </c>
      <c r="D487" s="3" t="s">
        <v>23</v>
      </c>
      <c r="E487" s="15">
        <v>483</v>
      </c>
      <c r="F487" s="15">
        <v>483</v>
      </c>
      <c r="G487" s="15">
        <v>483</v>
      </c>
      <c r="H487" s="3">
        <v>0</v>
      </c>
      <c r="I487" s="3" t="s">
        <v>43</v>
      </c>
      <c r="J487" s="3" t="s">
        <v>94</v>
      </c>
      <c r="K487" s="3" t="s">
        <v>49</v>
      </c>
      <c r="L487" s="3" t="s">
        <v>255</v>
      </c>
      <c r="M487" s="3"/>
      <c r="N487" s="3"/>
      <c r="O487" s="3">
        <f t="shared" si="89"/>
        <v>2022</v>
      </c>
      <c r="P487" s="3">
        <f t="shared" si="90"/>
        <v>2021</v>
      </c>
      <c r="Q487" s="3">
        <f t="shared" si="84"/>
        <v>9</v>
      </c>
      <c r="R487" s="3">
        <f t="shared" si="85"/>
        <v>36</v>
      </c>
      <c r="S487" s="3" t="str" cm="1">
        <f t="array" ref="S487">IFERROR(_xlfn.IFS(I487 = "Just once", "One time service", ISNUMBER(SEARCH("*week*",I487)), "Continuous"),I487)</f>
        <v>One time service</v>
      </c>
      <c r="T487" t="str">
        <f t="shared" si="86"/>
        <v>No</v>
      </c>
      <c r="U487" t="str">
        <f t="shared" si="87"/>
        <v>No</v>
      </c>
      <c r="V487" t="str">
        <f t="shared" si="88"/>
        <v>No</v>
      </c>
      <c r="W487">
        <f t="shared" si="91"/>
        <v>0</v>
      </c>
      <c r="X487" t="str">
        <f t="shared" si="92"/>
        <v>No</v>
      </c>
      <c r="Y487" t="str">
        <f t="shared" si="93"/>
        <v>No</v>
      </c>
      <c r="Z487" t="str">
        <f t="shared" si="94"/>
        <v>No</v>
      </c>
      <c r="AA487">
        <f t="shared" si="95"/>
        <v>0</v>
      </c>
      <c r="AB487" s="3" t="str" cm="1">
        <f t="array" ref="AB48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487" s="3"/>
      <c r="AD487" s="3"/>
      <c r="AE487" s="3"/>
    </row>
    <row r="488" spans="3:31">
      <c r="C488" s="2">
        <v>44806.383101851854</v>
      </c>
      <c r="D488" s="3" t="s">
        <v>23</v>
      </c>
      <c r="E488" s="15">
        <v>484</v>
      </c>
      <c r="F488" s="15">
        <v>484</v>
      </c>
      <c r="G488" s="15">
        <v>484</v>
      </c>
      <c r="H488" s="3">
        <v>78641</v>
      </c>
      <c r="I488" s="3" t="s">
        <v>43</v>
      </c>
      <c r="J488" s="3" t="s">
        <v>10</v>
      </c>
      <c r="K488" s="3" t="s">
        <v>15</v>
      </c>
      <c r="L488" s="3"/>
      <c r="M488" s="3"/>
      <c r="N488" s="3"/>
      <c r="O488" s="3">
        <f t="shared" si="89"/>
        <v>2022</v>
      </c>
      <c r="P488" s="3">
        <f t="shared" si="90"/>
        <v>2021</v>
      </c>
      <c r="Q488" s="3">
        <f t="shared" si="84"/>
        <v>9</v>
      </c>
      <c r="R488" s="3">
        <f t="shared" si="85"/>
        <v>36</v>
      </c>
      <c r="S488" s="3" t="str" cm="1">
        <f t="array" ref="S488">IFERROR(_xlfn.IFS(I488 = "Just once", "One time service", ISNUMBER(SEARCH("*week*",I488)), "Continuous"),I488)</f>
        <v>One time service</v>
      </c>
      <c r="T488" t="str">
        <f t="shared" si="86"/>
        <v>Yes</v>
      </c>
      <c r="U488" t="str">
        <f t="shared" si="87"/>
        <v>No</v>
      </c>
      <c r="V488" t="str">
        <f t="shared" si="88"/>
        <v>No</v>
      </c>
      <c r="W488">
        <f t="shared" si="91"/>
        <v>1</v>
      </c>
      <c r="X488" t="str">
        <f t="shared" si="92"/>
        <v>No</v>
      </c>
      <c r="Y488" t="str">
        <f t="shared" si="93"/>
        <v>No</v>
      </c>
      <c r="Z488" t="str">
        <f t="shared" si="94"/>
        <v>No</v>
      </c>
      <c r="AA488">
        <f t="shared" si="95"/>
        <v>0</v>
      </c>
      <c r="AB488" s="3" t="str" cm="1">
        <f t="array" ref="AB48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488" s="3"/>
      <c r="AD488" s="3"/>
      <c r="AE488" s="3"/>
    </row>
    <row r="489" spans="3:31">
      <c r="C489" s="2">
        <v>44806.403761574074</v>
      </c>
      <c r="D489" s="3" t="s">
        <v>23</v>
      </c>
      <c r="E489" s="15">
        <v>485</v>
      </c>
      <c r="F489" s="15">
        <v>485</v>
      </c>
      <c r="G489" s="15">
        <v>485</v>
      </c>
      <c r="H489" s="3">
        <v>78736</v>
      </c>
      <c r="I489" s="3" t="s">
        <v>43</v>
      </c>
      <c r="J489" s="3" t="s">
        <v>14</v>
      </c>
      <c r="K489" s="3" t="s">
        <v>15</v>
      </c>
      <c r="L489" s="3"/>
      <c r="M489" s="3"/>
      <c r="N489" s="3"/>
      <c r="O489" s="3">
        <f t="shared" si="89"/>
        <v>2022</v>
      </c>
      <c r="P489" s="3">
        <f t="shared" si="90"/>
        <v>2021</v>
      </c>
      <c r="Q489" s="3">
        <f t="shared" si="84"/>
        <v>9</v>
      </c>
      <c r="R489" s="3">
        <f t="shared" si="85"/>
        <v>36</v>
      </c>
      <c r="S489" s="3" t="str" cm="1">
        <f t="array" ref="S489">IFERROR(_xlfn.IFS(I489 = "Just once", "One time service", ISNUMBER(SEARCH("*week*",I489)), "Continuous"),I489)</f>
        <v>One time service</v>
      </c>
      <c r="T489" t="str">
        <f t="shared" si="86"/>
        <v>Yes</v>
      </c>
      <c r="U489" t="str">
        <f t="shared" si="87"/>
        <v>No</v>
      </c>
      <c r="V489" t="str">
        <f t="shared" si="88"/>
        <v>No</v>
      </c>
      <c r="W489">
        <f t="shared" si="91"/>
        <v>1</v>
      </c>
      <c r="X489" t="str">
        <f t="shared" si="92"/>
        <v>No</v>
      </c>
      <c r="Y489" t="str">
        <f t="shared" si="93"/>
        <v>No</v>
      </c>
      <c r="Z489" t="str">
        <f t="shared" si="94"/>
        <v>No</v>
      </c>
      <c r="AA489">
        <f t="shared" si="95"/>
        <v>0</v>
      </c>
      <c r="AB489" s="3" t="str" cm="1">
        <f t="array" ref="AB48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89" s="3"/>
      <c r="AD489" s="3"/>
      <c r="AE489" s="3"/>
    </row>
    <row r="490" spans="3:31">
      <c r="C490" s="2">
        <v>44807.383738425924</v>
      </c>
      <c r="D490" s="3" t="s">
        <v>23</v>
      </c>
      <c r="E490" s="15">
        <v>486</v>
      </c>
      <c r="F490" s="15">
        <v>486</v>
      </c>
      <c r="G490" s="15">
        <v>486</v>
      </c>
      <c r="H490" s="3">
        <v>78640</v>
      </c>
      <c r="I490" s="3" t="s">
        <v>43</v>
      </c>
      <c r="J490" s="3" t="s">
        <v>14</v>
      </c>
      <c r="K490" s="3" t="s">
        <v>49</v>
      </c>
      <c r="L490" s="3" t="s">
        <v>255</v>
      </c>
      <c r="M490" s="3"/>
      <c r="N490" s="3"/>
      <c r="O490" s="3">
        <f t="shared" si="89"/>
        <v>2022</v>
      </c>
      <c r="P490" s="3">
        <f t="shared" si="90"/>
        <v>2021</v>
      </c>
      <c r="Q490" s="3">
        <f t="shared" si="84"/>
        <v>9</v>
      </c>
      <c r="R490" s="3">
        <f t="shared" si="85"/>
        <v>36</v>
      </c>
      <c r="S490" s="3" t="str" cm="1">
        <f t="array" ref="S490">IFERROR(_xlfn.IFS(I490 = "Just once", "One time service", ISNUMBER(SEARCH("*week*",I490)), "Continuous"),I490)</f>
        <v>One time service</v>
      </c>
      <c r="T490" t="str">
        <f t="shared" si="86"/>
        <v>No</v>
      </c>
      <c r="U490" t="str">
        <f t="shared" si="87"/>
        <v>No</v>
      </c>
      <c r="V490" t="str">
        <f t="shared" si="88"/>
        <v>No</v>
      </c>
      <c r="W490">
        <f t="shared" si="91"/>
        <v>0</v>
      </c>
      <c r="X490" t="str">
        <f t="shared" si="92"/>
        <v>No</v>
      </c>
      <c r="Y490" t="str">
        <f t="shared" si="93"/>
        <v>No</v>
      </c>
      <c r="Z490" t="str">
        <f t="shared" si="94"/>
        <v>No</v>
      </c>
      <c r="AA490">
        <f t="shared" si="95"/>
        <v>0</v>
      </c>
      <c r="AB490" s="3" t="str" cm="1">
        <f t="array" ref="AB49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90" s="3"/>
      <c r="AD490" s="3"/>
      <c r="AE490" s="3"/>
    </row>
    <row r="491" spans="3:31">
      <c r="C491" s="2">
        <v>44807.60260416667</v>
      </c>
      <c r="D491" s="3"/>
      <c r="E491" s="15">
        <v>487</v>
      </c>
      <c r="F491" s="15">
        <v>487</v>
      </c>
      <c r="G491" s="15">
        <v>487</v>
      </c>
      <c r="H491" s="3">
        <v>78729</v>
      </c>
      <c r="I491" s="3" t="s">
        <v>43</v>
      </c>
      <c r="J491" s="3" t="s">
        <v>51</v>
      </c>
      <c r="K491" s="3" t="s">
        <v>15</v>
      </c>
      <c r="L491" s="3"/>
      <c r="M491" s="3"/>
      <c r="N491" s="3"/>
      <c r="O491" s="3">
        <f t="shared" si="89"/>
        <v>2022</v>
      </c>
      <c r="P491" s="3">
        <f t="shared" si="90"/>
        <v>2021</v>
      </c>
      <c r="Q491" s="3">
        <f t="shared" si="84"/>
        <v>9</v>
      </c>
      <c r="R491" s="3">
        <f t="shared" si="85"/>
        <v>36</v>
      </c>
      <c r="S491" s="3" t="str" cm="1">
        <f t="array" ref="S491">IFERROR(_xlfn.IFS(I491 = "Just once", "One time service", ISNUMBER(SEARCH("*week*",I491)), "Continuous"),I491)</f>
        <v>One time service</v>
      </c>
      <c r="T491" t="str">
        <f t="shared" si="86"/>
        <v>Yes</v>
      </c>
      <c r="U491" t="str">
        <f t="shared" si="87"/>
        <v>No</v>
      </c>
      <c r="V491" t="str">
        <f t="shared" si="88"/>
        <v>No</v>
      </c>
      <c r="W491">
        <f t="shared" si="91"/>
        <v>1</v>
      </c>
      <c r="X491" t="str">
        <f t="shared" si="92"/>
        <v>No</v>
      </c>
      <c r="Y491" t="str">
        <f t="shared" si="93"/>
        <v>No</v>
      </c>
      <c r="Z491" t="str">
        <f t="shared" si="94"/>
        <v>No</v>
      </c>
      <c r="AA491">
        <f t="shared" si="95"/>
        <v>0</v>
      </c>
      <c r="AB491" s="3" t="str" cm="1">
        <f t="array" ref="AB49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91" s="3"/>
      <c r="AD491" s="3"/>
      <c r="AE491" s="3"/>
    </row>
    <row r="492" spans="3:31">
      <c r="C492" s="2">
        <v>44809.090775462966</v>
      </c>
      <c r="D492" s="3"/>
      <c r="E492" s="15">
        <v>488</v>
      </c>
      <c r="F492" s="15">
        <v>488</v>
      </c>
      <c r="G492" s="15">
        <v>488</v>
      </c>
      <c r="H492" s="3">
        <v>78747</v>
      </c>
      <c r="I492" s="3" t="s">
        <v>43</v>
      </c>
      <c r="J492" s="3" t="s">
        <v>256</v>
      </c>
      <c r="K492" s="3" t="s">
        <v>49</v>
      </c>
      <c r="L492" s="3" t="s">
        <v>255</v>
      </c>
      <c r="M492" s="3"/>
      <c r="N492" s="3"/>
      <c r="O492" s="3">
        <f t="shared" si="89"/>
        <v>2022</v>
      </c>
      <c r="P492" s="3">
        <f t="shared" si="90"/>
        <v>2021</v>
      </c>
      <c r="Q492" s="3">
        <f t="shared" si="84"/>
        <v>9</v>
      </c>
      <c r="R492" s="3">
        <f t="shared" si="85"/>
        <v>37</v>
      </c>
      <c r="S492" s="3" t="str" cm="1">
        <f t="array" ref="S492">IFERROR(_xlfn.IFS(I492 = "Just once", "One time service", ISNUMBER(SEARCH("*week*",I492)), "Continuous"),I492)</f>
        <v>One time service</v>
      </c>
      <c r="T492" t="str">
        <f t="shared" si="86"/>
        <v>No</v>
      </c>
      <c r="U492" t="str">
        <f t="shared" si="87"/>
        <v>No</v>
      </c>
      <c r="V492" t="str">
        <f t="shared" si="88"/>
        <v>No</v>
      </c>
      <c r="W492">
        <f t="shared" si="91"/>
        <v>0</v>
      </c>
      <c r="X492" t="str">
        <f t="shared" si="92"/>
        <v>No</v>
      </c>
      <c r="Y492" t="str">
        <f t="shared" si="93"/>
        <v>No</v>
      </c>
      <c r="Z492" t="str">
        <f t="shared" si="94"/>
        <v>No</v>
      </c>
      <c r="AA492">
        <f t="shared" si="95"/>
        <v>0</v>
      </c>
      <c r="AB492" s="3" t="str" cm="1">
        <f t="array" ref="AB49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492" s="3"/>
      <c r="AD492" s="3"/>
      <c r="AE492" s="3"/>
    </row>
    <row r="493" spans="3:31">
      <c r="C493" s="2">
        <v>44810.402766203704</v>
      </c>
      <c r="D493" s="3"/>
      <c r="E493" s="15">
        <v>489</v>
      </c>
      <c r="F493" s="15">
        <v>489</v>
      </c>
      <c r="G493" s="15">
        <v>489</v>
      </c>
      <c r="H493" s="3">
        <v>78653</v>
      </c>
      <c r="I493" s="3" t="s">
        <v>46</v>
      </c>
      <c r="J493" s="3" t="s">
        <v>14</v>
      </c>
      <c r="K493" s="3" t="s">
        <v>49</v>
      </c>
      <c r="L493" s="3" t="s">
        <v>255</v>
      </c>
      <c r="M493" s="3"/>
      <c r="N493" s="3"/>
      <c r="O493" s="3">
        <f t="shared" si="89"/>
        <v>2022</v>
      </c>
      <c r="P493" s="3">
        <f t="shared" si="90"/>
        <v>2021</v>
      </c>
      <c r="Q493" s="3">
        <f t="shared" si="84"/>
        <v>9</v>
      </c>
      <c r="R493" s="3">
        <f t="shared" si="85"/>
        <v>37</v>
      </c>
      <c r="S493" s="3" t="str" cm="1">
        <f t="array" ref="S493">IFERROR(_xlfn.IFS(I493 = "Just once", "One time service", ISNUMBER(SEARCH("*week*",I493)), "Continuous"),I493)</f>
        <v>Continuous</v>
      </c>
      <c r="T493" t="str">
        <f t="shared" si="86"/>
        <v>No</v>
      </c>
      <c r="U493" t="str">
        <f t="shared" si="87"/>
        <v>No</v>
      </c>
      <c r="V493" t="str">
        <f t="shared" si="88"/>
        <v>No</v>
      </c>
      <c r="W493">
        <f t="shared" si="91"/>
        <v>0</v>
      </c>
      <c r="X493" t="str">
        <f t="shared" si="92"/>
        <v>No</v>
      </c>
      <c r="Y493" t="str">
        <f t="shared" si="93"/>
        <v>No</v>
      </c>
      <c r="Z493" t="str">
        <f t="shared" si="94"/>
        <v>No</v>
      </c>
      <c r="AA493">
        <f t="shared" si="95"/>
        <v>0</v>
      </c>
      <c r="AB493" s="3" t="str" cm="1">
        <f t="array" ref="AB49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93" s="3"/>
      <c r="AD493" s="3"/>
      <c r="AE493" s="3"/>
    </row>
    <row r="494" spans="3:31">
      <c r="C494" s="2">
        <v>44810.48909722222</v>
      </c>
      <c r="D494" s="3"/>
      <c r="E494" s="15">
        <v>490</v>
      </c>
      <c r="F494" s="15">
        <v>490</v>
      </c>
      <c r="G494" s="15">
        <v>490</v>
      </c>
      <c r="H494" s="3">
        <v>78745</v>
      </c>
      <c r="I494" s="3" t="s">
        <v>43</v>
      </c>
      <c r="J494" s="3" t="s">
        <v>10</v>
      </c>
      <c r="K494" s="3" t="s">
        <v>49</v>
      </c>
      <c r="L494" s="3" t="s">
        <v>255</v>
      </c>
      <c r="M494" s="3"/>
      <c r="N494" s="3"/>
      <c r="O494" s="3">
        <f t="shared" si="89"/>
        <v>2022</v>
      </c>
      <c r="P494" s="3">
        <f t="shared" si="90"/>
        <v>2021</v>
      </c>
      <c r="Q494" s="3">
        <f t="shared" si="84"/>
        <v>9</v>
      </c>
      <c r="R494" s="3">
        <f t="shared" si="85"/>
        <v>37</v>
      </c>
      <c r="S494" s="3" t="str" cm="1">
        <f t="array" ref="S494">IFERROR(_xlfn.IFS(I494 = "Just once", "One time service", ISNUMBER(SEARCH("*week*",I494)), "Continuous"),I494)</f>
        <v>One time service</v>
      </c>
      <c r="T494" t="str">
        <f t="shared" si="86"/>
        <v>No</v>
      </c>
      <c r="U494" t="str">
        <f t="shared" si="87"/>
        <v>No</v>
      </c>
      <c r="V494" t="str">
        <f t="shared" si="88"/>
        <v>No</v>
      </c>
      <c r="W494">
        <f t="shared" si="91"/>
        <v>0</v>
      </c>
      <c r="X494" t="str">
        <f t="shared" si="92"/>
        <v>No</v>
      </c>
      <c r="Y494" t="str">
        <f t="shared" si="93"/>
        <v>No</v>
      </c>
      <c r="Z494" t="str">
        <f t="shared" si="94"/>
        <v>No</v>
      </c>
      <c r="AA494">
        <f t="shared" si="95"/>
        <v>0</v>
      </c>
      <c r="AB494" s="3" t="str" cm="1">
        <f t="array" ref="AB49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494" s="3"/>
      <c r="AD494" s="3"/>
      <c r="AE494" s="3"/>
    </row>
    <row r="495" spans="3:31">
      <c r="C495" s="2">
        <v>44810.857986111114</v>
      </c>
      <c r="D495" s="3"/>
      <c r="E495" s="15">
        <v>491</v>
      </c>
      <c r="F495" s="15">
        <v>491</v>
      </c>
      <c r="G495" s="15">
        <v>491</v>
      </c>
      <c r="H495" s="3">
        <v>78746</v>
      </c>
      <c r="I495" s="3" t="s">
        <v>43</v>
      </c>
      <c r="J495" s="3" t="s">
        <v>257</v>
      </c>
      <c r="K495" s="3" t="s">
        <v>49</v>
      </c>
      <c r="L495" s="3" t="s">
        <v>255</v>
      </c>
      <c r="M495" s="3"/>
      <c r="N495" s="3"/>
      <c r="O495" s="3">
        <f t="shared" si="89"/>
        <v>2022</v>
      </c>
      <c r="P495" s="3">
        <f t="shared" si="90"/>
        <v>2021</v>
      </c>
      <c r="Q495" s="3">
        <f t="shared" si="84"/>
        <v>9</v>
      </c>
      <c r="R495" s="3">
        <f t="shared" si="85"/>
        <v>37</v>
      </c>
      <c r="S495" s="3" t="str" cm="1">
        <f t="array" ref="S495">IFERROR(_xlfn.IFS(I495 = "Just once", "One time service", ISNUMBER(SEARCH("*week*",I495)), "Continuous"),I495)</f>
        <v>One time service</v>
      </c>
      <c r="T495" t="str">
        <f t="shared" si="86"/>
        <v>No</v>
      </c>
      <c r="U495" t="str">
        <f t="shared" si="87"/>
        <v>No</v>
      </c>
      <c r="V495" t="str">
        <f t="shared" si="88"/>
        <v>No</v>
      </c>
      <c r="W495">
        <f t="shared" si="91"/>
        <v>0</v>
      </c>
      <c r="X495" t="str">
        <f t="shared" si="92"/>
        <v>No</v>
      </c>
      <c r="Y495" t="str">
        <f t="shared" si="93"/>
        <v>No</v>
      </c>
      <c r="Z495" t="str">
        <f t="shared" si="94"/>
        <v>No</v>
      </c>
      <c r="AA495">
        <f t="shared" si="95"/>
        <v>0</v>
      </c>
      <c r="AB495" s="3" t="str" cm="1">
        <f t="array" ref="AB49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495" s="3"/>
      <c r="AD495" s="3"/>
      <c r="AE495" s="3"/>
    </row>
    <row r="496" spans="3:31">
      <c r="C496" s="2">
        <v>44811.499988425923</v>
      </c>
      <c r="D496" s="3"/>
      <c r="E496" s="15">
        <v>492</v>
      </c>
      <c r="F496" s="15">
        <v>492</v>
      </c>
      <c r="G496" s="15">
        <v>492</v>
      </c>
      <c r="H496" s="3">
        <v>78610</v>
      </c>
      <c r="I496" s="3" t="s">
        <v>43</v>
      </c>
      <c r="J496" s="3" t="s">
        <v>258</v>
      </c>
      <c r="K496" s="3" t="s">
        <v>34</v>
      </c>
      <c r="L496" s="3"/>
      <c r="M496" s="3"/>
      <c r="N496" s="3"/>
      <c r="O496" s="3">
        <f t="shared" si="89"/>
        <v>2022</v>
      </c>
      <c r="P496" s="3">
        <f t="shared" si="90"/>
        <v>2021</v>
      </c>
      <c r="Q496" s="3">
        <f t="shared" si="84"/>
        <v>9</v>
      </c>
      <c r="R496" s="3">
        <f t="shared" si="85"/>
        <v>37</v>
      </c>
      <c r="S496" s="3" t="str" cm="1">
        <f t="array" ref="S496">IFERROR(_xlfn.IFS(I496 = "Just once", "One time service", ISNUMBER(SEARCH("*week*",I496)), "Continuous"),I496)</f>
        <v>One time service</v>
      </c>
      <c r="T496" t="str">
        <f t="shared" si="86"/>
        <v>No</v>
      </c>
      <c r="U496" t="str">
        <f t="shared" si="87"/>
        <v>No</v>
      </c>
      <c r="V496" t="str">
        <f t="shared" si="88"/>
        <v>No</v>
      </c>
      <c r="W496">
        <f t="shared" si="91"/>
        <v>0</v>
      </c>
      <c r="X496" t="str">
        <f t="shared" si="92"/>
        <v>Yes</v>
      </c>
      <c r="Y496" t="str">
        <f t="shared" si="93"/>
        <v>No</v>
      </c>
      <c r="Z496" t="str">
        <f t="shared" si="94"/>
        <v>No</v>
      </c>
      <c r="AA496">
        <f t="shared" si="95"/>
        <v>1</v>
      </c>
      <c r="AB496" s="3" t="str" cm="1">
        <f t="array" ref="AB49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496" s="3"/>
      <c r="AD496" s="3"/>
      <c r="AE496" s="3"/>
    </row>
    <row r="497" spans="3:31">
      <c r="C497" s="2">
        <v>44811.608310185184</v>
      </c>
      <c r="D497" s="3"/>
      <c r="E497" s="15">
        <v>493</v>
      </c>
      <c r="F497" s="15">
        <v>493</v>
      </c>
      <c r="G497" s="15">
        <v>493</v>
      </c>
      <c r="H497" s="3">
        <v>78747</v>
      </c>
      <c r="I497" s="3" t="s">
        <v>43</v>
      </c>
      <c r="J497" s="3" t="s">
        <v>14</v>
      </c>
      <c r="K497" s="3" t="s">
        <v>15</v>
      </c>
      <c r="L497" s="3"/>
      <c r="M497" s="3"/>
      <c r="N497" s="3"/>
      <c r="O497" s="3">
        <f t="shared" si="89"/>
        <v>2022</v>
      </c>
      <c r="P497" s="3">
        <f t="shared" si="90"/>
        <v>2021</v>
      </c>
      <c r="Q497" s="3">
        <f t="shared" si="84"/>
        <v>9</v>
      </c>
      <c r="R497" s="3">
        <f t="shared" si="85"/>
        <v>37</v>
      </c>
      <c r="S497" s="3" t="str" cm="1">
        <f t="array" ref="S497">IFERROR(_xlfn.IFS(I497 = "Just once", "One time service", ISNUMBER(SEARCH("*week*",I497)), "Continuous"),I497)</f>
        <v>One time service</v>
      </c>
      <c r="T497" t="str">
        <f t="shared" si="86"/>
        <v>Yes</v>
      </c>
      <c r="U497" t="str">
        <f t="shared" si="87"/>
        <v>No</v>
      </c>
      <c r="V497" t="str">
        <f t="shared" si="88"/>
        <v>No</v>
      </c>
      <c r="W497">
        <f t="shared" si="91"/>
        <v>1</v>
      </c>
      <c r="X497" t="str">
        <f t="shared" si="92"/>
        <v>No</v>
      </c>
      <c r="Y497" t="str">
        <f t="shared" si="93"/>
        <v>No</v>
      </c>
      <c r="Z497" t="str">
        <f t="shared" si="94"/>
        <v>No</v>
      </c>
      <c r="AA497">
        <f t="shared" si="95"/>
        <v>0</v>
      </c>
      <c r="AB497" s="3" t="str" cm="1">
        <f t="array" ref="AB49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97" s="3"/>
      <c r="AD497" s="3"/>
      <c r="AE497" s="3"/>
    </row>
    <row r="498" spans="3:31">
      <c r="C498" s="2">
        <v>44812.483819444446</v>
      </c>
      <c r="D498" s="3"/>
      <c r="E498" s="15">
        <v>494</v>
      </c>
      <c r="F498" s="15">
        <v>494</v>
      </c>
      <c r="G498" s="15">
        <v>494</v>
      </c>
      <c r="H498" s="3">
        <v>78702</v>
      </c>
      <c r="I498" s="3" t="s">
        <v>43</v>
      </c>
      <c r="J498" s="3" t="s">
        <v>14</v>
      </c>
      <c r="K498" s="3" t="s">
        <v>259</v>
      </c>
      <c r="L498" s="3" t="s">
        <v>49</v>
      </c>
      <c r="M498" s="3"/>
      <c r="N498" s="3"/>
      <c r="O498" s="3">
        <f t="shared" si="89"/>
        <v>2022</v>
      </c>
      <c r="P498" s="3">
        <f t="shared" si="90"/>
        <v>2021</v>
      </c>
      <c r="Q498" s="3">
        <f t="shared" si="84"/>
        <v>9</v>
      </c>
      <c r="R498" s="3">
        <f t="shared" si="85"/>
        <v>37</v>
      </c>
      <c r="S498" s="3" t="str" cm="1">
        <f t="array" ref="S498">IFERROR(_xlfn.IFS(I498 = "Just once", "One time service", ISNUMBER(SEARCH("*week*",I498)), "Continuous"),I498)</f>
        <v>One time service</v>
      </c>
      <c r="T498" t="str">
        <f t="shared" si="86"/>
        <v>No</v>
      </c>
      <c r="U498" t="str">
        <f t="shared" si="87"/>
        <v>No</v>
      </c>
      <c r="V498" t="str">
        <f t="shared" si="88"/>
        <v>No</v>
      </c>
      <c r="W498">
        <f t="shared" si="91"/>
        <v>0</v>
      </c>
      <c r="X498" t="str">
        <f t="shared" si="92"/>
        <v>No</v>
      </c>
      <c r="Y498" t="str">
        <f t="shared" si="93"/>
        <v>No</v>
      </c>
      <c r="Z498" t="str">
        <f t="shared" si="94"/>
        <v>No</v>
      </c>
      <c r="AA498">
        <f t="shared" si="95"/>
        <v>0</v>
      </c>
      <c r="AB498" s="3" t="str" cm="1">
        <f t="array" ref="AB49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498" s="3"/>
      <c r="AD498" s="3"/>
      <c r="AE498" s="3"/>
    </row>
    <row r="499" spans="3:31">
      <c r="C499" s="2">
        <v>44813.381249999999</v>
      </c>
      <c r="D499" s="3"/>
      <c r="E499" s="15">
        <v>495</v>
      </c>
      <c r="F499" s="15">
        <v>495</v>
      </c>
      <c r="G499" s="15">
        <v>495</v>
      </c>
      <c r="H499" s="3">
        <v>78721</v>
      </c>
      <c r="I499" s="3" t="s">
        <v>43</v>
      </c>
      <c r="J499" s="3" t="s">
        <v>260</v>
      </c>
      <c r="K499" s="3" t="s">
        <v>15</v>
      </c>
      <c r="L499" s="3"/>
      <c r="M499" s="3"/>
      <c r="N499" s="3"/>
      <c r="O499" s="3">
        <f t="shared" si="89"/>
        <v>2022</v>
      </c>
      <c r="P499" s="3">
        <f t="shared" si="90"/>
        <v>2021</v>
      </c>
      <c r="Q499" s="3">
        <f t="shared" si="84"/>
        <v>9</v>
      </c>
      <c r="R499" s="3">
        <f t="shared" si="85"/>
        <v>37</v>
      </c>
      <c r="S499" s="3" t="str" cm="1">
        <f t="array" ref="S499">IFERROR(_xlfn.IFS(I499 = "Just once", "One time service", ISNUMBER(SEARCH("*week*",I499)), "Continuous"),I499)</f>
        <v>One time service</v>
      </c>
      <c r="T499" t="str">
        <f t="shared" si="86"/>
        <v>Yes</v>
      </c>
      <c r="U499" t="str">
        <f t="shared" si="87"/>
        <v>No</v>
      </c>
      <c r="V499" t="str">
        <f t="shared" si="88"/>
        <v>No</v>
      </c>
      <c r="W499">
        <f t="shared" si="91"/>
        <v>1</v>
      </c>
      <c r="X499" t="str">
        <f t="shared" si="92"/>
        <v>No</v>
      </c>
      <c r="Y499" t="str">
        <f t="shared" si="93"/>
        <v>No</v>
      </c>
      <c r="Z499" t="str">
        <f t="shared" si="94"/>
        <v>No</v>
      </c>
      <c r="AA499">
        <f t="shared" si="95"/>
        <v>0</v>
      </c>
      <c r="AB499" s="3" t="str" cm="1">
        <f t="array" ref="AB49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499" s="3"/>
      <c r="AD499" s="3"/>
      <c r="AE499" s="3"/>
    </row>
    <row r="500" spans="3:31">
      <c r="C500" s="2">
        <v>44814.40587962963</v>
      </c>
      <c r="D500" s="3" t="s">
        <v>23</v>
      </c>
      <c r="E500" s="15">
        <v>496</v>
      </c>
      <c r="F500" s="15">
        <v>496</v>
      </c>
      <c r="G500" s="15">
        <v>496</v>
      </c>
      <c r="H500" s="3">
        <v>78753</v>
      </c>
      <c r="I500" s="3" t="s">
        <v>43</v>
      </c>
      <c r="J500" s="3" t="s">
        <v>10</v>
      </c>
      <c r="K500" s="3" t="s">
        <v>261</v>
      </c>
      <c r="L500" s="3"/>
      <c r="M500" s="3"/>
      <c r="N500" s="3"/>
      <c r="O500" s="3">
        <f t="shared" si="89"/>
        <v>2022</v>
      </c>
      <c r="P500" s="3">
        <f t="shared" si="90"/>
        <v>2021</v>
      </c>
      <c r="Q500" s="3">
        <f t="shared" si="84"/>
        <v>9</v>
      </c>
      <c r="R500" s="3">
        <f t="shared" si="85"/>
        <v>37</v>
      </c>
      <c r="S500" s="3" t="str" cm="1">
        <f t="array" ref="S500">IFERROR(_xlfn.IFS(I500 = "Just once", "One time service", ISNUMBER(SEARCH("*week*",I500)), "Continuous"),I500)</f>
        <v>One time service</v>
      </c>
      <c r="T500" t="str">
        <f t="shared" si="86"/>
        <v>No</v>
      </c>
      <c r="U500" t="str">
        <f t="shared" si="87"/>
        <v>No</v>
      </c>
      <c r="V500" t="str">
        <f t="shared" si="88"/>
        <v>No</v>
      </c>
      <c r="W500">
        <f t="shared" si="91"/>
        <v>0</v>
      </c>
      <c r="X500" t="str">
        <f t="shared" si="92"/>
        <v>No</v>
      </c>
      <c r="Y500" t="str">
        <f t="shared" si="93"/>
        <v>No</v>
      </c>
      <c r="Z500" t="str">
        <f t="shared" si="94"/>
        <v>No</v>
      </c>
      <c r="AA500">
        <f t="shared" si="95"/>
        <v>0</v>
      </c>
      <c r="AB500" s="3" t="str" cm="1">
        <f t="array" ref="AB50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00" s="3"/>
      <c r="AD500" s="3"/>
      <c r="AE500" s="3"/>
    </row>
    <row r="501" spans="3:31">
      <c r="C501" s="2">
        <v>44814.499768518515</v>
      </c>
      <c r="D501" s="3" t="s">
        <v>23</v>
      </c>
      <c r="E501" s="15">
        <v>497</v>
      </c>
      <c r="F501" s="15">
        <v>497</v>
      </c>
      <c r="G501" s="15">
        <v>497</v>
      </c>
      <c r="H501" s="3">
        <v>78610</v>
      </c>
      <c r="I501" s="3" t="s">
        <v>46</v>
      </c>
      <c r="J501" s="3" t="s">
        <v>14</v>
      </c>
      <c r="K501" s="3" t="s">
        <v>15</v>
      </c>
      <c r="L501" s="3"/>
      <c r="M501" s="3"/>
      <c r="N501" s="3"/>
      <c r="O501" s="3">
        <f t="shared" si="89"/>
        <v>2022</v>
      </c>
      <c r="P501" s="3">
        <f t="shared" si="90"/>
        <v>2021</v>
      </c>
      <c r="Q501" s="3">
        <f t="shared" si="84"/>
        <v>9</v>
      </c>
      <c r="R501" s="3">
        <f t="shared" si="85"/>
        <v>37</v>
      </c>
      <c r="S501" s="3" t="str" cm="1">
        <f t="array" ref="S501">IFERROR(_xlfn.IFS(I501 = "Just once", "One time service", ISNUMBER(SEARCH("*week*",I501)), "Continuous"),I501)</f>
        <v>Continuous</v>
      </c>
      <c r="T501" t="str">
        <f t="shared" si="86"/>
        <v>Yes</v>
      </c>
      <c r="U501" t="str">
        <f t="shared" si="87"/>
        <v>No</v>
      </c>
      <c r="V501" t="str">
        <f t="shared" si="88"/>
        <v>No</v>
      </c>
      <c r="W501">
        <f t="shared" si="91"/>
        <v>1</v>
      </c>
      <c r="X501" t="str">
        <f t="shared" si="92"/>
        <v>No</v>
      </c>
      <c r="Y501" t="str">
        <f t="shared" si="93"/>
        <v>No</v>
      </c>
      <c r="Z501" t="str">
        <f t="shared" si="94"/>
        <v>No</v>
      </c>
      <c r="AA501">
        <f t="shared" si="95"/>
        <v>0</v>
      </c>
      <c r="AB501" s="3" t="str" cm="1">
        <f t="array" ref="AB50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01" s="3"/>
      <c r="AD501" s="3"/>
      <c r="AE501" s="3"/>
    </row>
    <row r="502" spans="3:31">
      <c r="C502" s="2">
        <v>44814.615798611114</v>
      </c>
      <c r="D502" s="3" t="s">
        <v>23</v>
      </c>
      <c r="E502" s="15">
        <v>498</v>
      </c>
      <c r="F502" s="15">
        <v>498</v>
      </c>
      <c r="G502" s="15">
        <v>498</v>
      </c>
      <c r="H502" s="3">
        <v>78653</v>
      </c>
      <c r="I502" s="3" t="s">
        <v>46</v>
      </c>
      <c r="J502" s="3" t="s">
        <v>262</v>
      </c>
      <c r="K502" s="3" t="s">
        <v>15</v>
      </c>
      <c r="L502" s="3"/>
      <c r="M502" s="3"/>
      <c r="N502" s="3"/>
      <c r="O502" s="3">
        <f t="shared" si="89"/>
        <v>2022</v>
      </c>
      <c r="P502" s="3">
        <f t="shared" si="90"/>
        <v>2021</v>
      </c>
      <c r="Q502" s="3">
        <f t="shared" si="84"/>
        <v>9</v>
      </c>
      <c r="R502" s="3">
        <f t="shared" si="85"/>
        <v>37</v>
      </c>
      <c r="S502" s="3" t="str" cm="1">
        <f t="array" ref="S502">IFERROR(_xlfn.IFS(I502 = "Just once", "One time service", ISNUMBER(SEARCH("*week*",I502)), "Continuous"),I502)</f>
        <v>Continuous</v>
      </c>
      <c r="T502" t="str">
        <f t="shared" si="86"/>
        <v>Yes</v>
      </c>
      <c r="U502" t="str">
        <f t="shared" si="87"/>
        <v>No</v>
      </c>
      <c r="V502" t="str">
        <f t="shared" si="88"/>
        <v>No</v>
      </c>
      <c r="W502">
        <f t="shared" si="91"/>
        <v>1</v>
      </c>
      <c r="X502" t="str">
        <f t="shared" si="92"/>
        <v>No</v>
      </c>
      <c r="Y502" t="str">
        <f t="shared" si="93"/>
        <v>No</v>
      </c>
      <c r="Z502" t="str">
        <f t="shared" si="94"/>
        <v>No</v>
      </c>
      <c r="AA502">
        <f t="shared" si="95"/>
        <v>0</v>
      </c>
      <c r="AB502" s="3" t="str" cm="1">
        <f t="array" ref="AB50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02" s="3"/>
      <c r="AD502" s="3"/>
      <c r="AE502" s="3"/>
    </row>
    <row r="503" spans="3:31">
      <c r="C503" s="2">
        <v>44814.697129629632</v>
      </c>
      <c r="D503" s="3" t="s">
        <v>23</v>
      </c>
      <c r="E503" s="15">
        <v>499</v>
      </c>
      <c r="F503" s="15">
        <v>499</v>
      </c>
      <c r="G503" s="15">
        <v>499</v>
      </c>
      <c r="H503" s="3">
        <v>78721</v>
      </c>
      <c r="I503" s="3" t="s">
        <v>43</v>
      </c>
      <c r="J503" s="3" t="s">
        <v>14</v>
      </c>
      <c r="K503" s="3" t="s">
        <v>15</v>
      </c>
      <c r="L503" s="3"/>
      <c r="M503" s="3"/>
      <c r="N503" s="3"/>
      <c r="O503" s="3">
        <f t="shared" si="89"/>
        <v>2022</v>
      </c>
      <c r="P503" s="3">
        <f t="shared" si="90"/>
        <v>2021</v>
      </c>
      <c r="Q503" s="3">
        <f t="shared" si="84"/>
        <v>9</v>
      </c>
      <c r="R503" s="3">
        <f t="shared" si="85"/>
        <v>37</v>
      </c>
      <c r="S503" s="3" t="str" cm="1">
        <f t="array" ref="S503">IFERROR(_xlfn.IFS(I503 = "Just once", "One time service", ISNUMBER(SEARCH("*week*",I503)), "Continuous"),I503)</f>
        <v>One time service</v>
      </c>
      <c r="T503" t="str">
        <f t="shared" si="86"/>
        <v>Yes</v>
      </c>
      <c r="U503" t="str">
        <f t="shared" si="87"/>
        <v>No</v>
      </c>
      <c r="V503" t="str">
        <f t="shared" si="88"/>
        <v>No</v>
      </c>
      <c r="W503">
        <f t="shared" si="91"/>
        <v>1</v>
      </c>
      <c r="X503" t="str">
        <f t="shared" si="92"/>
        <v>No</v>
      </c>
      <c r="Y503" t="str">
        <f t="shared" si="93"/>
        <v>No</v>
      </c>
      <c r="Z503" t="str">
        <f t="shared" si="94"/>
        <v>No</v>
      </c>
      <c r="AA503">
        <f t="shared" si="95"/>
        <v>0</v>
      </c>
      <c r="AB503" s="3" t="str" cm="1">
        <f t="array" ref="AB50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03" s="3"/>
      <c r="AD503" s="3"/>
      <c r="AE503" s="3"/>
    </row>
    <row r="504" spans="3:31">
      <c r="C504" s="2">
        <v>44816.398912037039</v>
      </c>
      <c r="D504" s="3" t="s">
        <v>23</v>
      </c>
      <c r="E504" s="15">
        <v>500</v>
      </c>
      <c r="F504" s="15">
        <v>500</v>
      </c>
      <c r="G504" s="15">
        <v>500</v>
      </c>
      <c r="H504" s="3">
        <v>78757</v>
      </c>
      <c r="I504" s="3" t="s">
        <v>46</v>
      </c>
      <c r="J504" s="3" t="s">
        <v>14</v>
      </c>
      <c r="K504" s="3" t="s">
        <v>165</v>
      </c>
      <c r="L504" s="3"/>
      <c r="M504" s="3"/>
      <c r="N504" s="3"/>
      <c r="O504" s="3">
        <f t="shared" si="89"/>
        <v>2022</v>
      </c>
      <c r="P504" s="3">
        <f t="shared" si="90"/>
        <v>2021</v>
      </c>
      <c r="Q504" s="3">
        <f t="shared" si="84"/>
        <v>9</v>
      </c>
      <c r="R504" s="3">
        <f t="shared" si="85"/>
        <v>38</v>
      </c>
      <c r="S504" s="3" t="str" cm="1">
        <f t="array" ref="S504">IFERROR(_xlfn.IFS(I504 = "Just once", "One time service", ISNUMBER(SEARCH("*week*",I504)), "Continuous"),I504)</f>
        <v>Continuous</v>
      </c>
      <c r="T504" t="str">
        <f t="shared" si="86"/>
        <v>No</v>
      </c>
      <c r="U504" t="str">
        <f t="shared" si="87"/>
        <v>No</v>
      </c>
      <c r="V504" t="str">
        <f t="shared" si="88"/>
        <v>No</v>
      </c>
      <c r="W504">
        <f t="shared" si="91"/>
        <v>0</v>
      </c>
      <c r="X504" t="str">
        <f t="shared" si="92"/>
        <v>No</v>
      </c>
      <c r="Y504" t="str">
        <f t="shared" si="93"/>
        <v>No</v>
      </c>
      <c r="Z504" t="str">
        <f t="shared" si="94"/>
        <v>No</v>
      </c>
      <c r="AA504">
        <f t="shared" si="95"/>
        <v>0</v>
      </c>
      <c r="AB504" s="3" t="str" cm="1">
        <f t="array" ref="AB50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04" s="3"/>
      <c r="AD504" s="3"/>
      <c r="AE504" s="3"/>
    </row>
    <row r="505" spans="3:31">
      <c r="C505" s="2">
        <v>44816.412187499998</v>
      </c>
      <c r="D505" s="3" t="s">
        <v>23</v>
      </c>
      <c r="E505" s="15">
        <v>501</v>
      </c>
      <c r="F505" s="15">
        <v>501</v>
      </c>
      <c r="G505" s="15">
        <v>501</v>
      </c>
      <c r="H505" s="3">
        <v>78640</v>
      </c>
      <c r="I505" s="3" t="s">
        <v>46</v>
      </c>
      <c r="J505" s="3" t="s">
        <v>14</v>
      </c>
      <c r="K505" s="3" t="s">
        <v>11</v>
      </c>
      <c r="L505" s="3"/>
      <c r="M505" s="3"/>
      <c r="N505" s="3"/>
      <c r="O505" s="3">
        <f t="shared" si="89"/>
        <v>2022</v>
      </c>
      <c r="P505" s="3">
        <f t="shared" si="90"/>
        <v>2021</v>
      </c>
      <c r="Q505" s="3">
        <f t="shared" si="84"/>
        <v>9</v>
      </c>
      <c r="R505" s="3">
        <f t="shared" si="85"/>
        <v>38</v>
      </c>
      <c r="S505" s="3" t="str" cm="1">
        <f t="array" ref="S505">IFERROR(_xlfn.IFS(I505 = "Just once", "One time service", ISNUMBER(SEARCH("*week*",I505)), "Continuous"),I505)</f>
        <v>Continuous</v>
      </c>
      <c r="T505" t="str">
        <f t="shared" si="86"/>
        <v>No</v>
      </c>
      <c r="U505" t="str">
        <f t="shared" si="87"/>
        <v>No</v>
      </c>
      <c r="V505" t="str">
        <f t="shared" si="88"/>
        <v>No</v>
      </c>
      <c r="W505">
        <f t="shared" si="91"/>
        <v>0</v>
      </c>
      <c r="X505" t="str">
        <f t="shared" si="92"/>
        <v>No</v>
      </c>
      <c r="Y505" t="str">
        <f t="shared" si="93"/>
        <v>No</v>
      </c>
      <c r="Z505" t="str">
        <f t="shared" si="94"/>
        <v>No</v>
      </c>
      <c r="AA505">
        <f t="shared" si="95"/>
        <v>0</v>
      </c>
      <c r="AB505" s="3" t="str" cm="1">
        <f t="array" ref="AB50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05" s="3"/>
      <c r="AD505" s="3"/>
      <c r="AE505" s="3"/>
    </row>
    <row r="506" spans="3:31">
      <c r="C506" s="2">
        <v>44817.392789351848</v>
      </c>
      <c r="D506" s="3" t="s">
        <v>23</v>
      </c>
      <c r="E506" s="15">
        <v>502</v>
      </c>
      <c r="F506" s="15">
        <v>502</v>
      </c>
      <c r="G506" s="15">
        <v>502</v>
      </c>
      <c r="H506" s="3">
        <v>78741</v>
      </c>
      <c r="I506" s="3" t="s">
        <v>43</v>
      </c>
      <c r="J506" s="3" t="s">
        <v>14</v>
      </c>
      <c r="K506" s="3" t="s">
        <v>15</v>
      </c>
      <c r="L506" s="3"/>
      <c r="M506" s="3"/>
      <c r="N506" s="3"/>
      <c r="O506" s="3">
        <f t="shared" si="89"/>
        <v>2022</v>
      </c>
      <c r="P506" s="3">
        <f t="shared" si="90"/>
        <v>2021</v>
      </c>
      <c r="Q506" s="3">
        <f t="shared" si="84"/>
        <v>9</v>
      </c>
      <c r="R506" s="3">
        <f t="shared" si="85"/>
        <v>38</v>
      </c>
      <c r="S506" s="3" t="str" cm="1">
        <f t="array" ref="S506">IFERROR(_xlfn.IFS(I506 = "Just once", "One time service", ISNUMBER(SEARCH("*week*",I506)), "Continuous"),I506)</f>
        <v>One time service</v>
      </c>
      <c r="T506" t="str">
        <f t="shared" si="86"/>
        <v>Yes</v>
      </c>
      <c r="U506" t="str">
        <f t="shared" si="87"/>
        <v>No</v>
      </c>
      <c r="V506" t="str">
        <f t="shared" si="88"/>
        <v>No</v>
      </c>
      <c r="W506">
        <f t="shared" si="91"/>
        <v>1</v>
      </c>
      <c r="X506" t="str">
        <f t="shared" si="92"/>
        <v>No</v>
      </c>
      <c r="Y506" t="str">
        <f t="shared" si="93"/>
        <v>No</v>
      </c>
      <c r="Z506" t="str">
        <f t="shared" si="94"/>
        <v>No</v>
      </c>
      <c r="AA506">
        <f t="shared" si="95"/>
        <v>0</v>
      </c>
      <c r="AB506" s="3" t="str" cm="1">
        <f t="array" ref="AB50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06" s="3"/>
      <c r="AD506" s="3"/>
      <c r="AE506" s="3"/>
    </row>
    <row r="507" spans="3:31">
      <c r="C507" s="2">
        <v>44817.635844907411</v>
      </c>
      <c r="D507" s="3" t="s">
        <v>23</v>
      </c>
      <c r="E507" s="15">
        <v>503</v>
      </c>
      <c r="F507" s="15">
        <v>503</v>
      </c>
      <c r="G507" s="15">
        <v>503</v>
      </c>
      <c r="H507" s="3">
        <v>78640</v>
      </c>
      <c r="I507" s="3" t="s">
        <v>46</v>
      </c>
      <c r="J507" s="3" t="s">
        <v>14</v>
      </c>
      <c r="K507" s="3" t="s">
        <v>263</v>
      </c>
      <c r="L507" s="3"/>
      <c r="M507" s="3"/>
      <c r="N507" s="3"/>
      <c r="O507" s="3">
        <f t="shared" si="89"/>
        <v>2022</v>
      </c>
      <c r="P507" s="3">
        <f t="shared" si="90"/>
        <v>2021</v>
      </c>
      <c r="Q507" s="3">
        <f t="shared" si="84"/>
        <v>9</v>
      </c>
      <c r="R507" s="3">
        <f t="shared" si="85"/>
        <v>38</v>
      </c>
      <c r="S507" s="3" t="str" cm="1">
        <f t="array" ref="S507">IFERROR(_xlfn.IFS(I507 = "Just once", "One time service", ISNUMBER(SEARCH("*week*",I507)), "Continuous"),I507)</f>
        <v>Continuous</v>
      </c>
      <c r="T507" t="str">
        <f t="shared" si="86"/>
        <v>No</v>
      </c>
      <c r="U507" t="str">
        <f t="shared" si="87"/>
        <v>No</v>
      </c>
      <c r="V507" t="str">
        <f t="shared" si="88"/>
        <v>No</v>
      </c>
      <c r="W507">
        <f t="shared" si="91"/>
        <v>0</v>
      </c>
      <c r="X507" t="str">
        <f t="shared" si="92"/>
        <v>No</v>
      </c>
      <c r="Y507" t="str">
        <f t="shared" si="93"/>
        <v>No</v>
      </c>
      <c r="Z507" t="str">
        <f t="shared" si="94"/>
        <v>No</v>
      </c>
      <c r="AA507">
        <f t="shared" si="95"/>
        <v>0</v>
      </c>
      <c r="AB507" s="3" t="str" cm="1">
        <f t="array" ref="AB50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07" s="3"/>
      <c r="AD507" s="3"/>
      <c r="AE507" s="3"/>
    </row>
    <row r="508" spans="3:31">
      <c r="C508" s="2">
        <v>44818.565300925926</v>
      </c>
      <c r="D508" s="3" t="s">
        <v>23</v>
      </c>
      <c r="E508" s="15">
        <v>504</v>
      </c>
      <c r="F508" s="15">
        <v>504</v>
      </c>
      <c r="G508" s="15">
        <v>504</v>
      </c>
      <c r="H508" s="3">
        <v>78610</v>
      </c>
      <c r="I508" s="3" t="s">
        <v>43</v>
      </c>
      <c r="J508" s="3" t="s">
        <v>10</v>
      </c>
      <c r="K508" s="3"/>
      <c r="L508" s="3"/>
      <c r="M508" s="3"/>
      <c r="N508" s="3"/>
      <c r="O508" s="3">
        <f t="shared" si="89"/>
        <v>2022</v>
      </c>
      <c r="P508" s="3">
        <f t="shared" si="90"/>
        <v>2021</v>
      </c>
      <c r="Q508" s="3">
        <f t="shared" si="84"/>
        <v>9</v>
      </c>
      <c r="R508" s="3">
        <f t="shared" si="85"/>
        <v>38</v>
      </c>
      <c r="S508" s="3" t="str" cm="1">
        <f t="array" ref="S508">IFERROR(_xlfn.IFS(I508 = "Just once", "One time service", ISNUMBER(SEARCH("*week*",I508)), "Continuous"),I508)</f>
        <v>One time service</v>
      </c>
      <c r="T508" t="str">
        <f t="shared" si="86"/>
        <v>No</v>
      </c>
      <c r="U508" t="str">
        <f t="shared" si="87"/>
        <v>No</v>
      </c>
      <c r="V508" t="str">
        <f t="shared" si="88"/>
        <v>No</v>
      </c>
      <c r="W508">
        <f t="shared" si="91"/>
        <v>0</v>
      </c>
      <c r="X508" t="str">
        <f t="shared" si="92"/>
        <v>No</v>
      </c>
      <c r="Y508" t="str">
        <f t="shared" si="93"/>
        <v>No</v>
      </c>
      <c r="Z508" t="str">
        <f t="shared" si="94"/>
        <v>No</v>
      </c>
      <c r="AA508">
        <f t="shared" si="95"/>
        <v>0</v>
      </c>
      <c r="AB508" s="3" t="str" cm="1">
        <f t="array" ref="AB50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08" s="3"/>
      <c r="AD508" s="3"/>
      <c r="AE508" s="3"/>
    </row>
    <row r="509" spans="3:31">
      <c r="C509" s="2">
        <v>44819.617928240739</v>
      </c>
      <c r="D509" s="3" t="s">
        <v>23</v>
      </c>
      <c r="E509" s="15">
        <v>505</v>
      </c>
      <c r="F509" s="15">
        <v>505</v>
      </c>
      <c r="G509" s="15">
        <v>505</v>
      </c>
      <c r="H509" s="3">
        <v>78653</v>
      </c>
      <c r="I509" s="3" t="s">
        <v>46</v>
      </c>
      <c r="J509" s="3" t="s">
        <v>95</v>
      </c>
      <c r="K509" s="3" t="s">
        <v>15</v>
      </c>
      <c r="L509" s="3"/>
      <c r="M509" s="3"/>
      <c r="N509" s="3"/>
      <c r="O509" s="3">
        <f t="shared" si="89"/>
        <v>2022</v>
      </c>
      <c r="P509" s="3">
        <f t="shared" si="90"/>
        <v>2021</v>
      </c>
      <c r="Q509" s="3">
        <f t="shared" si="84"/>
        <v>9</v>
      </c>
      <c r="R509" s="3">
        <f t="shared" si="85"/>
        <v>38</v>
      </c>
      <c r="S509" s="3" t="str" cm="1">
        <f t="array" ref="S509">IFERROR(_xlfn.IFS(I509 = "Just once", "One time service", ISNUMBER(SEARCH("*week*",I509)), "Continuous"),I509)</f>
        <v>Continuous</v>
      </c>
      <c r="T509" t="str">
        <f t="shared" si="86"/>
        <v>Yes</v>
      </c>
      <c r="U509" t="str">
        <f t="shared" si="87"/>
        <v>No</v>
      </c>
      <c r="V509" t="str">
        <f t="shared" si="88"/>
        <v>No</v>
      </c>
      <c r="W509">
        <f t="shared" si="91"/>
        <v>1</v>
      </c>
      <c r="X509" t="str">
        <f t="shared" si="92"/>
        <v>No</v>
      </c>
      <c r="Y509" t="str">
        <f t="shared" si="93"/>
        <v>No</v>
      </c>
      <c r="Z509" t="str">
        <f t="shared" si="94"/>
        <v>No</v>
      </c>
      <c r="AA509">
        <f t="shared" si="95"/>
        <v>0</v>
      </c>
      <c r="AB509" s="3" t="str" cm="1">
        <f t="array" ref="AB50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509" s="3"/>
      <c r="AD509" s="3"/>
      <c r="AE509" s="3"/>
    </row>
    <row r="510" spans="3:31">
      <c r="C510" s="2">
        <v>44820.368136574078</v>
      </c>
      <c r="D510" s="3" t="s">
        <v>23</v>
      </c>
      <c r="E510" s="15">
        <v>506</v>
      </c>
      <c r="F510" s="15">
        <v>506</v>
      </c>
      <c r="G510" s="15">
        <v>506</v>
      </c>
      <c r="H510" s="3">
        <v>78747</v>
      </c>
      <c r="I510" s="3" t="s">
        <v>46</v>
      </c>
      <c r="J510" s="3" t="s">
        <v>10</v>
      </c>
      <c r="K510" s="3" t="s">
        <v>15</v>
      </c>
      <c r="L510" s="3"/>
      <c r="M510" s="3"/>
      <c r="N510" s="3"/>
      <c r="O510" s="3">
        <f t="shared" si="89"/>
        <v>2022</v>
      </c>
      <c r="P510" s="3">
        <f t="shared" si="90"/>
        <v>2021</v>
      </c>
      <c r="Q510" s="3">
        <f t="shared" si="84"/>
        <v>9</v>
      </c>
      <c r="R510" s="3">
        <f t="shared" si="85"/>
        <v>38</v>
      </c>
      <c r="S510" s="3" t="str" cm="1">
        <f t="array" ref="S510">IFERROR(_xlfn.IFS(I510 = "Just once", "One time service", ISNUMBER(SEARCH("*week*",I510)), "Continuous"),I510)</f>
        <v>Continuous</v>
      </c>
      <c r="T510" t="str">
        <f t="shared" si="86"/>
        <v>Yes</v>
      </c>
      <c r="U510" t="str">
        <f t="shared" si="87"/>
        <v>No</v>
      </c>
      <c r="V510" t="str">
        <f t="shared" si="88"/>
        <v>No</v>
      </c>
      <c r="W510">
        <f t="shared" si="91"/>
        <v>1</v>
      </c>
      <c r="X510" t="str">
        <f t="shared" si="92"/>
        <v>No</v>
      </c>
      <c r="Y510" t="str">
        <f t="shared" si="93"/>
        <v>No</v>
      </c>
      <c r="Z510" t="str">
        <f t="shared" si="94"/>
        <v>No</v>
      </c>
      <c r="AA510">
        <f t="shared" si="95"/>
        <v>0</v>
      </c>
      <c r="AB510" s="3" t="str" cm="1">
        <f t="array" ref="AB51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10" s="3"/>
      <c r="AD510" s="3"/>
      <c r="AE510" s="3"/>
    </row>
    <row r="511" spans="3:31">
      <c r="C511" s="2">
        <v>44823.380150462966</v>
      </c>
      <c r="D511" s="3" t="s">
        <v>23</v>
      </c>
      <c r="E511" s="15">
        <v>507</v>
      </c>
      <c r="F511" s="15">
        <v>507</v>
      </c>
      <c r="G511" s="15">
        <v>507</v>
      </c>
      <c r="H511" s="3">
        <v>78613</v>
      </c>
      <c r="I511" s="3" t="s">
        <v>46</v>
      </c>
      <c r="J511" s="3" t="s">
        <v>95</v>
      </c>
      <c r="K511" s="3" t="s">
        <v>53</v>
      </c>
      <c r="L511" s="3"/>
      <c r="M511" s="3"/>
      <c r="N511" s="3"/>
      <c r="O511" s="3">
        <f t="shared" si="89"/>
        <v>2022</v>
      </c>
      <c r="P511" s="3">
        <f t="shared" si="90"/>
        <v>2021</v>
      </c>
      <c r="Q511" s="3">
        <f t="shared" si="84"/>
        <v>9</v>
      </c>
      <c r="R511" s="3">
        <f t="shared" si="85"/>
        <v>39</v>
      </c>
      <c r="S511" s="3" t="str" cm="1">
        <f t="array" ref="S511">IFERROR(_xlfn.IFS(I511 = "Just once", "One time service", ISNUMBER(SEARCH("*week*",I511)), "Continuous"),I511)</f>
        <v>Continuous</v>
      </c>
      <c r="T511" t="str">
        <f t="shared" si="86"/>
        <v>No</v>
      </c>
      <c r="U511" t="str">
        <f t="shared" si="87"/>
        <v>No</v>
      </c>
      <c r="V511" t="str">
        <f t="shared" si="88"/>
        <v>No</v>
      </c>
      <c r="W511">
        <f t="shared" si="91"/>
        <v>0</v>
      </c>
      <c r="X511" t="str">
        <f t="shared" si="92"/>
        <v>Yes</v>
      </c>
      <c r="Y511" t="str">
        <f t="shared" si="93"/>
        <v>No</v>
      </c>
      <c r="Z511" t="str">
        <f t="shared" si="94"/>
        <v>No</v>
      </c>
      <c r="AA511">
        <f t="shared" si="95"/>
        <v>1</v>
      </c>
      <c r="AB511" s="3" t="str" cm="1">
        <f t="array" ref="AB51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511" s="3"/>
      <c r="AD511" s="3"/>
      <c r="AE511" s="3"/>
    </row>
    <row r="512" spans="3:31">
      <c r="C512" s="2">
        <v>44823.519317129627</v>
      </c>
      <c r="D512" s="3" t="s">
        <v>23</v>
      </c>
      <c r="E512" s="15">
        <v>508</v>
      </c>
      <c r="F512" s="15">
        <v>508</v>
      </c>
      <c r="G512" s="15">
        <v>508</v>
      </c>
      <c r="H512" s="3">
        <v>78701</v>
      </c>
      <c r="I512" s="3" t="s">
        <v>43</v>
      </c>
      <c r="J512" s="3" t="s">
        <v>10</v>
      </c>
      <c r="K512" s="3" t="s">
        <v>264</v>
      </c>
      <c r="L512" s="3"/>
      <c r="M512" s="3"/>
      <c r="N512" s="3"/>
      <c r="O512" s="3">
        <f t="shared" si="89"/>
        <v>2022</v>
      </c>
      <c r="P512" s="3">
        <f t="shared" si="90"/>
        <v>2021</v>
      </c>
      <c r="Q512" s="3">
        <f t="shared" si="84"/>
        <v>9</v>
      </c>
      <c r="R512" s="3">
        <f t="shared" si="85"/>
        <v>39</v>
      </c>
      <c r="S512" s="3" t="str" cm="1">
        <f t="array" ref="S512">IFERROR(_xlfn.IFS(I512 = "Just once", "One time service", ISNUMBER(SEARCH("*week*",I512)), "Continuous"),I512)</f>
        <v>One time service</v>
      </c>
      <c r="T512" t="str">
        <f t="shared" si="86"/>
        <v>No</v>
      </c>
      <c r="U512" t="str">
        <f t="shared" si="87"/>
        <v>No</v>
      </c>
      <c r="V512" t="str">
        <f t="shared" si="88"/>
        <v>No</v>
      </c>
      <c r="W512">
        <f t="shared" si="91"/>
        <v>0</v>
      </c>
      <c r="X512" t="str">
        <f t="shared" si="92"/>
        <v>Yes</v>
      </c>
      <c r="Y512" t="str">
        <f t="shared" si="93"/>
        <v>No</v>
      </c>
      <c r="Z512" t="str">
        <f t="shared" si="94"/>
        <v>No</v>
      </c>
      <c r="AA512">
        <f t="shared" si="95"/>
        <v>1</v>
      </c>
      <c r="AB512" s="3" t="str" cm="1">
        <f t="array" ref="AB51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12" s="3"/>
      <c r="AD512" s="3"/>
      <c r="AE512" s="3"/>
    </row>
    <row r="513" spans="3:31">
      <c r="C513" s="2">
        <v>44824.381979166668</v>
      </c>
      <c r="D513" s="3" t="s">
        <v>23</v>
      </c>
      <c r="E513" s="15">
        <v>509</v>
      </c>
      <c r="F513" s="15">
        <v>509</v>
      </c>
      <c r="G513" s="15">
        <v>509</v>
      </c>
      <c r="H513" s="3">
        <v>78722</v>
      </c>
      <c r="I513" s="3" t="s">
        <v>43</v>
      </c>
      <c r="J513" s="3" t="s">
        <v>95</v>
      </c>
      <c r="K513" s="3" t="s">
        <v>49</v>
      </c>
      <c r="L513" s="5" t="s">
        <v>265</v>
      </c>
      <c r="M513" s="3"/>
      <c r="N513" s="3"/>
      <c r="O513" s="3">
        <f t="shared" si="89"/>
        <v>2022</v>
      </c>
      <c r="P513" s="3">
        <f t="shared" si="90"/>
        <v>2021</v>
      </c>
      <c r="Q513" s="3">
        <f t="shared" si="84"/>
        <v>9</v>
      </c>
      <c r="R513" s="3">
        <f t="shared" si="85"/>
        <v>39</v>
      </c>
      <c r="S513" s="3" t="str" cm="1">
        <f t="array" ref="S513">IFERROR(_xlfn.IFS(I513 = "Just once", "One time service", ISNUMBER(SEARCH("*week*",I513)), "Continuous"),I513)</f>
        <v>One time service</v>
      </c>
      <c r="T513" t="str">
        <f t="shared" si="86"/>
        <v>No</v>
      </c>
      <c r="U513" t="str">
        <f t="shared" si="87"/>
        <v>No</v>
      </c>
      <c r="V513" t="str">
        <f t="shared" si="88"/>
        <v>No</v>
      </c>
      <c r="W513">
        <f t="shared" si="91"/>
        <v>0</v>
      </c>
      <c r="X513" t="str">
        <f t="shared" si="92"/>
        <v>No</v>
      </c>
      <c r="Y513" t="str">
        <f t="shared" si="93"/>
        <v>No</v>
      </c>
      <c r="Z513" t="str">
        <f t="shared" si="94"/>
        <v>No</v>
      </c>
      <c r="AA513">
        <f t="shared" si="95"/>
        <v>0</v>
      </c>
      <c r="AB513" s="3" t="str" cm="1">
        <f t="array" ref="AB51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513" s="3"/>
      <c r="AD513" s="3"/>
      <c r="AE513" s="3"/>
    </row>
    <row r="514" spans="3:31">
      <c r="C514" s="2">
        <v>44824.519594907404</v>
      </c>
      <c r="D514" s="3" t="s">
        <v>23</v>
      </c>
      <c r="E514" s="15">
        <v>510</v>
      </c>
      <c r="F514" s="15">
        <v>510</v>
      </c>
      <c r="G514" s="15">
        <v>510</v>
      </c>
      <c r="H514" s="3">
        <v>78753</v>
      </c>
      <c r="I514" s="3" t="s">
        <v>43</v>
      </c>
      <c r="J514" s="3" t="s">
        <v>14</v>
      </c>
      <c r="K514" s="3" t="s">
        <v>49</v>
      </c>
      <c r="L514" s="3" t="s">
        <v>264</v>
      </c>
      <c r="M514" s="3"/>
      <c r="N514" s="3"/>
      <c r="O514" s="3">
        <f t="shared" si="89"/>
        <v>2022</v>
      </c>
      <c r="P514" s="3">
        <f t="shared" si="90"/>
        <v>2021</v>
      </c>
      <c r="Q514" s="3">
        <f t="shared" si="84"/>
        <v>9</v>
      </c>
      <c r="R514" s="3">
        <f t="shared" si="85"/>
        <v>39</v>
      </c>
      <c r="S514" s="3" t="str" cm="1">
        <f t="array" ref="S514">IFERROR(_xlfn.IFS(I514 = "Just once", "One time service", ISNUMBER(SEARCH("*week*",I514)), "Continuous"),I514)</f>
        <v>One time service</v>
      </c>
      <c r="T514" t="str">
        <f t="shared" si="86"/>
        <v>No</v>
      </c>
      <c r="U514" t="str">
        <f t="shared" si="87"/>
        <v>No</v>
      </c>
      <c r="V514" t="str">
        <f t="shared" si="88"/>
        <v>No</v>
      </c>
      <c r="W514">
        <f t="shared" si="91"/>
        <v>0</v>
      </c>
      <c r="X514" t="str">
        <f t="shared" si="92"/>
        <v>No</v>
      </c>
      <c r="Y514" t="str">
        <f t="shared" si="93"/>
        <v>Yes</v>
      </c>
      <c r="Z514" t="str">
        <f t="shared" si="94"/>
        <v>No</v>
      </c>
      <c r="AA514">
        <f t="shared" si="95"/>
        <v>1</v>
      </c>
      <c r="AB514" s="3" t="str" cm="1">
        <f t="array" ref="AB51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14" s="3"/>
      <c r="AD514" s="3"/>
      <c r="AE514" s="3"/>
    </row>
    <row r="515" spans="3:31">
      <c r="C515" s="2">
        <v>44824.690439814818</v>
      </c>
      <c r="D515" s="3" t="s">
        <v>23</v>
      </c>
      <c r="E515" s="15">
        <v>511</v>
      </c>
      <c r="F515" s="15">
        <v>511</v>
      </c>
      <c r="G515" s="15">
        <v>511</v>
      </c>
      <c r="H515" s="3">
        <v>78653</v>
      </c>
      <c r="I515" s="3" t="s">
        <v>43</v>
      </c>
      <c r="J515" s="3" t="s">
        <v>14</v>
      </c>
      <c r="K515" s="3" t="s">
        <v>49</v>
      </c>
      <c r="L515" s="5" t="s">
        <v>265</v>
      </c>
      <c r="M515" s="3"/>
      <c r="N515" s="3"/>
      <c r="O515" s="3">
        <f t="shared" si="89"/>
        <v>2022</v>
      </c>
      <c r="P515" s="3">
        <f t="shared" si="90"/>
        <v>2021</v>
      </c>
      <c r="Q515" s="3">
        <f t="shared" si="84"/>
        <v>9</v>
      </c>
      <c r="R515" s="3">
        <f t="shared" si="85"/>
        <v>39</v>
      </c>
      <c r="S515" s="3" t="str" cm="1">
        <f t="array" ref="S515">IFERROR(_xlfn.IFS(I515 = "Just once", "One time service", ISNUMBER(SEARCH("*week*",I515)), "Continuous"),I515)</f>
        <v>One time service</v>
      </c>
      <c r="T515" t="str">
        <f t="shared" si="86"/>
        <v>No</v>
      </c>
      <c r="U515" t="str">
        <f t="shared" si="87"/>
        <v>No</v>
      </c>
      <c r="V515" t="str">
        <f t="shared" si="88"/>
        <v>No</v>
      </c>
      <c r="W515">
        <f t="shared" si="91"/>
        <v>0</v>
      </c>
      <c r="X515" t="str">
        <f t="shared" si="92"/>
        <v>No</v>
      </c>
      <c r="Y515" t="str">
        <f t="shared" si="93"/>
        <v>No</v>
      </c>
      <c r="Z515" t="str">
        <f t="shared" si="94"/>
        <v>No</v>
      </c>
      <c r="AA515">
        <f t="shared" si="95"/>
        <v>0</v>
      </c>
      <c r="AB515" s="3" t="str" cm="1">
        <f t="array" ref="AB51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15" s="3"/>
      <c r="AD515" s="3"/>
      <c r="AE515" s="3"/>
    </row>
    <row r="516" spans="3:31">
      <c r="C516" s="2">
        <v>44825.419976851852</v>
      </c>
      <c r="D516" s="3" t="s">
        <v>23</v>
      </c>
      <c r="E516" s="15">
        <v>512</v>
      </c>
      <c r="F516" s="15">
        <v>512</v>
      </c>
      <c r="G516" s="15">
        <v>512</v>
      </c>
      <c r="H516" s="3">
        <v>78621</v>
      </c>
      <c r="I516" s="3" t="s">
        <v>46</v>
      </c>
      <c r="J516" s="3" t="s">
        <v>19</v>
      </c>
      <c r="K516" s="3" t="s">
        <v>15</v>
      </c>
      <c r="L516" s="3"/>
      <c r="M516" s="3"/>
      <c r="N516" s="3"/>
      <c r="O516" s="3">
        <f t="shared" si="89"/>
        <v>2022</v>
      </c>
      <c r="P516" s="3">
        <f t="shared" si="90"/>
        <v>2021</v>
      </c>
      <c r="Q516" s="3">
        <f t="shared" si="84"/>
        <v>9</v>
      </c>
      <c r="R516" s="3">
        <f t="shared" si="85"/>
        <v>39</v>
      </c>
      <c r="S516" s="3" t="str" cm="1">
        <f t="array" ref="S516">IFERROR(_xlfn.IFS(I516 = "Just once", "One time service", ISNUMBER(SEARCH("*week*",I516)), "Continuous"),I516)</f>
        <v>Continuous</v>
      </c>
      <c r="T516" t="str">
        <f t="shared" si="86"/>
        <v>Yes</v>
      </c>
      <c r="U516" t="str">
        <f t="shared" si="87"/>
        <v>No</v>
      </c>
      <c r="V516" t="str">
        <f t="shared" si="88"/>
        <v>No</v>
      </c>
      <c r="W516">
        <f t="shared" si="91"/>
        <v>1</v>
      </c>
      <c r="X516" t="str">
        <f t="shared" si="92"/>
        <v>No</v>
      </c>
      <c r="Y516" t="str">
        <f t="shared" si="93"/>
        <v>No</v>
      </c>
      <c r="Z516" t="str">
        <f t="shared" si="94"/>
        <v>No</v>
      </c>
      <c r="AA516">
        <f t="shared" si="95"/>
        <v>0</v>
      </c>
      <c r="AB516" s="3" t="str" cm="1">
        <f t="array" ref="AB51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16" s="3"/>
      <c r="AD516" s="3"/>
      <c r="AE516" s="3"/>
    </row>
    <row r="517" spans="3:31">
      <c r="C517" s="2">
        <v>44825.932106481479</v>
      </c>
      <c r="D517" s="3" t="s">
        <v>23</v>
      </c>
      <c r="E517" s="15">
        <v>513</v>
      </c>
      <c r="F517" s="15">
        <v>513</v>
      </c>
      <c r="G517" s="15">
        <v>513</v>
      </c>
      <c r="H517" s="3">
        <v>78754</v>
      </c>
      <c r="I517" s="3" t="s">
        <v>43</v>
      </c>
      <c r="J517" s="3" t="s">
        <v>51</v>
      </c>
      <c r="K517" s="3" t="s">
        <v>15</v>
      </c>
      <c r="L517" s="3"/>
      <c r="M517" s="3"/>
      <c r="N517" s="3"/>
      <c r="O517" s="3">
        <f t="shared" si="89"/>
        <v>2022</v>
      </c>
      <c r="P517" s="3">
        <f t="shared" si="90"/>
        <v>2021</v>
      </c>
      <c r="Q517" s="3">
        <f t="shared" ref="Q517:Q580" si="96">MONTH(C517)</f>
        <v>9</v>
      </c>
      <c r="R517" s="3">
        <f t="shared" ref="R517:R580" si="97">WEEKNUM(C517,1)</f>
        <v>39</v>
      </c>
      <c r="S517" s="3" t="str" cm="1">
        <f t="array" ref="S517">IFERROR(_xlfn.IFS(I517 = "Just once", "One time service", ISNUMBER(SEARCH("*week*",I517)), "Continuous"),I517)</f>
        <v>One time service</v>
      </c>
      <c r="T517" t="str">
        <f t="shared" ref="T517:T580" si="98">IF(ISNUMBER(SEARCH("*visit*",K517)),"Yes", "No")</f>
        <v>Yes</v>
      </c>
      <c r="U517" t="str">
        <f t="shared" ref="U517:U580" si="99">IF(ISNUMBER(SEARCH("*visit*",L517)),"Yes", "No")</f>
        <v>No</v>
      </c>
      <c r="V517" t="str">
        <f t="shared" ref="V517:V580" si="100">IF(ISNUMBER(SEARCH("*visit*",M517)),"Yes", "No")</f>
        <v>No</v>
      </c>
      <c r="W517">
        <f t="shared" si="91"/>
        <v>1</v>
      </c>
      <c r="X517" t="str">
        <f t="shared" si="92"/>
        <v>No</v>
      </c>
      <c r="Y517" t="str">
        <f t="shared" si="93"/>
        <v>No</v>
      </c>
      <c r="Z517" t="str">
        <f t="shared" si="94"/>
        <v>No</v>
      </c>
      <c r="AA517">
        <f t="shared" si="95"/>
        <v>0</v>
      </c>
      <c r="AB517" s="3" t="str" cm="1">
        <f t="array" ref="AB51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17" s="3"/>
      <c r="AD517" s="3"/>
      <c r="AE517" s="3"/>
    </row>
    <row r="518" spans="3:31">
      <c r="C518" s="2">
        <v>44826.353321759256</v>
      </c>
      <c r="D518" s="3" t="s">
        <v>23</v>
      </c>
      <c r="E518" s="15">
        <v>514</v>
      </c>
      <c r="F518" s="15">
        <v>514</v>
      </c>
      <c r="G518" s="15">
        <v>514</v>
      </c>
      <c r="H518" s="3">
        <v>78634</v>
      </c>
      <c r="I518" s="3" t="s">
        <v>43</v>
      </c>
      <c r="J518" s="3" t="s">
        <v>14</v>
      </c>
      <c r="K518" s="3" t="s">
        <v>266</v>
      </c>
      <c r="L518" s="3"/>
      <c r="M518" s="3"/>
      <c r="N518" s="3"/>
      <c r="O518" s="3">
        <f t="shared" ref="O518:O581" si="101">YEAR(C518)</f>
        <v>2022</v>
      </c>
      <c r="P518" s="3">
        <f t="shared" ref="P518:P581" si="102">O518-1</f>
        <v>2021</v>
      </c>
      <c r="Q518" s="3">
        <f t="shared" si="96"/>
        <v>9</v>
      </c>
      <c r="R518" s="3">
        <f t="shared" si="97"/>
        <v>39</v>
      </c>
      <c r="S518" s="3" t="str" cm="1">
        <f t="array" ref="S518">IFERROR(_xlfn.IFS(I518 = "Just once", "One time service", ISNUMBER(SEARCH("*week*",I518)), "Continuous"),I518)</f>
        <v>One time service</v>
      </c>
      <c r="T518" t="str">
        <f t="shared" si="98"/>
        <v>No</v>
      </c>
      <c r="U518" t="str">
        <f t="shared" si="99"/>
        <v>No</v>
      </c>
      <c r="V518" t="str">
        <f t="shared" si="100"/>
        <v>No</v>
      </c>
      <c r="W518">
        <f t="shared" ref="W518:W581" si="103">IF(COUNTIF(T518:V518,"Yes"), 1, 0)</f>
        <v>0</v>
      </c>
      <c r="X518" t="str">
        <f t="shared" ref="X518:X581" si="104">IF(ISNUMBER(SEARCH("*close*",K518)),"Yes", "No")</f>
        <v>Yes</v>
      </c>
      <c r="Y518" t="str">
        <f t="shared" ref="Y518:Y581" si="105">IF(ISNUMBER(SEARCH("*close*",L518)),"Yes", "No")</f>
        <v>No</v>
      </c>
      <c r="Z518" t="str">
        <f t="shared" ref="Z518:Z581" si="106">IF(ISNUMBER(SEARCH("*close*",M518)),"Yes", "No")</f>
        <v>No</v>
      </c>
      <c r="AA518">
        <f t="shared" ref="AA518:AA581" si="107">IF(COUNTIF(X518:Z518,"Yes"), 1, 0)</f>
        <v>1</v>
      </c>
      <c r="AB518" s="3" t="str" cm="1">
        <f t="array" ref="AB51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18" s="3"/>
      <c r="AD518" s="3"/>
      <c r="AE518" s="3"/>
    </row>
    <row r="519" spans="3:31">
      <c r="C519" s="2">
        <v>44826.377604166664</v>
      </c>
      <c r="D519" s="3" t="s">
        <v>23</v>
      </c>
      <c r="E519" s="15">
        <v>515</v>
      </c>
      <c r="F519" s="15">
        <v>515</v>
      </c>
      <c r="G519" s="15">
        <v>515</v>
      </c>
      <c r="H519" s="3">
        <v>78653</v>
      </c>
      <c r="I519" s="3" t="s">
        <v>43</v>
      </c>
      <c r="J519" s="3" t="s">
        <v>51</v>
      </c>
      <c r="K519" s="3" t="s">
        <v>49</v>
      </c>
      <c r="L519" s="5" t="s">
        <v>265</v>
      </c>
      <c r="M519" s="3"/>
      <c r="N519" s="3"/>
      <c r="O519" s="3">
        <f t="shared" si="101"/>
        <v>2022</v>
      </c>
      <c r="P519" s="3">
        <f t="shared" si="102"/>
        <v>2021</v>
      </c>
      <c r="Q519" s="3">
        <f t="shared" si="96"/>
        <v>9</v>
      </c>
      <c r="R519" s="3">
        <f t="shared" si="97"/>
        <v>39</v>
      </c>
      <c r="S519" s="3" t="str" cm="1">
        <f t="array" ref="S519">IFERROR(_xlfn.IFS(I519 = "Just once", "One time service", ISNUMBER(SEARCH("*week*",I519)), "Continuous"),I519)</f>
        <v>One time service</v>
      </c>
      <c r="T519" t="str">
        <f t="shared" si="98"/>
        <v>No</v>
      </c>
      <c r="U519" t="str">
        <f t="shared" si="99"/>
        <v>No</v>
      </c>
      <c r="V519" t="str">
        <f t="shared" si="100"/>
        <v>No</v>
      </c>
      <c r="W519">
        <f t="shared" si="103"/>
        <v>0</v>
      </c>
      <c r="X519" t="str">
        <f t="shared" si="104"/>
        <v>No</v>
      </c>
      <c r="Y519" t="str">
        <f t="shared" si="105"/>
        <v>No</v>
      </c>
      <c r="Z519" t="str">
        <f t="shared" si="106"/>
        <v>No</v>
      </c>
      <c r="AA519">
        <f t="shared" si="107"/>
        <v>0</v>
      </c>
      <c r="AB519" s="3" t="str" cm="1">
        <f t="array" ref="AB51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19" s="3"/>
      <c r="AD519" s="3"/>
      <c r="AE519" s="3"/>
    </row>
    <row r="520" spans="3:31">
      <c r="C520" s="2">
        <v>44826.396331018521</v>
      </c>
      <c r="D520" s="3" t="s">
        <v>23</v>
      </c>
      <c r="E520" s="15">
        <v>516</v>
      </c>
      <c r="F520" s="15">
        <v>516</v>
      </c>
      <c r="G520" s="15">
        <v>516</v>
      </c>
      <c r="H520" s="3">
        <v>78758</v>
      </c>
      <c r="I520" s="3" t="s">
        <v>43</v>
      </c>
      <c r="J520" s="3" t="s">
        <v>14</v>
      </c>
      <c r="K520" s="3" t="s">
        <v>267</v>
      </c>
      <c r="L520" s="3" t="s">
        <v>268</v>
      </c>
      <c r="M520" s="3"/>
      <c r="N520" s="3"/>
      <c r="O520" s="3">
        <f t="shared" si="101"/>
        <v>2022</v>
      </c>
      <c r="P520" s="3">
        <f t="shared" si="102"/>
        <v>2021</v>
      </c>
      <c r="Q520" s="3">
        <f t="shared" si="96"/>
        <v>9</v>
      </c>
      <c r="R520" s="3">
        <f t="shared" si="97"/>
        <v>39</v>
      </c>
      <c r="S520" s="3" t="str" cm="1">
        <f t="array" ref="S520">IFERROR(_xlfn.IFS(I520 = "Just once", "One time service", ISNUMBER(SEARCH("*week*",I520)), "Continuous"),I520)</f>
        <v>One time service</v>
      </c>
      <c r="T520" t="str">
        <f t="shared" si="98"/>
        <v>No</v>
      </c>
      <c r="U520" t="str">
        <f t="shared" si="99"/>
        <v>No</v>
      </c>
      <c r="V520" t="str">
        <f t="shared" si="100"/>
        <v>No</v>
      </c>
      <c r="W520">
        <f t="shared" si="103"/>
        <v>0</v>
      </c>
      <c r="X520" t="str">
        <f t="shared" si="104"/>
        <v>No</v>
      </c>
      <c r="Y520" t="str">
        <f t="shared" si="105"/>
        <v>No</v>
      </c>
      <c r="Z520" t="str">
        <f t="shared" si="106"/>
        <v>No</v>
      </c>
      <c r="AA520">
        <f t="shared" si="107"/>
        <v>0</v>
      </c>
      <c r="AB520" s="3" t="str" cm="1">
        <f t="array" ref="AB52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20" s="3"/>
      <c r="AD520" s="3"/>
      <c r="AE520" s="3"/>
    </row>
    <row r="521" spans="3:31">
      <c r="C521" s="2">
        <v>44826.524363425924</v>
      </c>
      <c r="D521" s="3" t="s">
        <v>23</v>
      </c>
      <c r="E521" s="15">
        <v>517</v>
      </c>
      <c r="F521" s="15">
        <v>517</v>
      </c>
      <c r="G521" s="15">
        <v>517</v>
      </c>
      <c r="H521" s="3">
        <v>0</v>
      </c>
      <c r="I521" s="3" t="s">
        <v>43</v>
      </c>
      <c r="J521" s="3" t="s">
        <v>19</v>
      </c>
      <c r="K521" s="3" t="s">
        <v>267</v>
      </c>
      <c r="L521" s="3"/>
      <c r="M521" s="3"/>
      <c r="N521" s="3"/>
      <c r="O521" s="3">
        <f t="shared" si="101"/>
        <v>2022</v>
      </c>
      <c r="P521" s="3">
        <f t="shared" si="102"/>
        <v>2021</v>
      </c>
      <c r="Q521" s="3">
        <f t="shared" si="96"/>
        <v>9</v>
      </c>
      <c r="R521" s="3">
        <f t="shared" si="97"/>
        <v>39</v>
      </c>
      <c r="S521" s="3" t="str" cm="1">
        <f t="array" ref="S521">IFERROR(_xlfn.IFS(I521 = "Just once", "One time service", ISNUMBER(SEARCH("*week*",I521)), "Continuous"),I521)</f>
        <v>One time service</v>
      </c>
      <c r="T521" t="str">
        <f t="shared" si="98"/>
        <v>No</v>
      </c>
      <c r="U521" t="str">
        <f t="shared" si="99"/>
        <v>No</v>
      </c>
      <c r="V521" t="str">
        <f t="shared" si="100"/>
        <v>No</v>
      </c>
      <c r="W521">
        <f t="shared" si="103"/>
        <v>0</v>
      </c>
      <c r="X521" t="str">
        <f t="shared" si="104"/>
        <v>No</v>
      </c>
      <c r="Y521" t="str">
        <f t="shared" si="105"/>
        <v>No</v>
      </c>
      <c r="Z521" t="str">
        <f t="shared" si="106"/>
        <v>No</v>
      </c>
      <c r="AA521">
        <f t="shared" si="107"/>
        <v>0</v>
      </c>
      <c r="AB521" s="3" t="str" cm="1">
        <f t="array" ref="AB52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21" s="3"/>
      <c r="AD521" s="3"/>
      <c r="AE521" s="3"/>
    </row>
    <row r="522" spans="3:31">
      <c r="C522" s="2">
        <v>44826.634895833333</v>
      </c>
      <c r="D522" s="3" t="s">
        <v>23</v>
      </c>
      <c r="E522" s="15">
        <v>518</v>
      </c>
      <c r="F522" s="15">
        <v>518</v>
      </c>
      <c r="G522" s="15">
        <v>518</v>
      </c>
      <c r="H522" s="3">
        <v>78722</v>
      </c>
      <c r="I522" s="3" t="s">
        <v>43</v>
      </c>
      <c r="J522" s="3" t="s">
        <v>14</v>
      </c>
      <c r="K522" s="3" t="s">
        <v>15</v>
      </c>
      <c r="L522" s="3"/>
      <c r="M522" s="3"/>
      <c r="N522" s="3"/>
      <c r="O522" s="3">
        <f t="shared" si="101"/>
        <v>2022</v>
      </c>
      <c r="P522" s="3">
        <f t="shared" si="102"/>
        <v>2021</v>
      </c>
      <c r="Q522" s="3">
        <f t="shared" si="96"/>
        <v>9</v>
      </c>
      <c r="R522" s="3">
        <f t="shared" si="97"/>
        <v>39</v>
      </c>
      <c r="S522" s="3" t="str" cm="1">
        <f t="array" ref="S522">IFERROR(_xlfn.IFS(I522 = "Just once", "One time service", ISNUMBER(SEARCH("*week*",I522)), "Continuous"),I522)</f>
        <v>One time service</v>
      </c>
      <c r="T522" t="str">
        <f t="shared" si="98"/>
        <v>Yes</v>
      </c>
      <c r="U522" t="str">
        <f t="shared" si="99"/>
        <v>No</v>
      </c>
      <c r="V522" t="str">
        <f t="shared" si="100"/>
        <v>No</v>
      </c>
      <c r="W522">
        <f t="shared" si="103"/>
        <v>1</v>
      </c>
      <c r="X522" t="str">
        <f t="shared" si="104"/>
        <v>No</v>
      </c>
      <c r="Y522" t="str">
        <f t="shared" si="105"/>
        <v>No</v>
      </c>
      <c r="Z522" t="str">
        <f t="shared" si="106"/>
        <v>No</v>
      </c>
      <c r="AA522">
        <f t="shared" si="107"/>
        <v>0</v>
      </c>
      <c r="AB522" s="3" t="str" cm="1">
        <f t="array" ref="AB52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22" s="3"/>
      <c r="AD522" s="3"/>
      <c r="AE522" s="3"/>
    </row>
    <row r="523" spans="3:31">
      <c r="C523" s="2">
        <v>44826.712650462963</v>
      </c>
      <c r="D523" s="3" t="s">
        <v>23</v>
      </c>
      <c r="E523" s="15">
        <v>519</v>
      </c>
      <c r="F523" s="15">
        <v>519</v>
      </c>
      <c r="G523" s="15">
        <v>519</v>
      </c>
      <c r="H523" s="3">
        <v>78660</v>
      </c>
      <c r="I523" s="3" t="s">
        <v>43</v>
      </c>
      <c r="J523" s="3" t="s">
        <v>51</v>
      </c>
      <c r="K523" s="3" t="s">
        <v>267</v>
      </c>
      <c r="L523" s="5" t="s">
        <v>265</v>
      </c>
      <c r="M523" s="3"/>
      <c r="N523" s="3"/>
      <c r="O523" s="3">
        <f t="shared" si="101"/>
        <v>2022</v>
      </c>
      <c r="P523" s="3">
        <f t="shared" si="102"/>
        <v>2021</v>
      </c>
      <c r="Q523" s="3">
        <f t="shared" si="96"/>
        <v>9</v>
      </c>
      <c r="R523" s="3">
        <f t="shared" si="97"/>
        <v>39</v>
      </c>
      <c r="S523" s="3" t="str" cm="1">
        <f t="array" ref="S523">IFERROR(_xlfn.IFS(I523 = "Just once", "One time service", ISNUMBER(SEARCH("*week*",I523)), "Continuous"),I523)</f>
        <v>One time service</v>
      </c>
      <c r="T523" t="str">
        <f t="shared" si="98"/>
        <v>No</v>
      </c>
      <c r="U523" t="str">
        <f t="shared" si="99"/>
        <v>No</v>
      </c>
      <c r="V523" t="str">
        <f t="shared" si="100"/>
        <v>No</v>
      </c>
      <c r="W523">
        <f t="shared" si="103"/>
        <v>0</v>
      </c>
      <c r="X523" t="str">
        <f t="shared" si="104"/>
        <v>No</v>
      </c>
      <c r="Y523" t="str">
        <f t="shared" si="105"/>
        <v>No</v>
      </c>
      <c r="Z523" t="str">
        <f t="shared" si="106"/>
        <v>No</v>
      </c>
      <c r="AA523">
        <f t="shared" si="107"/>
        <v>0</v>
      </c>
      <c r="AB523" s="3" t="str" cm="1">
        <f t="array" ref="AB52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23" s="3"/>
      <c r="AD523" s="3"/>
      <c r="AE523" s="3"/>
    </row>
    <row r="524" spans="3:31">
      <c r="C524" s="2">
        <v>44827.396249999998</v>
      </c>
      <c r="D524" s="3" t="s">
        <v>23</v>
      </c>
      <c r="E524" s="15">
        <v>520</v>
      </c>
      <c r="F524" s="15">
        <v>520</v>
      </c>
      <c r="G524" s="15">
        <v>520</v>
      </c>
      <c r="H524" s="3">
        <v>78660</v>
      </c>
      <c r="I524" s="3" t="s">
        <v>46</v>
      </c>
      <c r="J524" s="3" t="s">
        <v>14</v>
      </c>
      <c r="K524" s="3" t="s">
        <v>165</v>
      </c>
      <c r="L524" s="5" t="s">
        <v>265</v>
      </c>
      <c r="M524" s="3"/>
      <c r="N524" s="3"/>
      <c r="O524" s="3">
        <f t="shared" si="101"/>
        <v>2022</v>
      </c>
      <c r="P524" s="3">
        <f t="shared" si="102"/>
        <v>2021</v>
      </c>
      <c r="Q524" s="3">
        <f t="shared" si="96"/>
        <v>9</v>
      </c>
      <c r="R524" s="3">
        <f t="shared" si="97"/>
        <v>39</v>
      </c>
      <c r="S524" s="3" t="str" cm="1">
        <f t="array" ref="S524">IFERROR(_xlfn.IFS(I524 = "Just once", "One time service", ISNUMBER(SEARCH("*week*",I524)), "Continuous"),I524)</f>
        <v>Continuous</v>
      </c>
      <c r="T524" t="str">
        <f t="shared" si="98"/>
        <v>No</v>
      </c>
      <c r="U524" t="str">
        <f t="shared" si="99"/>
        <v>No</v>
      </c>
      <c r="V524" t="str">
        <f t="shared" si="100"/>
        <v>No</v>
      </c>
      <c r="W524">
        <f t="shared" si="103"/>
        <v>0</v>
      </c>
      <c r="X524" t="str">
        <f t="shared" si="104"/>
        <v>No</v>
      </c>
      <c r="Y524" t="str">
        <f t="shared" si="105"/>
        <v>No</v>
      </c>
      <c r="Z524" t="str">
        <f t="shared" si="106"/>
        <v>No</v>
      </c>
      <c r="AA524">
        <f t="shared" si="107"/>
        <v>0</v>
      </c>
      <c r="AB524" s="3" t="str" cm="1">
        <f t="array" ref="AB52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24" s="3"/>
      <c r="AD524" s="3"/>
      <c r="AE524" s="3"/>
    </row>
    <row r="525" spans="3:31">
      <c r="C525" s="2">
        <v>44827.453761574077</v>
      </c>
      <c r="D525" s="3" t="s">
        <v>23</v>
      </c>
      <c r="E525" s="15">
        <v>521</v>
      </c>
      <c r="F525" s="15">
        <v>521</v>
      </c>
      <c r="G525" s="15">
        <v>521</v>
      </c>
      <c r="H525" s="3">
        <v>78735</v>
      </c>
      <c r="I525" s="3" t="s">
        <v>43</v>
      </c>
      <c r="J525" s="3" t="s">
        <v>14</v>
      </c>
      <c r="K525" s="3" t="s">
        <v>15</v>
      </c>
      <c r="L525" s="3"/>
      <c r="M525" s="3"/>
      <c r="N525" s="3"/>
      <c r="O525" s="3">
        <f t="shared" si="101"/>
        <v>2022</v>
      </c>
      <c r="P525" s="3">
        <f t="shared" si="102"/>
        <v>2021</v>
      </c>
      <c r="Q525" s="3">
        <f t="shared" si="96"/>
        <v>9</v>
      </c>
      <c r="R525" s="3">
        <f t="shared" si="97"/>
        <v>39</v>
      </c>
      <c r="S525" s="3" t="str" cm="1">
        <f t="array" ref="S525">IFERROR(_xlfn.IFS(I525 = "Just once", "One time service", ISNUMBER(SEARCH("*week*",I525)), "Continuous"),I525)</f>
        <v>One time service</v>
      </c>
      <c r="T525" t="str">
        <f t="shared" si="98"/>
        <v>Yes</v>
      </c>
      <c r="U525" t="str">
        <f t="shared" si="99"/>
        <v>No</v>
      </c>
      <c r="V525" t="str">
        <f t="shared" si="100"/>
        <v>No</v>
      </c>
      <c r="W525">
        <f t="shared" si="103"/>
        <v>1</v>
      </c>
      <c r="X525" t="str">
        <f t="shared" si="104"/>
        <v>No</v>
      </c>
      <c r="Y525" t="str">
        <f t="shared" si="105"/>
        <v>No</v>
      </c>
      <c r="Z525" t="str">
        <f t="shared" si="106"/>
        <v>No</v>
      </c>
      <c r="AA525">
        <f t="shared" si="107"/>
        <v>0</v>
      </c>
      <c r="AB525" s="3" t="str" cm="1">
        <f t="array" ref="AB52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25" s="3"/>
      <c r="AD525" s="3"/>
      <c r="AE525" s="3"/>
    </row>
    <row r="526" spans="3:31">
      <c r="C526" s="2">
        <v>44827.675717592596</v>
      </c>
      <c r="D526" s="3" t="s">
        <v>23</v>
      </c>
      <c r="E526" s="15">
        <v>522</v>
      </c>
      <c r="F526" s="15">
        <v>522</v>
      </c>
      <c r="G526" s="15">
        <v>522</v>
      </c>
      <c r="H526" s="3">
        <v>78653</v>
      </c>
      <c r="I526" s="3" t="s">
        <v>46</v>
      </c>
      <c r="J526" s="3" t="s">
        <v>19</v>
      </c>
      <c r="K526" s="3" t="s">
        <v>165</v>
      </c>
      <c r="L526" s="3" t="s">
        <v>268</v>
      </c>
      <c r="M526" s="3"/>
      <c r="N526" s="3"/>
      <c r="O526" s="3">
        <f t="shared" si="101"/>
        <v>2022</v>
      </c>
      <c r="P526" s="3">
        <f t="shared" si="102"/>
        <v>2021</v>
      </c>
      <c r="Q526" s="3">
        <f t="shared" si="96"/>
        <v>9</v>
      </c>
      <c r="R526" s="3">
        <f t="shared" si="97"/>
        <v>39</v>
      </c>
      <c r="S526" s="3" t="str" cm="1">
        <f t="array" ref="S526">IFERROR(_xlfn.IFS(I526 = "Just once", "One time service", ISNUMBER(SEARCH("*week*",I526)), "Continuous"),I526)</f>
        <v>Continuous</v>
      </c>
      <c r="T526" t="str">
        <f t="shared" si="98"/>
        <v>No</v>
      </c>
      <c r="U526" t="str">
        <f t="shared" si="99"/>
        <v>No</v>
      </c>
      <c r="V526" t="str">
        <f t="shared" si="100"/>
        <v>No</v>
      </c>
      <c r="W526">
        <f t="shared" si="103"/>
        <v>0</v>
      </c>
      <c r="X526" t="str">
        <f t="shared" si="104"/>
        <v>No</v>
      </c>
      <c r="Y526" t="str">
        <f t="shared" si="105"/>
        <v>No</v>
      </c>
      <c r="Z526" t="str">
        <f t="shared" si="106"/>
        <v>No</v>
      </c>
      <c r="AA526">
        <f t="shared" si="107"/>
        <v>0</v>
      </c>
      <c r="AB526" s="3" t="str" cm="1">
        <f t="array" ref="AB52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26" s="3"/>
      <c r="AD526" s="3"/>
      <c r="AE526" s="3"/>
    </row>
    <row r="527" spans="3:31">
      <c r="C527" s="2">
        <v>44829.431238425925</v>
      </c>
      <c r="D527" s="3" t="s">
        <v>112</v>
      </c>
      <c r="E527" s="15">
        <v>523</v>
      </c>
      <c r="F527" s="15">
        <v>523</v>
      </c>
      <c r="G527" s="15">
        <v>523</v>
      </c>
      <c r="H527" s="3">
        <v>78704</v>
      </c>
      <c r="I527" s="3" t="s">
        <v>43</v>
      </c>
      <c r="J527" s="3" t="s">
        <v>14</v>
      </c>
      <c r="K527" s="3" t="s">
        <v>269</v>
      </c>
      <c r="L527" s="3"/>
      <c r="M527" s="3"/>
      <c r="N527" s="3"/>
      <c r="O527" s="3">
        <f t="shared" si="101"/>
        <v>2022</v>
      </c>
      <c r="P527" s="3">
        <f t="shared" si="102"/>
        <v>2021</v>
      </c>
      <c r="Q527" s="3">
        <f t="shared" si="96"/>
        <v>9</v>
      </c>
      <c r="R527" s="3">
        <f t="shared" si="97"/>
        <v>40</v>
      </c>
      <c r="S527" s="3" t="str" cm="1">
        <f t="array" ref="S527">IFERROR(_xlfn.IFS(I527 = "Just once", "One time service", ISNUMBER(SEARCH("*week*",I527)), "Continuous"),I527)</f>
        <v>One time service</v>
      </c>
      <c r="T527" t="str">
        <f t="shared" si="98"/>
        <v>No</v>
      </c>
      <c r="U527" t="str">
        <f t="shared" si="99"/>
        <v>No</v>
      </c>
      <c r="V527" t="str">
        <f t="shared" si="100"/>
        <v>No</v>
      </c>
      <c r="W527">
        <f t="shared" si="103"/>
        <v>0</v>
      </c>
      <c r="X527" t="str">
        <f t="shared" si="104"/>
        <v>Yes</v>
      </c>
      <c r="Y527" t="str">
        <f t="shared" si="105"/>
        <v>No</v>
      </c>
      <c r="Z527" t="str">
        <f t="shared" si="106"/>
        <v>No</v>
      </c>
      <c r="AA527">
        <f t="shared" si="107"/>
        <v>1</v>
      </c>
      <c r="AB527" s="3" t="str" cm="1">
        <f t="array" ref="AB52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27" s="3"/>
      <c r="AD527" s="3"/>
      <c r="AE527" s="3"/>
    </row>
    <row r="528" spans="3:31">
      <c r="C528" s="2">
        <v>44830.497118055559</v>
      </c>
      <c r="D528" s="3" t="s">
        <v>112</v>
      </c>
      <c r="E528" s="15">
        <v>524</v>
      </c>
      <c r="F528" s="15">
        <v>524</v>
      </c>
      <c r="G528" s="15">
        <v>524</v>
      </c>
      <c r="H528" s="3" t="s">
        <v>230</v>
      </c>
      <c r="I528" s="3" t="s">
        <v>43</v>
      </c>
      <c r="J528" s="3" t="s">
        <v>14</v>
      </c>
      <c r="K528" s="3" t="s">
        <v>15</v>
      </c>
      <c r="L528" s="3"/>
      <c r="M528" s="3"/>
      <c r="N528" s="3"/>
      <c r="O528" s="3">
        <f t="shared" si="101"/>
        <v>2022</v>
      </c>
      <c r="P528" s="3">
        <f t="shared" si="102"/>
        <v>2021</v>
      </c>
      <c r="Q528" s="3">
        <f t="shared" si="96"/>
        <v>9</v>
      </c>
      <c r="R528" s="3">
        <f t="shared" si="97"/>
        <v>40</v>
      </c>
      <c r="S528" s="3" t="str" cm="1">
        <f t="array" ref="S528">IFERROR(_xlfn.IFS(I528 = "Just once", "One time service", ISNUMBER(SEARCH("*week*",I528)), "Continuous"),I528)</f>
        <v>One time service</v>
      </c>
      <c r="T528" t="str">
        <f t="shared" si="98"/>
        <v>Yes</v>
      </c>
      <c r="U528" t="str">
        <f t="shared" si="99"/>
        <v>No</v>
      </c>
      <c r="V528" t="str">
        <f t="shared" si="100"/>
        <v>No</v>
      </c>
      <c r="W528">
        <f t="shared" si="103"/>
        <v>1</v>
      </c>
      <c r="X528" t="str">
        <f t="shared" si="104"/>
        <v>No</v>
      </c>
      <c r="Y528" t="str">
        <f t="shared" si="105"/>
        <v>No</v>
      </c>
      <c r="Z528" t="str">
        <f t="shared" si="106"/>
        <v>No</v>
      </c>
      <c r="AA528">
        <f t="shared" si="107"/>
        <v>0</v>
      </c>
      <c r="AB528" s="3" t="str" cm="1">
        <f t="array" ref="AB52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28" s="3"/>
      <c r="AD528" s="3"/>
      <c r="AE528" s="3"/>
    </row>
    <row r="529" spans="3:31">
      <c r="C529" s="2">
        <v>44831.449803240743</v>
      </c>
      <c r="D529" s="3" t="s">
        <v>112</v>
      </c>
      <c r="E529" s="15">
        <v>525</v>
      </c>
      <c r="F529" s="15">
        <v>525</v>
      </c>
      <c r="G529" s="15">
        <v>525</v>
      </c>
      <c r="H529" s="3">
        <v>78757</v>
      </c>
      <c r="I529" s="3" t="s">
        <v>43</v>
      </c>
      <c r="J529" s="3" t="s">
        <v>51</v>
      </c>
      <c r="K529" s="3" t="s">
        <v>49</v>
      </c>
      <c r="L529" s="3"/>
      <c r="M529" s="3"/>
      <c r="N529" s="3"/>
      <c r="O529" s="3">
        <f t="shared" si="101"/>
        <v>2022</v>
      </c>
      <c r="P529" s="3">
        <f t="shared" si="102"/>
        <v>2021</v>
      </c>
      <c r="Q529" s="3">
        <f t="shared" si="96"/>
        <v>9</v>
      </c>
      <c r="R529" s="3">
        <f t="shared" si="97"/>
        <v>40</v>
      </c>
      <c r="S529" s="3" t="str" cm="1">
        <f t="array" ref="S529">IFERROR(_xlfn.IFS(I529 = "Just once", "One time service", ISNUMBER(SEARCH("*week*",I529)), "Continuous"),I529)</f>
        <v>One time service</v>
      </c>
      <c r="T529" t="str">
        <f t="shared" si="98"/>
        <v>No</v>
      </c>
      <c r="U529" t="str">
        <f t="shared" si="99"/>
        <v>No</v>
      </c>
      <c r="V529" t="str">
        <f t="shared" si="100"/>
        <v>No</v>
      </c>
      <c r="W529">
        <f t="shared" si="103"/>
        <v>0</v>
      </c>
      <c r="X529" t="str">
        <f t="shared" si="104"/>
        <v>No</v>
      </c>
      <c r="Y529" t="str">
        <f t="shared" si="105"/>
        <v>No</v>
      </c>
      <c r="Z529" t="str">
        <f t="shared" si="106"/>
        <v>No</v>
      </c>
      <c r="AA529">
        <f t="shared" si="107"/>
        <v>0</v>
      </c>
      <c r="AB529" s="3" t="str" cm="1">
        <f t="array" ref="AB52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29" s="3"/>
      <c r="AD529" s="3"/>
      <c r="AE529" s="3"/>
    </row>
    <row r="530" spans="3:31">
      <c r="C530" s="2">
        <v>44831.708425925928</v>
      </c>
      <c r="D530" s="3" t="s">
        <v>112</v>
      </c>
      <c r="E530" s="15">
        <v>526</v>
      </c>
      <c r="F530" s="15">
        <v>526</v>
      </c>
      <c r="G530" s="15">
        <v>526</v>
      </c>
      <c r="H530" s="3">
        <v>78621</v>
      </c>
      <c r="I530" s="3" t="s">
        <v>46</v>
      </c>
      <c r="J530" s="3" t="s">
        <v>14</v>
      </c>
      <c r="K530" s="3" t="s">
        <v>270</v>
      </c>
      <c r="L530" s="3"/>
      <c r="M530" s="3"/>
      <c r="N530" s="3"/>
      <c r="O530" s="3">
        <f t="shared" si="101"/>
        <v>2022</v>
      </c>
      <c r="P530" s="3">
        <f t="shared" si="102"/>
        <v>2021</v>
      </c>
      <c r="Q530" s="3">
        <f t="shared" si="96"/>
        <v>9</v>
      </c>
      <c r="R530" s="3">
        <f t="shared" si="97"/>
        <v>40</v>
      </c>
      <c r="S530" s="3" t="str" cm="1">
        <f t="array" ref="S530">IFERROR(_xlfn.IFS(I530 = "Just once", "One time service", ISNUMBER(SEARCH("*week*",I530)), "Continuous"),I530)</f>
        <v>Continuous</v>
      </c>
      <c r="T530" t="str">
        <f t="shared" si="98"/>
        <v>No</v>
      </c>
      <c r="U530" t="str">
        <f t="shared" si="99"/>
        <v>No</v>
      </c>
      <c r="V530" t="str">
        <f t="shared" si="100"/>
        <v>No</v>
      </c>
      <c r="W530">
        <f t="shared" si="103"/>
        <v>0</v>
      </c>
      <c r="X530" t="str">
        <f t="shared" si="104"/>
        <v>No</v>
      </c>
      <c r="Y530" t="str">
        <f t="shared" si="105"/>
        <v>No</v>
      </c>
      <c r="Z530" t="str">
        <f t="shared" si="106"/>
        <v>No</v>
      </c>
      <c r="AA530">
        <f t="shared" si="107"/>
        <v>0</v>
      </c>
      <c r="AB530" s="3" t="str" cm="1">
        <f t="array" ref="AB53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30" s="3"/>
      <c r="AD530" s="3"/>
      <c r="AE530" s="3"/>
    </row>
    <row r="531" spans="3:31">
      <c r="C531" s="2">
        <v>44831.98877314815</v>
      </c>
      <c r="D531" s="3" t="s">
        <v>112</v>
      </c>
      <c r="E531" s="15">
        <v>527</v>
      </c>
      <c r="F531" s="15">
        <v>527</v>
      </c>
      <c r="G531" s="15">
        <v>527</v>
      </c>
      <c r="H531" s="3">
        <v>78621</v>
      </c>
      <c r="I531" s="3" t="s">
        <v>46</v>
      </c>
      <c r="J531" s="3" t="s">
        <v>14</v>
      </c>
      <c r="K531" s="3" t="s">
        <v>15</v>
      </c>
      <c r="L531" s="3"/>
      <c r="M531" s="3"/>
      <c r="N531" s="3"/>
      <c r="O531" s="3">
        <f t="shared" si="101"/>
        <v>2022</v>
      </c>
      <c r="P531" s="3">
        <f t="shared" si="102"/>
        <v>2021</v>
      </c>
      <c r="Q531" s="3">
        <f t="shared" si="96"/>
        <v>9</v>
      </c>
      <c r="R531" s="3">
        <f t="shared" si="97"/>
        <v>40</v>
      </c>
      <c r="S531" s="3" t="str" cm="1">
        <f t="array" ref="S531">IFERROR(_xlfn.IFS(I531 = "Just once", "One time service", ISNUMBER(SEARCH("*week*",I531)), "Continuous"),I531)</f>
        <v>Continuous</v>
      </c>
      <c r="T531" t="str">
        <f t="shared" si="98"/>
        <v>Yes</v>
      </c>
      <c r="U531" t="str">
        <f t="shared" si="99"/>
        <v>No</v>
      </c>
      <c r="V531" t="str">
        <f t="shared" si="100"/>
        <v>No</v>
      </c>
      <c r="W531">
        <f t="shared" si="103"/>
        <v>1</v>
      </c>
      <c r="X531" t="str">
        <f t="shared" si="104"/>
        <v>No</v>
      </c>
      <c r="Y531" t="str">
        <f t="shared" si="105"/>
        <v>No</v>
      </c>
      <c r="Z531" t="str">
        <f t="shared" si="106"/>
        <v>No</v>
      </c>
      <c r="AA531">
        <f t="shared" si="107"/>
        <v>0</v>
      </c>
      <c r="AB531" s="3" t="str" cm="1">
        <f t="array" ref="AB53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31" s="3"/>
      <c r="AD531" s="3"/>
      <c r="AE531" s="3"/>
    </row>
    <row r="532" spans="3:31">
      <c r="C532" s="2">
        <v>44832.386203703703</v>
      </c>
      <c r="D532" s="3" t="s">
        <v>112</v>
      </c>
      <c r="E532" s="15">
        <v>528</v>
      </c>
      <c r="F532" s="15">
        <v>528</v>
      </c>
      <c r="G532" s="15">
        <v>528</v>
      </c>
      <c r="H532" s="3">
        <v>78621</v>
      </c>
      <c r="I532" s="3" t="s">
        <v>43</v>
      </c>
      <c r="J532" s="3" t="s">
        <v>19</v>
      </c>
      <c r="K532" s="3" t="s">
        <v>15</v>
      </c>
      <c r="L532" s="3"/>
      <c r="M532" s="3"/>
      <c r="N532" s="3"/>
      <c r="O532" s="3">
        <f t="shared" si="101"/>
        <v>2022</v>
      </c>
      <c r="P532" s="3">
        <f t="shared" si="102"/>
        <v>2021</v>
      </c>
      <c r="Q532" s="3">
        <f t="shared" si="96"/>
        <v>9</v>
      </c>
      <c r="R532" s="3">
        <f t="shared" si="97"/>
        <v>40</v>
      </c>
      <c r="S532" s="3" t="str" cm="1">
        <f t="array" ref="S532">IFERROR(_xlfn.IFS(I532 = "Just once", "One time service", ISNUMBER(SEARCH("*week*",I532)), "Continuous"),I532)</f>
        <v>One time service</v>
      </c>
      <c r="T532" t="str">
        <f t="shared" si="98"/>
        <v>Yes</v>
      </c>
      <c r="U532" t="str">
        <f t="shared" si="99"/>
        <v>No</v>
      </c>
      <c r="V532" t="str">
        <f t="shared" si="100"/>
        <v>No</v>
      </c>
      <c r="W532">
        <f t="shared" si="103"/>
        <v>1</v>
      </c>
      <c r="X532" t="str">
        <f t="shared" si="104"/>
        <v>No</v>
      </c>
      <c r="Y532" t="str">
        <f t="shared" si="105"/>
        <v>No</v>
      </c>
      <c r="Z532" t="str">
        <f t="shared" si="106"/>
        <v>No</v>
      </c>
      <c r="AA532">
        <f t="shared" si="107"/>
        <v>0</v>
      </c>
      <c r="AB532" s="3" t="str" cm="1">
        <f t="array" ref="AB53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32" s="3"/>
      <c r="AD532" s="3"/>
      <c r="AE532" s="3"/>
    </row>
    <row r="533" spans="3:31">
      <c r="C533" s="2">
        <v>44832.389745370368</v>
      </c>
      <c r="D533" s="3" t="s">
        <v>112</v>
      </c>
      <c r="E533" s="15">
        <v>529</v>
      </c>
      <c r="F533" s="15">
        <v>529</v>
      </c>
      <c r="G533" s="15">
        <v>529</v>
      </c>
      <c r="H533" s="3">
        <v>78621</v>
      </c>
      <c r="I533" s="3" t="s">
        <v>43</v>
      </c>
      <c r="J533" s="3" t="s">
        <v>14</v>
      </c>
      <c r="K533" s="3" t="s">
        <v>271</v>
      </c>
      <c r="L533" s="3"/>
      <c r="M533" s="3"/>
      <c r="N533" s="3"/>
      <c r="O533" s="3">
        <f t="shared" si="101"/>
        <v>2022</v>
      </c>
      <c r="P533" s="3">
        <f t="shared" si="102"/>
        <v>2021</v>
      </c>
      <c r="Q533" s="3">
        <f t="shared" si="96"/>
        <v>9</v>
      </c>
      <c r="R533" s="3">
        <f t="shared" si="97"/>
        <v>40</v>
      </c>
      <c r="S533" s="3" t="str" cm="1">
        <f t="array" ref="S533">IFERROR(_xlfn.IFS(I533 = "Just once", "One time service", ISNUMBER(SEARCH("*week*",I533)), "Continuous"),I533)</f>
        <v>One time service</v>
      </c>
      <c r="T533" t="str">
        <f t="shared" si="98"/>
        <v>No</v>
      </c>
      <c r="U533" t="str">
        <f t="shared" si="99"/>
        <v>No</v>
      </c>
      <c r="V533" t="str">
        <f t="shared" si="100"/>
        <v>No</v>
      </c>
      <c r="W533">
        <f t="shared" si="103"/>
        <v>0</v>
      </c>
      <c r="X533" t="str">
        <f t="shared" si="104"/>
        <v>No</v>
      </c>
      <c r="Y533" t="str">
        <f t="shared" si="105"/>
        <v>No</v>
      </c>
      <c r="Z533" t="str">
        <f t="shared" si="106"/>
        <v>No</v>
      </c>
      <c r="AA533">
        <f t="shared" si="107"/>
        <v>0</v>
      </c>
      <c r="AB533" s="3" t="str" cm="1">
        <f t="array" ref="AB53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33" s="3"/>
      <c r="AD533" s="3"/>
      <c r="AE533" s="3"/>
    </row>
    <row r="534" spans="3:31">
      <c r="C534" s="2">
        <v>44832.434652777774</v>
      </c>
      <c r="D534" s="3" t="s">
        <v>112</v>
      </c>
      <c r="E534" s="15">
        <v>530</v>
      </c>
      <c r="F534" s="15">
        <v>530</v>
      </c>
      <c r="G534" s="15">
        <v>530</v>
      </c>
      <c r="H534" s="3">
        <v>78704</v>
      </c>
      <c r="I534" s="3" t="s">
        <v>43</v>
      </c>
      <c r="J534" s="3" t="s">
        <v>10</v>
      </c>
      <c r="K534" s="3" t="s">
        <v>15</v>
      </c>
      <c r="L534" s="3"/>
      <c r="M534" s="3"/>
      <c r="N534" s="3"/>
      <c r="O534" s="3">
        <f t="shared" si="101"/>
        <v>2022</v>
      </c>
      <c r="P534" s="3">
        <f t="shared" si="102"/>
        <v>2021</v>
      </c>
      <c r="Q534" s="3">
        <f t="shared" si="96"/>
        <v>9</v>
      </c>
      <c r="R534" s="3">
        <f t="shared" si="97"/>
        <v>40</v>
      </c>
      <c r="S534" s="3" t="str" cm="1">
        <f t="array" ref="S534">IFERROR(_xlfn.IFS(I534 = "Just once", "One time service", ISNUMBER(SEARCH("*week*",I534)), "Continuous"),I534)</f>
        <v>One time service</v>
      </c>
      <c r="T534" t="str">
        <f t="shared" si="98"/>
        <v>Yes</v>
      </c>
      <c r="U534" t="str">
        <f t="shared" si="99"/>
        <v>No</v>
      </c>
      <c r="V534" t="str">
        <f t="shared" si="100"/>
        <v>No</v>
      </c>
      <c r="W534">
        <f t="shared" si="103"/>
        <v>1</v>
      </c>
      <c r="X534" t="str">
        <f t="shared" si="104"/>
        <v>No</v>
      </c>
      <c r="Y534" t="str">
        <f t="shared" si="105"/>
        <v>No</v>
      </c>
      <c r="Z534" t="str">
        <f t="shared" si="106"/>
        <v>No</v>
      </c>
      <c r="AA534">
        <f t="shared" si="107"/>
        <v>0</v>
      </c>
      <c r="AB534" s="3" t="str" cm="1">
        <f t="array" ref="AB53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34" s="3"/>
      <c r="AD534" s="3"/>
      <c r="AE534" s="3"/>
    </row>
    <row r="535" spans="3:31">
      <c r="C535" s="2">
        <v>44832.50576388889</v>
      </c>
      <c r="D535" s="3" t="s">
        <v>112</v>
      </c>
      <c r="E535" s="15">
        <v>531</v>
      </c>
      <c r="F535" s="15">
        <v>531</v>
      </c>
      <c r="G535" s="15">
        <v>531</v>
      </c>
      <c r="H535" s="3">
        <v>78754</v>
      </c>
      <c r="I535" s="3" t="s">
        <v>43</v>
      </c>
      <c r="J535" s="3" t="s">
        <v>14</v>
      </c>
      <c r="K535" s="3" t="s">
        <v>224</v>
      </c>
      <c r="L535" s="3"/>
      <c r="M535" s="3"/>
      <c r="N535" s="3"/>
      <c r="O535" s="3">
        <f t="shared" si="101"/>
        <v>2022</v>
      </c>
      <c r="P535" s="3">
        <f t="shared" si="102"/>
        <v>2021</v>
      </c>
      <c r="Q535" s="3">
        <f t="shared" si="96"/>
        <v>9</v>
      </c>
      <c r="R535" s="3">
        <f t="shared" si="97"/>
        <v>40</v>
      </c>
      <c r="S535" s="3" t="str" cm="1">
        <f t="array" ref="S535">IFERROR(_xlfn.IFS(I535 = "Just once", "One time service", ISNUMBER(SEARCH("*week*",I535)), "Continuous"),I535)</f>
        <v>One time service</v>
      </c>
      <c r="T535" t="str">
        <f t="shared" si="98"/>
        <v>No</v>
      </c>
      <c r="U535" t="str">
        <f t="shared" si="99"/>
        <v>No</v>
      </c>
      <c r="V535" t="str">
        <f t="shared" si="100"/>
        <v>No</v>
      </c>
      <c r="W535">
        <f t="shared" si="103"/>
        <v>0</v>
      </c>
      <c r="X535" t="str">
        <f t="shared" si="104"/>
        <v>No</v>
      </c>
      <c r="Y535" t="str">
        <f t="shared" si="105"/>
        <v>No</v>
      </c>
      <c r="Z535" t="str">
        <f t="shared" si="106"/>
        <v>No</v>
      </c>
      <c r="AA535">
        <f t="shared" si="107"/>
        <v>0</v>
      </c>
      <c r="AB535" s="3" t="str" cm="1">
        <f t="array" ref="AB53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35" s="3"/>
      <c r="AD535" s="3"/>
      <c r="AE535" s="3"/>
    </row>
    <row r="536" spans="3:31">
      <c r="C536" s="2">
        <v>44832.668009259258</v>
      </c>
      <c r="D536" s="3" t="s">
        <v>112</v>
      </c>
      <c r="E536" s="15">
        <v>532</v>
      </c>
      <c r="F536" s="15">
        <v>532</v>
      </c>
      <c r="G536" s="15">
        <v>532</v>
      </c>
      <c r="H536" s="3">
        <v>78723</v>
      </c>
      <c r="I536" s="3" t="s">
        <v>43</v>
      </c>
      <c r="J536" s="9" t="s">
        <v>465</v>
      </c>
      <c r="K536" s="3" t="s">
        <v>272</v>
      </c>
      <c r="L536" s="3"/>
      <c r="M536" s="3"/>
      <c r="N536" s="3"/>
      <c r="O536" s="3">
        <f t="shared" si="101"/>
        <v>2022</v>
      </c>
      <c r="P536" s="3">
        <f t="shared" si="102"/>
        <v>2021</v>
      </c>
      <c r="Q536" s="3">
        <f t="shared" si="96"/>
        <v>9</v>
      </c>
      <c r="R536" s="3">
        <f t="shared" si="97"/>
        <v>40</v>
      </c>
      <c r="S536" s="3" t="str" cm="1">
        <f t="array" ref="S536">IFERROR(_xlfn.IFS(I536 = "Just once", "One time service", ISNUMBER(SEARCH("*week*",I536)), "Continuous"),I536)</f>
        <v>One time service</v>
      </c>
      <c r="T536" t="str">
        <f t="shared" si="98"/>
        <v>Yes</v>
      </c>
      <c r="U536" t="str">
        <f t="shared" si="99"/>
        <v>No</v>
      </c>
      <c r="V536" t="str">
        <f t="shared" si="100"/>
        <v>No</v>
      </c>
      <c r="W536">
        <f t="shared" si="103"/>
        <v>1</v>
      </c>
      <c r="X536" t="str">
        <f t="shared" si="104"/>
        <v>No</v>
      </c>
      <c r="Y536" t="str">
        <f t="shared" si="105"/>
        <v>No</v>
      </c>
      <c r="Z536" t="str">
        <f t="shared" si="106"/>
        <v>No</v>
      </c>
      <c r="AA536">
        <f t="shared" si="107"/>
        <v>0</v>
      </c>
      <c r="AB536" s="3" t="str" cm="1">
        <f t="array" ref="AB53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536" s="3"/>
      <c r="AD536" s="3"/>
      <c r="AE536" s="3"/>
    </row>
    <row r="537" spans="3:31">
      <c r="C537" s="2">
        <v>44832.700300925928</v>
      </c>
      <c r="D537" s="3" t="s">
        <v>112</v>
      </c>
      <c r="E537" s="15">
        <v>533</v>
      </c>
      <c r="F537" s="15">
        <v>533</v>
      </c>
      <c r="G537" s="15">
        <v>533</v>
      </c>
      <c r="H537" s="3">
        <v>78744</v>
      </c>
      <c r="I537" s="3" t="s">
        <v>43</v>
      </c>
      <c r="J537" s="3" t="s">
        <v>19</v>
      </c>
      <c r="K537" s="3" t="s">
        <v>49</v>
      </c>
      <c r="L537" s="3"/>
      <c r="M537" s="3"/>
      <c r="N537" s="3"/>
      <c r="O537" s="3">
        <f t="shared" si="101"/>
        <v>2022</v>
      </c>
      <c r="P537" s="3">
        <f t="shared" si="102"/>
        <v>2021</v>
      </c>
      <c r="Q537" s="3">
        <f t="shared" si="96"/>
        <v>9</v>
      </c>
      <c r="R537" s="3">
        <f t="shared" si="97"/>
        <v>40</v>
      </c>
      <c r="S537" s="3" t="str" cm="1">
        <f t="array" ref="S537">IFERROR(_xlfn.IFS(I537 = "Just once", "One time service", ISNUMBER(SEARCH("*week*",I537)), "Continuous"),I537)</f>
        <v>One time service</v>
      </c>
      <c r="T537" t="str">
        <f t="shared" si="98"/>
        <v>No</v>
      </c>
      <c r="U537" t="str">
        <f t="shared" si="99"/>
        <v>No</v>
      </c>
      <c r="V537" t="str">
        <f t="shared" si="100"/>
        <v>No</v>
      </c>
      <c r="W537">
        <f t="shared" si="103"/>
        <v>0</v>
      </c>
      <c r="X537" t="str">
        <f t="shared" si="104"/>
        <v>No</v>
      </c>
      <c r="Y537" t="str">
        <f t="shared" si="105"/>
        <v>No</v>
      </c>
      <c r="Z537" t="str">
        <f t="shared" si="106"/>
        <v>No</v>
      </c>
      <c r="AA537">
        <f t="shared" si="107"/>
        <v>0</v>
      </c>
      <c r="AB537" s="3" t="str" cm="1">
        <f t="array" ref="AB53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37" s="3"/>
      <c r="AD537" s="3"/>
      <c r="AE537" s="3"/>
    </row>
    <row r="538" spans="3:31">
      <c r="C538" s="2">
        <v>44833.472858796296</v>
      </c>
      <c r="D538" s="3" t="s">
        <v>112</v>
      </c>
      <c r="E538" s="15">
        <v>534</v>
      </c>
      <c r="F538" s="15">
        <v>534</v>
      </c>
      <c r="G538" s="15">
        <v>534</v>
      </c>
      <c r="H538" s="3">
        <v>78653</v>
      </c>
      <c r="I538" s="3" t="s">
        <v>46</v>
      </c>
      <c r="J538" s="3" t="s">
        <v>14</v>
      </c>
      <c r="K538" s="3" t="s">
        <v>53</v>
      </c>
      <c r="L538" s="3"/>
      <c r="M538" s="3"/>
      <c r="N538" s="3"/>
      <c r="O538" s="3">
        <f t="shared" si="101"/>
        <v>2022</v>
      </c>
      <c r="P538" s="3">
        <f t="shared" si="102"/>
        <v>2021</v>
      </c>
      <c r="Q538" s="3">
        <f t="shared" si="96"/>
        <v>9</v>
      </c>
      <c r="R538" s="3">
        <f t="shared" si="97"/>
        <v>40</v>
      </c>
      <c r="S538" s="3" t="str" cm="1">
        <f t="array" ref="S538">IFERROR(_xlfn.IFS(I538 = "Just once", "One time service", ISNUMBER(SEARCH("*week*",I538)), "Continuous"),I538)</f>
        <v>Continuous</v>
      </c>
      <c r="T538" t="str">
        <f t="shared" si="98"/>
        <v>No</v>
      </c>
      <c r="U538" t="str">
        <f t="shared" si="99"/>
        <v>No</v>
      </c>
      <c r="V538" t="str">
        <f t="shared" si="100"/>
        <v>No</v>
      </c>
      <c r="W538">
        <f t="shared" si="103"/>
        <v>0</v>
      </c>
      <c r="X538" t="str">
        <f t="shared" si="104"/>
        <v>Yes</v>
      </c>
      <c r="Y538" t="str">
        <f t="shared" si="105"/>
        <v>No</v>
      </c>
      <c r="Z538" t="str">
        <f t="shared" si="106"/>
        <v>No</v>
      </c>
      <c r="AA538">
        <f t="shared" si="107"/>
        <v>1</v>
      </c>
      <c r="AB538" s="3" t="str" cm="1">
        <f t="array" ref="AB53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38" s="3"/>
      <c r="AD538" s="3"/>
      <c r="AE538" s="3"/>
    </row>
    <row r="539" spans="3:31">
      <c r="C539" s="2">
        <v>44833.692013888889</v>
      </c>
      <c r="D539" s="3" t="s">
        <v>112</v>
      </c>
      <c r="E539" s="15">
        <v>535</v>
      </c>
      <c r="F539" s="15">
        <v>535</v>
      </c>
      <c r="G539" s="15">
        <v>535</v>
      </c>
      <c r="H539" s="3">
        <v>0</v>
      </c>
      <c r="I539" s="3" t="s">
        <v>43</v>
      </c>
      <c r="J539" s="3" t="s">
        <v>10</v>
      </c>
      <c r="K539" s="3" t="s">
        <v>15</v>
      </c>
      <c r="L539" s="3"/>
      <c r="M539" s="3"/>
      <c r="N539" s="3"/>
      <c r="O539" s="3">
        <f t="shared" si="101"/>
        <v>2022</v>
      </c>
      <c r="P539" s="3">
        <f t="shared" si="102"/>
        <v>2021</v>
      </c>
      <c r="Q539" s="3">
        <f t="shared" si="96"/>
        <v>9</v>
      </c>
      <c r="R539" s="3">
        <f t="shared" si="97"/>
        <v>40</v>
      </c>
      <c r="S539" s="3" t="str" cm="1">
        <f t="array" ref="S539">IFERROR(_xlfn.IFS(I539 = "Just once", "One time service", ISNUMBER(SEARCH("*week*",I539)), "Continuous"),I539)</f>
        <v>One time service</v>
      </c>
      <c r="T539" t="str">
        <f t="shared" si="98"/>
        <v>Yes</v>
      </c>
      <c r="U539" t="str">
        <f t="shared" si="99"/>
        <v>No</v>
      </c>
      <c r="V539" t="str">
        <f t="shared" si="100"/>
        <v>No</v>
      </c>
      <c r="W539">
        <f t="shared" si="103"/>
        <v>1</v>
      </c>
      <c r="X539" t="str">
        <f t="shared" si="104"/>
        <v>No</v>
      </c>
      <c r="Y539" t="str">
        <f t="shared" si="105"/>
        <v>No</v>
      </c>
      <c r="Z539" t="str">
        <f t="shared" si="106"/>
        <v>No</v>
      </c>
      <c r="AA539">
        <f t="shared" si="107"/>
        <v>0</v>
      </c>
      <c r="AB539" s="3" t="str" cm="1">
        <f t="array" ref="AB53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39" s="3"/>
      <c r="AD539" s="3"/>
      <c r="AE539" s="3"/>
    </row>
    <row r="540" spans="3:31">
      <c r="C540" s="2">
        <v>44833.784432870372</v>
      </c>
      <c r="D540" s="3" t="s">
        <v>112</v>
      </c>
      <c r="E540" s="15">
        <v>536</v>
      </c>
      <c r="F540" s="15">
        <v>536</v>
      </c>
      <c r="G540" s="15">
        <v>536</v>
      </c>
      <c r="H540" s="3">
        <v>78754</v>
      </c>
      <c r="I540" s="3" t="s">
        <v>43</v>
      </c>
      <c r="J540" s="3" t="s">
        <v>19</v>
      </c>
      <c r="K540" s="3" t="s">
        <v>15</v>
      </c>
      <c r="L540" s="3"/>
      <c r="M540" s="3"/>
      <c r="N540" s="3"/>
      <c r="O540" s="3">
        <f t="shared" si="101"/>
        <v>2022</v>
      </c>
      <c r="P540" s="3">
        <f t="shared" si="102"/>
        <v>2021</v>
      </c>
      <c r="Q540" s="3">
        <f t="shared" si="96"/>
        <v>9</v>
      </c>
      <c r="R540" s="3">
        <f t="shared" si="97"/>
        <v>40</v>
      </c>
      <c r="S540" s="3" t="str" cm="1">
        <f t="array" ref="S540">IFERROR(_xlfn.IFS(I540 = "Just once", "One time service", ISNUMBER(SEARCH("*week*",I540)), "Continuous"),I540)</f>
        <v>One time service</v>
      </c>
      <c r="T540" t="str">
        <f t="shared" si="98"/>
        <v>Yes</v>
      </c>
      <c r="U540" t="str">
        <f t="shared" si="99"/>
        <v>No</v>
      </c>
      <c r="V540" t="str">
        <f t="shared" si="100"/>
        <v>No</v>
      </c>
      <c r="W540">
        <f t="shared" si="103"/>
        <v>1</v>
      </c>
      <c r="X540" t="str">
        <f t="shared" si="104"/>
        <v>No</v>
      </c>
      <c r="Y540" t="str">
        <f t="shared" si="105"/>
        <v>No</v>
      </c>
      <c r="Z540" t="str">
        <f t="shared" si="106"/>
        <v>No</v>
      </c>
      <c r="AA540">
        <f t="shared" si="107"/>
        <v>0</v>
      </c>
      <c r="AB540" s="3" t="str" cm="1">
        <f t="array" ref="AB54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40" s="3"/>
      <c r="AD540" s="3"/>
      <c r="AE540" s="3"/>
    </row>
    <row r="541" spans="3:31">
      <c r="C541" s="2">
        <v>44834.56621527778</v>
      </c>
      <c r="D541" s="3" t="s">
        <v>112</v>
      </c>
      <c r="E541" s="15">
        <v>537</v>
      </c>
      <c r="F541" s="15">
        <v>537</v>
      </c>
      <c r="G541" s="15">
        <v>537</v>
      </c>
      <c r="H541" s="3">
        <v>78759</v>
      </c>
      <c r="I541" s="3" t="s">
        <v>46</v>
      </c>
      <c r="J541" s="3" t="s">
        <v>14</v>
      </c>
      <c r="K541" s="3" t="s">
        <v>201</v>
      </c>
      <c r="L541" s="3"/>
      <c r="M541" s="3"/>
      <c r="N541" s="3"/>
      <c r="O541" s="3">
        <f t="shared" si="101"/>
        <v>2022</v>
      </c>
      <c r="P541" s="3">
        <f t="shared" si="102"/>
        <v>2021</v>
      </c>
      <c r="Q541" s="3">
        <f t="shared" si="96"/>
        <v>9</v>
      </c>
      <c r="R541" s="3">
        <f t="shared" si="97"/>
        <v>40</v>
      </c>
      <c r="S541" s="3" t="str" cm="1">
        <f t="array" ref="S541">IFERROR(_xlfn.IFS(I541 = "Just once", "One time service", ISNUMBER(SEARCH("*week*",I541)), "Continuous"),I541)</f>
        <v>Continuous</v>
      </c>
      <c r="T541" t="str">
        <f t="shared" si="98"/>
        <v>No</v>
      </c>
      <c r="U541" t="str">
        <f t="shared" si="99"/>
        <v>No</v>
      </c>
      <c r="V541" t="str">
        <f t="shared" si="100"/>
        <v>No</v>
      </c>
      <c r="W541">
        <f t="shared" si="103"/>
        <v>0</v>
      </c>
      <c r="X541" t="str">
        <f t="shared" si="104"/>
        <v>No</v>
      </c>
      <c r="Y541" t="str">
        <f t="shared" si="105"/>
        <v>No</v>
      </c>
      <c r="Z541" t="str">
        <f t="shared" si="106"/>
        <v>No</v>
      </c>
      <c r="AA541">
        <f t="shared" si="107"/>
        <v>0</v>
      </c>
      <c r="AB541" s="3" t="str" cm="1">
        <f t="array" ref="AB54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41" s="3"/>
      <c r="AD541" s="3"/>
      <c r="AE541" s="3"/>
    </row>
    <row r="542" spans="3:31">
      <c r="C542" s="2">
        <v>44834.567974537036</v>
      </c>
      <c r="D542" s="3" t="s">
        <v>112</v>
      </c>
      <c r="E542" s="15">
        <v>538</v>
      </c>
      <c r="F542" s="15">
        <v>538</v>
      </c>
      <c r="G542" s="15">
        <v>538</v>
      </c>
      <c r="H542" s="3">
        <v>78610</v>
      </c>
      <c r="I542" s="3" t="s">
        <v>43</v>
      </c>
      <c r="J542" s="3" t="s">
        <v>14</v>
      </c>
      <c r="K542" s="3" t="s">
        <v>15</v>
      </c>
      <c r="L542" s="3"/>
      <c r="M542" s="3"/>
      <c r="N542" s="3"/>
      <c r="O542" s="3">
        <f t="shared" si="101"/>
        <v>2022</v>
      </c>
      <c r="P542" s="3">
        <f t="shared" si="102"/>
        <v>2021</v>
      </c>
      <c r="Q542" s="3">
        <f t="shared" si="96"/>
        <v>9</v>
      </c>
      <c r="R542" s="3">
        <f t="shared" si="97"/>
        <v>40</v>
      </c>
      <c r="S542" s="3" t="str" cm="1">
        <f t="array" ref="S542">IFERROR(_xlfn.IFS(I542 = "Just once", "One time service", ISNUMBER(SEARCH("*week*",I542)), "Continuous"),I542)</f>
        <v>One time service</v>
      </c>
      <c r="T542" t="str">
        <f t="shared" si="98"/>
        <v>Yes</v>
      </c>
      <c r="U542" t="str">
        <f t="shared" si="99"/>
        <v>No</v>
      </c>
      <c r="V542" t="str">
        <f t="shared" si="100"/>
        <v>No</v>
      </c>
      <c r="W542">
        <f t="shared" si="103"/>
        <v>1</v>
      </c>
      <c r="X542" t="str">
        <f t="shared" si="104"/>
        <v>No</v>
      </c>
      <c r="Y542" t="str">
        <f t="shared" si="105"/>
        <v>No</v>
      </c>
      <c r="Z542" t="str">
        <f t="shared" si="106"/>
        <v>No</v>
      </c>
      <c r="AA542">
        <f t="shared" si="107"/>
        <v>0</v>
      </c>
      <c r="AB542" s="3" t="str" cm="1">
        <f t="array" ref="AB54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42" s="3"/>
      <c r="AD542" s="3"/>
      <c r="AE542" s="3"/>
    </row>
    <row r="543" spans="3:31">
      <c r="C543" s="2">
        <v>44835.378750000003</v>
      </c>
      <c r="D543" s="3" t="s">
        <v>112</v>
      </c>
      <c r="E543" s="15">
        <v>539</v>
      </c>
      <c r="F543" s="15">
        <v>539</v>
      </c>
      <c r="G543" s="15">
        <v>539</v>
      </c>
      <c r="H543" s="3">
        <v>78610</v>
      </c>
      <c r="I543" s="3" t="s">
        <v>43</v>
      </c>
      <c r="J543" s="3" t="s">
        <v>14</v>
      </c>
      <c r="K543" s="3" t="s">
        <v>15</v>
      </c>
      <c r="L543" s="3"/>
      <c r="M543" s="3"/>
      <c r="N543" s="3"/>
      <c r="O543" s="3">
        <f t="shared" si="101"/>
        <v>2022</v>
      </c>
      <c r="P543" s="3">
        <f t="shared" si="102"/>
        <v>2021</v>
      </c>
      <c r="Q543" s="3">
        <f t="shared" si="96"/>
        <v>10</v>
      </c>
      <c r="R543" s="3">
        <f t="shared" si="97"/>
        <v>40</v>
      </c>
      <c r="S543" s="3" t="str" cm="1">
        <f t="array" ref="S543">IFERROR(_xlfn.IFS(I543 = "Just once", "One time service", ISNUMBER(SEARCH("*week*",I543)), "Continuous"),I543)</f>
        <v>One time service</v>
      </c>
      <c r="T543" t="str">
        <f t="shared" si="98"/>
        <v>Yes</v>
      </c>
      <c r="U543" t="str">
        <f t="shared" si="99"/>
        <v>No</v>
      </c>
      <c r="V543" t="str">
        <f t="shared" si="100"/>
        <v>No</v>
      </c>
      <c r="W543">
        <f t="shared" si="103"/>
        <v>1</v>
      </c>
      <c r="X543" t="str">
        <f t="shared" si="104"/>
        <v>No</v>
      </c>
      <c r="Y543" t="str">
        <f t="shared" si="105"/>
        <v>No</v>
      </c>
      <c r="Z543" t="str">
        <f t="shared" si="106"/>
        <v>No</v>
      </c>
      <c r="AA543">
        <f t="shared" si="107"/>
        <v>0</v>
      </c>
      <c r="AB543" s="3" t="str" cm="1">
        <f t="array" ref="AB54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43" s="3"/>
      <c r="AD543" s="3"/>
      <c r="AE543" s="3"/>
    </row>
    <row r="544" spans="3:31">
      <c r="C544" s="2">
        <v>44835.71234953704</v>
      </c>
      <c r="D544" s="3" t="s">
        <v>23</v>
      </c>
      <c r="E544" s="15">
        <v>540</v>
      </c>
      <c r="F544" s="15">
        <v>540</v>
      </c>
      <c r="G544" s="15">
        <v>540</v>
      </c>
      <c r="H544" s="3">
        <v>78758</v>
      </c>
      <c r="I544" s="3" t="s">
        <v>46</v>
      </c>
      <c r="J544" s="3" t="s">
        <v>51</v>
      </c>
      <c r="K544" s="3" t="s">
        <v>49</v>
      </c>
      <c r="L544" s="3"/>
      <c r="M544" s="3"/>
      <c r="N544" s="3"/>
      <c r="O544" s="3">
        <f t="shared" si="101"/>
        <v>2022</v>
      </c>
      <c r="P544" s="3">
        <f t="shared" si="102"/>
        <v>2021</v>
      </c>
      <c r="Q544" s="3">
        <f t="shared" si="96"/>
        <v>10</v>
      </c>
      <c r="R544" s="3">
        <f t="shared" si="97"/>
        <v>40</v>
      </c>
      <c r="S544" s="3" t="str" cm="1">
        <f t="array" ref="S544">IFERROR(_xlfn.IFS(I544 = "Just once", "One time service", ISNUMBER(SEARCH("*week*",I544)), "Continuous"),I544)</f>
        <v>Continuous</v>
      </c>
      <c r="T544" t="str">
        <f t="shared" si="98"/>
        <v>No</v>
      </c>
      <c r="U544" t="str">
        <f t="shared" si="99"/>
        <v>No</v>
      </c>
      <c r="V544" t="str">
        <f t="shared" si="100"/>
        <v>No</v>
      </c>
      <c r="W544">
        <f t="shared" si="103"/>
        <v>0</v>
      </c>
      <c r="X544" t="str">
        <f t="shared" si="104"/>
        <v>No</v>
      </c>
      <c r="Y544" t="str">
        <f t="shared" si="105"/>
        <v>No</v>
      </c>
      <c r="Z544" t="str">
        <f t="shared" si="106"/>
        <v>No</v>
      </c>
      <c r="AA544">
        <f t="shared" si="107"/>
        <v>0</v>
      </c>
      <c r="AB544" s="3" t="str" cm="1">
        <f t="array" ref="AB54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44" s="3"/>
      <c r="AD544" s="3"/>
      <c r="AE544" s="3"/>
    </row>
    <row r="545" spans="3:31">
      <c r="C545" s="2">
        <v>44837.385462962964</v>
      </c>
      <c r="D545" s="3" t="s">
        <v>23</v>
      </c>
      <c r="E545" s="15">
        <v>541</v>
      </c>
      <c r="F545" s="15">
        <v>541</v>
      </c>
      <c r="G545" s="15">
        <v>541</v>
      </c>
      <c r="H545" s="3">
        <v>78725</v>
      </c>
      <c r="I545" s="3" t="s">
        <v>46</v>
      </c>
      <c r="J545" s="3" t="s">
        <v>14</v>
      </c>
      <c r="K545" s="3" t="s">
        <v>49</v>
      </c>
      <c r="L545" s="3"/>
      <c r="M545" s="3"/>
      <c r="N545" s="3"/>
      <c r="O545" s="3">
        <f t="shared" si="101"/>
        <v>2022</v>
      </c>
      <c r="P545" s="3">
        <f t="shared" si="102"/>
        <v>2021</v>
      </c>
      <c r="Q545" s="3">
        <f t="shared" si="96"/>
        <v>10</v>
      </c>
      <c r="R545" s="3">
        <f t="shared" si="97"/>
        <v>41</v>
      </c>
      <c r="S545" s="3" t="str" cm="1">
        <f t="array" ref="S545">IFERROR(_xlfn.IFS(I545 = "Just once", "One time service", ISNUMBER(SEARCH("*week*",I545)), "Continuous"),I545)</f>
        <v>Continuous</v>
      </c>
      <c r="T545" t="str">
        <f t="shared" si="98"/>
        <v>No</v>
      </c>
      <c r="U545" t="str">
        <f t="shared" si="99"/>
        <v>No</v>
      </c>
      <c r="V545" t="str">
        <f t="shared" si="100"/>
        <v>No</v>
      </c>
      <c r="W545">
        <f t="shared" si="103"/>
        <v>0</v>
      </c>
      <c r="X545" t="str">
        <f t="shared" si="104"/>
        <v>No</v>
      </c>
      <c r="Y545" t="str">
        <f t="shared" si="105"/>
        <v>No</v>
      </c>
      <c r="Z545" t="str">
        <f t="shared" si="106"/>
        <v>No</v>
      </c>
      <c r="AA545">
        <f t="shared" si="107"/>
        <v>0</v>
      </c>
      <c r="AB545" s="3" t="str" cm="1">
        <f t="array" ref="AB54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45" s="3"/>
      <c r="AD545" s="3"/>
      <c r="AE545" s="3"/>
    </row>
    <row r="546" spans="3:31">
      <c r="C546" s="2">
        <v>44837.437476851854</v>
      </c>
      <c r="D546" s="3" t="s">
        <v>23</v>
      </c>
      <c r="E546" s="15">
        <v>542</v>
      </c>
      <c r="F546" s="15">
        <v>542</v>
      </c>
      <c r="G546" s="15">
        <v>542</v>
      </c>
      <c r="H546" s="3">
        <v>78754</v>
      </c>
      <c r="I546" s="3" t="s">
        <v>43</v>
      </c>
      <c r="J546" s="3" t="s">
        <v>10</v>
      </c>
      <c r="K546" s="3" t="s">
        <v>242</v>
      </c>
      <c r="L546" s="3"/>
      <c r="M546" s="3"/>
      <c r="N546" s="3"/>
      <c r="O546" s="3">
        <f t="shared" si="101"/>
        <v>2022</v>
      </c>
      <c r="P546" s="3">
        <f t="shared" si="102"/>
        <v>2021</v>
      </c>
      <c r="Q546" s="3">
        <f t="shared" si="96"/>
        <v>10</v>
      </c>
      <c r="R546" s="3">
        <f t="shared" si="97"/>
        <v>41</v>
      </c>
      <c r="S546" s="3" t="str" cm="1">
        <f t="array" ref="S546">IFERROR(_xlfn.IFS(I546 = "Just once", "One time service", ISNUMBER(SEARCH("*week*",I546)), "Continuous"),I546)</f>
        <v>One time service</v>
      </c>
      <c r="T546" t="str">
        <f t="shared" si="98"/>
        <v>No</v>
      </c>
      <c r="U546" t="str">
        <f t="shared" si="99"/>
        <v>No</v>
      </c>
      <c r="V546" t="str">
        <f t="shared" si="100"/>
        <v>No</v>
      </c>
      <c r="W546">
        <f t="shared" si="103"/>
        <v>0</v>
      </c>
      <c r="X546" t="str">
        <f t="shared" si="104"/>
        <v>Yes</v>
      </c>
      <c r="Y546" t="str">
        <f t="shared" si="105"/>
        <v>No</v>
      </c>
      <c r="Z546" t="str">
        <f t="shared" si="106"/>
        <v>No</v>
      </c>
      <c r="AA546">
        <f t="shared" si="107"/>
        <v>1</v>
      </c>
      <c r="AB546" s="3" t="str" cm="1">
        <f t="array" ref="AB54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46" s="3"/>
      <c r="AD546" s="3"/>
      <c r="AE546" s="3"/>
    </row>
    <row r="547" spans="3:31">
      <c r="C547" s="2">
        <v>44838.479085648149</v>
      </c>
      <c r="D547" s="3" t="s">
        <v>23</v>
      </c>
      <c r="E547" s="15">
        <v>543</v>
      </c>
      <c r="F547" s="15">
        <v>543</v>
      </c>
      <c r="G547" s="15">
        <v>543</v>
      </c>
      <c r="H547" s="3">
        <v>78757</v>
      </c>
      <c r="I547" s="3" t="s">
        <v>43</v>
      </c>
      <c r="J547" s="3" t="s">
        <v>14</v>
      </c>
      <c r="K547" s="3" t="s">
        <v>243</v>
      </c>
      <c r="L547" s="3"/>
      <c r="M547" s="3"/>
      <c r="N547" s="3"/>
      <c r="O547" s="3">
        <f t="shared" si="101"/>
        <v>2022</v>
      </c>
      <c r="P547" s="3">
        <f t="shared" si="102"/>
        <v>2021</v>
      </c>
      <c r="Q547" s="3">
        <f t="shared" si="96"/>
        <v>10</v>
      </c>
      <c r="R547" s="3">
        <f t="shared" si="97"/>
        <v>41</v>
      </c>
      <c r="S547" s="3" t="str" cm="1">
        <f t="array" ref="S547">IFERROR(_xlfn.IFS(I547 = "Just once", "One time service", ISNUMBER(SEARCH("*week*",I547)), "Continuous"),I547)</f>
        <v>One time service</v>
      </c>
      <c r="T547" t="str">
        <f t="shared" si="98"/>
        <v>No</v>
      </c>
      <c r="U547" t="str">
        <f t="shared" si="99"/>
        <v>No</v>
      </c>
      <c r="V547" t="str">
        <f t="shared" si="100"/>
        <v>No</v>
      </c>
      <c r="W547">
        <f t="shared" si="103"/>
        <v>0</v>
      </c>
      <c r="X547" t="str">
        <f t="shared" si="104"/>
        <v>Yes</v>
      </c>
      <c r="Y547" t="str">
        <f t="shared" si="105"/>
        <v>No</v>
      </c>
      <c r="Z547" t="str">
        <f t="shared" si="106"/>
        <v>No</v>
      </c>
      <c r="AA547">
        <f t="shared" si="107"/>
        <v>1</v>
      </c>
      <c r="AB547" s="3" t="str" cm="1">
        <f t="array" ref="AB54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47" s="3"/>
      <c r="AD547" s="3"/>
      <c r="AE547" s="3"/>
    </row>
    <row r="548" spans="3:31">
      <c r="C548" s="2">
        <v>44838.615034722221</v>
      </c>
      <c r="D548" s="3" t="s">
        <v>23</v>
      </c>
      <c r="E548" s="15">
        <v>544</v>
      </c>
      <c r="F548" s="15">
        <v>544</v>
      </c>
      <c r="G548" s="15">
        <v>544</v>
      </c>
      <c r="H548" s="3">
        <v>78753</v>
      </c>
      <c r="I548" s="3" t="s">
        <v>43</v>
      </c>
      <c r="J548" s="3" t="s">
        <v>14</v>
      </c>
      <c r="K548" s="3" t="s">
        <v>165</v>
      </c>
      <c r="L548" s="3" t="s">
        <v>244</v>
      </c>
      <c r="M548" s="3"/>
      <c r="N548" s="3"/>
      <c r="O548" s="3">
        <f t="shared" si="101"/>
        <v>2022</v>
      </c>
      <c r="P548" s="3">
        <f t="shared" si="102"/>
        <v>2021</v>
      </c>
      <c r="Q548" s="3">
        <f t="shared" si="96"/>
        <v>10</v>
      </c>
      <c r="R548" s="3">
        <f t="shared" si="97"/>
        <v>41</v>
      </c>
      <c r="S548" s="3" t="str" cm="1">
        <f t="array" ref="S548">IFERROR(_xlfn.IFS(I548 = "Just once", "One time service", ISNUMBER(SEARCH("*week*",I548)), "Continuous"),I548)</f>
        <v>One time service</v>
      </c>
      <c r="T548" t="str">
        <f t="shared" si="98"/>
        <v>No</v>
      </c>
      <c r="U548" t="str">
        <f t="shared" si="99"/>
        <v>No</v>
      </c>
      <c r="V548" t="str">
        <f t="shared" si="100"/>
        <v>No</v>
      </c>
      <c r="W548">
        <f t="shared" si="103"/>
        <v>0</v>
      </c>
      <c r="X548" t="str">
        <f t="shared" si="104"/>
        <v>No</v>
      </c>
      <c r="Y548" t="str">
        <f t="shared" si="105"/>
        <v>No</v>
      </c>
      <c r="Z548" t="str">
        <f t="shared" si="106"/>
        <v>No</v>
      </c>
      <c r="AA548">
        <f t="shared" si="107"/>
        <v>0</v>
      </c>
      <c r="AB548" s="3" t="str" cm="1">
        <f t="array" ref="AB54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48" s="3"/>
      <c r="AD548" s="3"/>
      <c r="AE548" s="3"/>
    </row>
    <row r="549" spans="3:31">
      <c r="C549" s="2">
        <v>44838.666597222225</v>
      </c>
      <c r="D549" s="3" t="s">
        <v>23</v>
      </c>
      <c r="E549" s="15">
        <v>545</v>
      </c>
      <c r="F549" s="15">
        <v>545</v>
      </c>
      <c r="G549" s="15">
        <v>545</v>
      </c>
      <c r="H549" s="3">
        <v>78757</v>
      </c>
      <c r="I549" s="3" t="s">
        <v>43</v>
      </c>
      <c r="J549" s="3" t="s">
        <v>45</v>
      </c>
      <c r="K549" s="3" t="s">
        <v>49</v>
      </c>
      <c r="L549" s="3"/>
      <c r="M549" s="3"/>
      <c r="N549" s="3"/>
      <c r="O549" s="3">
        <f t="shared" si="101"/>
        <v>2022</v>
      </c>
      <c r="P549" s="3">
        <f t="shared" si="102"/>
        <v>2021</v>
      </c>
      <c r="Q549" s="3">
        <f t="shared" si="96"/>
        <v>10</v>
      </c>
      <c r="R549" s="3">
        <f t="shared" si="97"/>
        <v>41</v>
      </c>
      <c r="S549" s="3" t="str" cm="1">
        <f t="array" ref="S549">IFERROR(_xlfn.IFS(I549 = "Just once", "One time service", ISNUMBER(SEARCH("*week*",I549)), "Continuous"),I549)</f>
        <v>One time service</v>
      </c>
      <c r="T549" t="str">
        <f t="shared" si="98"/>
        <v>No</v>
      </c>
      <c r="U549" t="str">
        <f t="shared" si="99"/>
        <v>No</v>
      </c>
      <c r="V549" t="str">
        <f t="shared" si="100"/>
        <v>No</v>
      </c>
      <c r="W549">
        <f t="shared" si="103"/>
        <v>0</v>
      </c>
      <c r="X549" t="str">
        <f t="shared" si="104"/>
        <v>No</v>
      </c>
      <c r="Y549" t="str">
        <f t="shared" si="105"/>
        <v>No</v>
      </c>
      <c r="Z549" t="str">
        <f t="shared" si="106"/>
        <v>No</v>
      </c>
      <c r="AA549">
        <f t="shared" si="107"/>
        <v>0</v>
      </c>
      <c r="AB549" s="3" t="str" cm="1">
        <f t="array" ref="AB54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549" s="3"/>
      <c r="AD549" s="3"/>
      <c r="AE549" s="3"/>
    </row>
    <row r="550" spans="3:31">
      <c r="C550" s="2">
        <v>44838.669178240743</v>
      </c>
      <c r="D550" s="3" t="s">
        <v>23</v>
      </c>
      <c r="E550" s="15">
        <v>546</v>
      </c>
      <c r="F550" s="15">
        <v>546</v>
      </c>
      <c r="G550" s="15">
        <v>546</v>
      </c>
      <c r="H550" s="3">
        <v>78704</v>
      </c>
      <c r="I550" s="3" t="s">
        <v>43</v>
      </c>
      <c r="J550" s="3" t="s">
        <v>14</v>
      </c>
      <c r="K550" s="3" t="s">
        <v>245</v>
      </c>
      <c r="L550" s="3"/>
      <c r="M550" s="3"/>
      <c r="N550" s="3"/>
      <c r="O550" s="3">
        <f t="shared" si="101"/>
        <v>2022</v>
      </c>
      <c r="P550" s="3">
        <f t="shared" si="102"/>
        <v>2021</v>
      </c>
      <c r="Q550" s="3">
        <f t="shared" si="96"/>
        <v>10</v>
      </c>
      <c r="R550" s="3">
        <f t="shared" si="97"/>
        <v>41</v>
      </c>
      <c r="S550" s="3" t="str" cm="1">
        <f t="array" ref="S550">IFERROR(_xlfn.IFS(I550 = "Just once", "One time service", ISNUMBER(SEARCH("*week*",I550)), "Continuous"),I550)</f>
        <v>One time service</v>
      </c>
      <c r="T550" t="str">
        <f t="shared" si="98"/>
        <v>No</v>
      </c>
      <c r="U550" t="str">
        <f t="shared" si="99"/>
        <v>No</v>
      </c>
      <c r="V550" t="str">
        <f t="shared" si="100"/>
        <v>No</v>
      </c>
      <c r="W550">
        <f t="shared" si="103"/>
        <v>0</v>
      </c>
      <c r="X550" t="str">
        <f t="shared" si="104"/>
        <v>No</v>
      </c>
      <c r="Y550" t="str">
        <f t="shared" si="105"/>
        <v>No</v>
      </c>
      <c r="Z550" t="str">
        <f t="shared" si="106"/>
        <v>No</v>
      </c>
      <c r="AA550">
        <f t="shared" si="107"/>
        <v>0</v>
      </c>
      <c r="AB550" s="3" t="str" cm="1">
        <f t="array" ref="AB55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50" s="3"/>
      <c r="AD550" s="3"/>
      <c r="AE550" s="3"/>
    </row>
    <row r="551" spans="3:31">
      <c r="C551" s="2">
        <v>44840.457395833335</v>
      </c>
      <c r="D551" s="3" t="s">
        <v>23</v>
      </c>
      <c r="E551" s="15">
        <v>547</v>
      </c>
      <c r="F551" s="15">
        <v>547</v>
      </c>
      <c r="G551" s="15">
        <v>547</v>
      </c>
      <c r="H551" s="3">
        <v>78757</v>
      </c>
      <c r="I551" s="3" t="s">
        <v>43</v>
      </c>
      <c r="J551" s="3" t="s">
        <v>10</v>
      </c>
      <c r="K551" s="3" t="s">
        <v>165</v>
      </c>
      <c r="L551" s="3" t="s">
        <v>246</v>
      </c>
      <c r="M551" s="3"/>
      <c r="N551" s="3"/>
      <c r="O551" s="3">
        <f t="shared" si="101"/>
        <v>2022</v>
      </c>
      <c r="P551" s="3">
        <f t="shared" si="102"/>
        <v>2021</v>
      </c>
      <c r="Q551" s="3">
        <f t="shared" si="96"/>
        <v>10</v>
      </c>
      <c r="R551" s="3">
        <f t="shared" si="97"/>
        <v>41</v>
      </c>
      <c r="S551" s="3" t="str" cm="1">
        <f t="array" ref="S551">IFERROR(_xlfn.IFS(I551 = "Just once", "One time service", ISNUMBER(SEARCH("*week*",I551)), "Continuous"),I551)</f>
        <v>One time service</v>
      </c>
      <c r="T551" t="str">
        <f t="shared" si="98"/>
        <v>No</v>
      </c>
      <c r="U551" t="str">
        <f t="shared" si="99"/>
        <v>No</v>
      </c>
      <c r="V551" t="str">
        <f t="shared" si="100"/>
        <v>No</v>
      </c>
      <c r="W551">
        <f t="shared" si="103"/>
        <v>0</v>
      </c>
      <c r="X551" t="str">
        <f t="shared" si="104"/>
        <v>No</v>
      </c>
      <c r="Y551" t="str">
        <f t="shared" si="105"/>
        <v>No</v>
      </c>
      <c r="Z551" t="str">
        <f t="shared" si="106"/>
        <v>No</v>
      </c>
      <c r="AA551">
        <f t="shared" si="107"/>
        <v>0</v>
      </c>
      <c r="AB551" s="3" t="str" cm="1">
        <f t="array" ref="AB55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51" s="3"/>
      <c r="AD551" s="3"/>
      <c r="AE551" s="3"/>
    </row>
    <row r="552" spans="3:31">
      <c r="C552" s="2">
        <v>44840.559282407405</v>
      </c>
      <c r="D552" s="3" t="s">
        <v>23</v>
      </c>
      <c r="E552" s="15">
        <v>548</v>
      </c>
      <c r="F552" s="15">
        <v>548</v>
      </c>
      <c r="G552" s="15">
        <v>548</v>
      </c>
      <c r="H552" s="3">
        <v>78759</v>
      </c>
      <c r="I552" s="3" t="s">
        <v>43</v>
      </c>
      <c r="J552" s="3" t="s">
        <v>247</v>
      </c>
      <c r="K552" s="3" t="s">
        <v>248</v>
      </c>
      <c r="L552" s="3"/>
      <c r="M552" s="3"/>
      <c r="N552" s="3"/>
      <c r="O552" s="3">
        <f t="shared" si="101"/>
        <v>2022</v>
      </c>
      <c r="P552" s="3">
        <f t="shared" si="102"/>
        <v>2021</v>
      </c>
      <c r="Q552" s="3">
        <f t="shared" si="96"/>
        <v>10</v>
      </c>
      <c r="R552" s="3">
        <f t="shared" si="97"/>
        <v>41</v>
      </c>
      <c r="S552" s="3" t="str" cm="1">
        <f t="array" ref="S552">IFERROR(_xlfn.IFS(I552 = "Just once", "One time service", ISNUMBER(SEARCH("*week*",I552)), "Continuous"),I552)</f>
        <v>One time service</v>
      </c>
      <c r="T552" t="str">
        <f t="shared" si="98"/>
        <v>No</v>
      </c>
      <c r="U552" t="str">
        <f t="shared" si="99"/>
        <v>No</v>
      </c>
      <c r="V552" t="str">
        <f t="shared" si="100"/>
        <v>No</v>
      </c>
      <c r="W552">
        <f t="shared" si="103"/>
        <v>0</v>
      </c>
      <c r="X552" t="str">
        <f t="shared" si="104"/>
        <v>No</v>
      </c>
      <c r="Y552" t="str">
        <f t="shared" si="105"/>
        <v>No</v>
      </c>
      <c r="Z552" t="str">
        <f t="shared" si="106"/>
        <v>No</v>
      </c>
      <c r="AA552">
        <f t="shared" si="107"/>
        <v>0</v>
      </c>
      <c r="AB552" s="3" t="str" cm="1">
        <f t="array" ref="AB55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52" s="3"/>
      <c r="AD552" s="3"/>
      <c r="AE552" s="3"/>
    </row>
    <row r="553" spans="3:31">
      <c r="C553" s="2">
        <v>44841.387870370374</v>
      </c>
      <c r="D553" s="3" t="s">
        <v>23</v>
      </c>
      <c r="E553" s="15">
        <v>549</v>
      </c>
      <c r="F553" s="15">
        <v>549</v>
      </c>
      <c r="G553" s="15">
        <v>549</v>
      </c>
      <c r="H553" s="3">
        <v>78653</v>
      </c>
      <c r="I553" s="3" t="s">
        <v>46</v>
      </c>
      <c r="J553" s="3" t="s">
        <v>10</v>
      </c>
      <c r="K553" s="3" t="s">
        <v>249</v>
      </c>
      <c r="L553" s="3"/>
      <c r="M553" s="3"/>
      <c r="N553" s="3"/>
      <c r="O553" s="3">
        <f t="shared" si="101"/>
        <v>2022</v>
      </c>
      <c r="P553" s="3">
        <f t="shared" si="102"/>
        <v>2021</v>
      </c>
      <c r="Q553" s="3">
        <f t="shared" si="96"/>
        <v>10</v>
      </c>
      <c r="R553" s="3">
        <f t="shared" si="97"/>
        <v>41</v>
      </c>
      <c r="S553" s="3" t="str" cm="1">
        <f t="array" ref="S553">IFERROR(_xlfn.IFS(I553 = "Just once", "One time service", ISNUMBER(SEARCH("*week*",I553)), "Continuous"),I553)</f>
        <v>Continuous</v>
      </c>
      <c r="T553" t="str">
        <f t="shared" si="98"/>
        <v>No</v>
      </c>
      <c r="U553" t="str">
        <f t="shared" si="99"/>
        <v>No</v>
      </c>
      <c r="V553" t="str">
        <f t="shared" si="100"/>
        <v>No</v>
      </c>
      <c r="W553">
        <f t="shared" si="103"/>
        <v>0</v>
      </c>
      <c r="X553" t="str">
        <f t="shared" si="104"/>
        <v>Yes</v>
      </c>
      <c r="Y553" t="str">
        <f t="shared" si="105"/>
        <v>No</v>
      </c>
      <c r="Z553" t="str">
        <f t="shared" si="106"/>
        <v>No</v>
      </c>
      <c r="AA553">
        <f t="shared" si="107"/>
        <v>1</v>
      </c>
      <c r="AB553" s="3" t="str" cm="1">
        <f t="array" ref="AB55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53" s="3"/>
      <c r="AD553" s="3"/>
      <c r="AE553" s="3"/>
    </row>
    <row r="554" spans="3:31">
      <c r="C554" s="2">
        <v>44841.599409722221</v>
      </c>
      <c r="D554" s="3" t="s">
        <v>23</v>
      </c>
      <c r="E554" s="15">
        <v>550</v>
      </c>
      <c r="F554" s="15">
        <v>550</v>
      </c>
      <c r="G554" s="15">
        <v>550</v>
      </c>
      <c r="H554" s="3">
        <v>78566</v>
      </c>
      <c r="I554" s="3" t="s">
        <v>43</v>
      </c>
      <c r="J554" s="3" t="s">
        <v>10</v>
      </c>
      <c r="K554" s="3" t="s">
        <v>15</v>
      </c>
      <c r="L554" s="3" t="s">
        <v>65</v>
      </c>
      <c r="M554" s="3"/>
      <c r="N554" s="3"/>
      <c r="O554" s="3">
        <f t="shared" si="101"/>
        <v>2022</v>
      </c>
      <c r="P554" s="3">
        <f t="shared" si="102"/>
        <v>2021</v>
      </c>
      <c r="Q554" s="3">
        <f t="shared" si="96"/>
        <v>10</v>
      </c>
      <c r="R554" s="3">
        <f t="shared" si="97"/>
        <v>41</v>
      </c>
      <c r="S554" s="3" t="str" cm="1">
        <f t="array" ref="S554">IFERROR(_xlfn.IFS(I554 = "Just once", "One time service", ISNUMBER(SEARCH("*week*",I554)), "Continuous"),I554)</f>
        <v>One time service</v>
      </c>
      <c r="T554" t="str">
        <f t="shared" si="98"/>
        <v>Yes</v>
      </c>
      <c r="U554" t="str">
        <f t="shared" si="99"/>
        <v>No</v>
      </c>
      <c r="V554" t="str">
        <f t="shared" si="100"/>
        <v>No</v>
      </c>
      <c r="W554">
        <f t="shared" si="103"/>
        <v>1</v>
      </c>
      <c r="X554" t="str">
        <f t="shared" si="104"/>
        <v>No</v>
      </c>
      <c r="Y554" t="str">
        <f t="shared" si="105"/>
        <v>No</v>
      </c>
      <c r="Z554" t="str">
        <f t="shared" si="106"/>
        <v>No</v>
      </c>
      <c r="AA554">
        <f t="shared" si="107"/>
        <v>0</v>
      </c>
      <c r="AB554" s="3" t="str" cm="1">
        <f t="array" ref="AB55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54" s="3"/>
      <c r="AD554" s="3"/>
      <c r="AE554" s="3"/>
    </row>
    <row r="555" spans="3:31">
      <c r="C555" s="2">
        <v>44844.575416666667</v>
      </c>
      <c r="D555" s="3" t="s">
        <v>23</v>
      </c>
      <c r="E555" s="15">
        <v>551</v>
      </c>
      <c r="F555" s="15">
        <v>551</v>
      </c>
      <c r="G555" s="15">
        <v>551</v>
      </c>
      <c r="H555" s="3">
        <v>78664</v>
      </c>
      <c r="I555" s="3" t="s">
        <v>43</v>
      </c>
      <c r="J555" s="3" t="s">
        <v>14</v>
      </c>
      <c r="K555" s="3" t="s">
        <v>49</v>
      </c>
      <c r="L555" s="3"/>
      <c r="M555" s="3"/>
      <c r="N555" s="3"/>
      <c r="O555" s="3">
        <f t="shared" si="101"/>
        <v>2022</v>
      </c>
      <c r="P555" s="3">
        <f t="shared" si="102"/>
        <v>2021</v>
      </c>
      <c r="Q555" s="3">
        <f t="shared" si="96"/>
        <v>10</v>
      </c>
      <c r="R555" s="3">
        <f t="shared" si="97"/>
        <v>42</v>
      </c>
      <c r="S555" s="3" t="str" cm="1">
        <f t="array" ref="S555">IFERROR(_xlfn.IFS(I555 = "Just once", "One time service", ISNUMBER(SEARCH("*week*",I555)), "Continuous"),I555)</f>
        <v>One time service</v>
      </c>
      <c r="T555" t="str">
        <f t="shared" si="98"/>
        <v>No</v>
      </c>
      <c r="U555" t="str">
        <f t="shared" si="99"/>
        <v>No</v>
      </c>
      <c r="V555" t="str">
        <f t="shared" si="100"/>
        <v>No</v>
      </c>
      <c r="W555">
        <f t="shared" si="103"/>
        <v>0</v>
      </c>
      <c r="X555" t="str">
        <f t="shared" si="104"/>
        <v>No</v>
      </c>
      <c r="Y555" t="str">
        <f t="shared" si="105"/>
        <v>No</v>
      </c>
      <c r="Z555" t="str">
        <f t="shared" si="106"/>
        <v>No</v>
      </c>
      <c r="AA555">
        <f t="shared" si="107"/>
        <v>0</v>
      </c>
      <c r="AB555" s="3" t="str" cm="1">
        <f t="array" ref="AB55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55" s="3"/>
      <c r="AD555" s="3"/>
      <c r="AE555" s="3"/>
    </row>
    <row r="556" spans="3:31">
      <c r="C556" s="2">
        <v>44844.60428240741</v>
      </c>
      <c r="D556" s="3" t="s">
        <v>23</v>
      </c>
      <c r="E556" s="15">
        <v>552</v>
      </c>
      <c r="F556" s="15">
        <v>552</v>
      </c>
      <c r="G556" s="15">
        <v>552</v>
      </c>
      <c r="H556" s="3">
        <v>78653</v>
      </c>
      <c r="I556" s="3" t="s">
        <v>46</v>
      </c>
      <c r="J556" s="3" t="s">
        <v>10</v>
      </c>
      <c r="K556" s="3" t="s">
        <v>49</v>
      </c>
      <c r="L556" s="3"/>
      <c r="M556" s="3"/>
      <c r="N556" s="3"/>
      <c r="O556" s="3">
        <f t="shared" si="101"/>
        <v>2022</v>
      </c>
      <c r="P556" s="3">
        <f t="shared" si="102"/>
        <v>2021</v>
      </c>
      <c r="Q556" s="3">
        <f t="shared" si="96"/>
        <v>10</v>
      </c>
      <c r="R556" s="3">
        <f t="shared" si="97"/>
        <v>42</v>
      </c>
      <c r="S556" s="3" t="str" cm="1">
        <f t="array" ref="S556">IFERROR(_xlfn.IFS(I556 = "Just once", "One time service", ISNUMBER(SEARCH("*week*",I556)), "Continuous"),I556)</f>
        <v>Continuous</v>
      </c>
      <c r="T556" t="str">
        <f t="shared" si="98"/>
        <v>No</v>
      </c>
      <c r="U556" t="str">
        <f t="shared" si="99"/>
        <v>No</v>
      </c>
      <c r="V556" t="str">
        <f t="shared" si="100"/>
        <v>No</v>
      </c>
      <c r="W556">
        <f t="shared" si="103"/>
        <v>0</v>
      </c>
      <c r="X556" t="str">
        <f t="shared" si="104"/>
        <v>No</v>
      </c>
      <c r="Y556" t="str">
        <f t="shared" si="105"/>
        <v>No</v>
      </c>
      <c r="Z556" t="str">
        <f t="shared" si="106"/>
        <v>No</v>
      </c>
      <c r="AA556">
        <f t="shared" si="107"/>
        <v>0</v>
      </c>
      <c r="AB556" s="3" t="str" cm="1">
        <f t="array" ref="AB55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56" s="3"/>
      <c r="AD556" s="3"/>
      <c r="AE556" s="3"/>
    </row>
    <row r="557" spans="3:31">
      <c r="C557" s="2">
        <v>44845.428518518522</v>
      </c>
      <c r="D557" s="3" t="s">
        <v>23</v>
      </c>
      <c r="E557" s="15">
        <v>553</v>
      </c>
      <c r="F557" s="15">
        <v>553</v>
      </c>
      <c r="G557" s="15">
        <v>553</v>
      </c>
      <c r="H557" s="3">
        <v>78681</v>
      </c>
      <c r="I557" s="3" t="s">
        <v>43</v>
      </c>
      <c r="J557" s="3" t="s">
        <v>14</v>
      </c>
      <c r="K557" s="3" t="s">
        <v>15</v>
      </c>
      <c r="L557" s="3"/>
      <c r="M557" s="3"/>
      <c r="N557" s="3"/>
      <c r="O557" s="3">
        <f t="shared" si="101"/>
        <v>2022</v>
      </c>
      <c r="P557" s="3">
        <f t="shared" si="102"/>
        <v>2021</v>
      </c>
      <c r="Q557" s="3">
        <f t="shared" si="96"/>
        <v>10</v>
      </c>
      <c r="R557" s="3">
        <f t="shared" si="97"/>
        <v>42</v>
      </c>
      <c r="S557" s="3" t="str" cm="1">
        <f t="array" ref="S557">IFERROR(_xlfn.IFS(I557 = "Just once", "One time service", ISNUMBER(SEARCH("*week*",I557)), "Continuous"),I557)</f>
        <v>One time service</v>
      </c>
      <c r="T557" t="str">
        <f t="shared" si="98"/>
        <v>Yes</v>
      </c>
      <c r="U557" t="str">
        <f t="shared" si="99"/>
        <v>No</v>
      </c>
      <c r="V557" t="str">
        <f t="shared" si="100"/>
        <v>No</v>
      </c>
      <c r="W557">
        <f t="shared" si="103"/>
        <v>1</v>
      </c>
      <c r="X557" t="str">
        <f t="shared" si="104"/>
        <v>No</v>
      </c>
      <c r="Y557" t="str">
        <f t="shared" si="105"/>
        <v>No</v>
      </c>
      <c r="Z557" t="str">
        <f t="shared" si="106"/>
        <v>No</v>
      </c>
      <c r="AA557">
        <f t="shared" si="107"/>
        <v>0</v>
      </c>
      <c r="AB557" s="3" t="str" cm="1">
        <f t="array" ref="AB55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57" s="3"/>
      <c r="AD557" s="3"/>
      <c r="AE557" s="3"/>
    </row>
    <row r="558" spans="3:31">
      <c r="C558" s="2">
        <v>44845.467523148145</v>
      </c>
      <c r="D558" s="3" t="s">
        <v>23</v>
      </c>
      <c r="E558" s="15">
        <v>554</v>
      </c>
      <c r="F558" s="15">
        <v>554</v>
      </c>
      <c r="G558" s="15">
        <v>554</v>
      </c>
      <c r="H558" s="3">
        <v>78745</v>
      </c>
      <c r="I558" s="3" t="s">
        <v>43</v>
      </c>
      <c r="J558" s="3" t="s">
        <v>250</v>
      </c>
      <c r="K558" s="3" t="s">
        <v>49</v>
      </c>
      <c r="L558" s="3"/>
      <c r="M558" s="3"/>
      <c r="N558" s="3"/>
      <c r="O558" s="3">
        <f t="shared" si="101"/>
        <v>2022</v>
      </c>
      <c r="P558" s="3">
        <f t="shared" si="102"/>
        <v>2021</v>
      </c>
      <c r="Q558" s="3">
        <f t="shared" si="96"/>
        <v>10</v>
      </c>
      <c r="R558" s="3">
        <f t="shared" si="97"/>
        <v>42</v>
      </c>
      <c r="S558" s="3" t="str" cm="1">
        <f t="array" ref="S558">IFERROR(_xlfn.IFS(I558 = "Just once", "One time service", ISNUMBER(SEARCH("*week*",I558)), "Continuous"),I558)</f>
        <v>One time service</v>
      </c>
      <c r="T558" t="str">
        <f t="shared" si="98"/>
        <v>No</v>
      </c>
      <c r="U558" t="str">
        <f t="shared" si="99"/>
        <v>No</v>
      </c>
      <c r="V558" t="str">
        <f t="shared" si="100"/>
        <v>No</v>
      </c>
      <c r="W558">
        <f t="shared" si="103"/>
        <v>0</v>
      </c>
      <c r="X558" t="str">
        <f t="shared" si="104"/>
        <v>No</v>
      </c>
      <c r="Y558" t="str">
        <f t="shared" si="105"/>
        <v>No</v>
      </c>
      <c r="Z558" t="str">
        <f t="shared" si="106"/>
        <v>No</v>
      </c>
      <c r="AA558">
        <f t="shared" si="107"/>
        <v>0</v>
      </c>
      <c r="AB558" s="3" t="str" cm="1">
        <f t="array" ref="AB55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58" s="3"/>
      <c r="AD558" s="3"/>
      <c r="AE558" s="3"/>
    </row>
    <row r="559" spans="3:31">
      <c r="C559" s="2">
        <v>44846.712141203701</v>
      </c>
      <c r="D559" s="3" t="s">
        <v>23</v>
      </c>
      <c r="E559" s="15">
        <v>555</v>
      </c>
      <c r="F559" s="15">
        <v>555</v>
      </c>
      <c r="G559" s="15">
        <v>555</v>
      </c>
      <c r="H559" s="3">
        <v>78739</v>
      </c>
      <c r="I559" s="3" t="s">
        <v>43</v>
      </c>
      <c r="J559" s="3" t="s">
        <v>14</v>
      </c>
      <c r="K559" s="3" t="s">
        <v>251</v>
      </c>
      <c r="L559" s="3"/>
      <c r="M559" s="3"/>
      <c r="N559" s="3"/>
      <c r="O559" s="3">
        <f t="shared" si="101"/>
        <v>2022</v>
      </c>
      <c r="P559" s="3">
        <f t="shared" si="102"/>
        <v>2021</v>
      </c>
      <c r="Q559" s="3">
        <f t="shared" si="96"/>
        <v>10</v>
      </c>
      <c r="R559" s="3">
        <f t="shared" si="97"/>
        <v>42</v>
      </c>
      <c r="S559" s="3" t="str" cm="1">
        <f t="array" ref="S559">IFERROR(_xlfn.IFS(I559 = "Just once", "One time service", ISNUMBER(SEARCH("*week*",I559)), "Continuous"),I559)</f>
        <v>One time service</v>
      </c>
      <c r="T559" t="str">
        <f t="shared" si="98"/>
        <v>No</v>
      </c>
      <c r="U559" t="str">
        <f t="shared" si="99"/>
        <v>No</v>
      </c>
      <c r="V559" t="str">
        <f t="shared" si="100"/>
        <v>No</v>
      </c>
      <c r="W559">
        <f t="shared" si="103"/>
        <v>0</v>
      </c>
      <c r="X559" t="str">
        <f t="shared" si="104"/>
        <v>No</v>
      </c>
      <c r="Y559" t="str">
        <f t="shared" si="105"/>
        <v>No</v>
      </c>
      <c r="Z559" t="str">
        <f t="shared" si="106"/>
        <v>No</v>
      </c>
      <c r="AA559">
        <f t="shared" si="107"/>
        <v>0</v>
      </c>
      <c r="AB559" s="3" t="str" cm="1">
        <f t="array" ref="AB55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59" s="3"/>
      <c r="AD559" s="3"/>
      <c r="AE559" s="3"/>
    </row>
    <row r="560" spans="3:31">
      <c r="C560" s="2">
        <v>44846.748900462961</v>
      </c>
      <c r="D560" s="3" t="s">
        <v>23</v>
      </c>
      <c r="E560" s="15">
        <v>556</v>
      </c>
      <c r="F560" s="15">
        <v>556</v>
      </c>
      <c r="G560" s="15">
        <v>556</v>
      </c>
      <c r="H560" s="3">
        <v>78751</v>
      </c>
      <c r="I560" s="3" t="s">
        <v>46</v>
      </c>
      <c r="J560" s="3" t="s">
        <v>14</v>
      </c>
      <c r="K560" s="3" t="s">
        <v>15</v>
      </c>
      <c r="L560" s="3"/>
      <c r="M560" s="3"/>
      <c r="N560" s="3"/>
      <c r="O560" s="3">
        <f t="shared" si="101"/>
        <v>2022</v>
      </c>
      <c r="P560" s="3">
        <f t="shared" si="102"/>
        <v>2021</v>
      </c>
      <c r="Q560" s="3">
        <f t="shared" si="96"/>
        <v>10</v>
      </c>
      <c r="R560" s="3">
        <f t="shared" si="97"/>
        <v>42</v>
      </c>
      <c r="S560" s="3" t="str" cm="1">
        <f t="array" ref="S560">IFERROR(_xlfn.IFS(I560 = "Just once", "One time service", ISNUMBER(SEARCH("*week*",I560)), "Continuous"),I560)</f>
        <v>Continuous</v>
      </c>
      <c r="T560" t="str">
        <f t="shared" si="98"/>
        <v>Yes</v>
      </c>
      <c r="U560" t="str">
        <f t="shared" si="99"/>
        <v>No</v>
      </c>
      <c r="V560" t="str">
        <f t="shared" si="100"/>
        <v>No</v>
      </c>
      <c r="W560">
        <f t="shared" si="103"/>
        <v>1</v>
      </c>
      <c r="X560" t="str">
        <f t="shared" si="104"/>
        <v>No</v>
      </c>
      <c r="Y560" t="str">
        <f t="shared" si="105"/>
        <v>No</v>
      </c>
      <c r="Z560" t="str">
        <f t="shared" si="106"/>
        <v>No</v>
      </c>
      <c r="AA560">
        <f t="shared" si="107"/>
        <v>0</v>
      </c>
      <c r="AB560" s="3" t="str" cm="1">
        <f t="array" ref="AB56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60" s="3"/>
      <c r="AD560" s="3"/>
      <c r="AE560" s="3"/>
    </row>
    <row r="561" spans="3:31">
      <c r="C561" s="2">
        <v>44848.217037037037</v>
      </c>
      <c r="D561" s="3" t="s">
        <v>23</v>
      </c>
      <c r="E561" s="15">
        <v>557</v>
      </c>
      <c r="F561" s="15">
        <v>557</v>
      </c>
      <c r="G561" s="15">
        <v>557</v>
      </c>
      <c r="H561" s="3">
        <v>90001</v>
      </c>
      <c r="I561" s="3" t="s">
        <v>43</v>
      </c>
      <c r="J561" s="3" t="s">
        <v>10</v>
      </c>
      <c r="K561" s="3" t="s">
        <v>252</v>
      </c>
      <c r="L561" s="3"/>
      <c r="M561" s="3"/>
      <c r="N561" s="3"/>
      <c r="O561" s="3">
        <f t="shared" si="101"/>
        <v>2022</v>
      </c>
      <c r="P561" s="3">
        <f t="shared" si="102"/>
        <v>2021</v>
      </c>
      <c r="Q561" s="3">
        <f t="shared" si="96"/>
        <v>10</v>
      </c>
      <c r="R561" s="3">
        <f t="shared" si="97"/>
        <v>42</v>
      </c>
      <c r="S561" s="3" t="str" cm="1">
        <f t="array" ref="S561">IFERROR(_xlfn.IFS(I561 = "Just once", "One time service", ISNUMBER(SEARCH("*week*",I561)), "Continuous"),I561)</f>
        <v>One time service</v>
      </c>
      <c r="T561" t="str">
        <f t="shared" si="98"/>
        <v>No</v>
      </c>
      <c r="U561" t="str">
        <f t="shared" si="99"/>
        <v>No</v>
      </c>
      <c r="V561" t="str">
        <f t="shared" si="100"/>
        <v>No</v>
      </c>
      <c r="W561">
        <f t="shared" si="103"/>
        <v>0</v>
      </c>
      <c r="X561" t="str">
        <f t="shared" si="104"/>
        <v>No</v>
      </c>
      <c r="Y561" t="str">
        <f t="shared" si="105"/>
        <v>No</v>
      </c>
      <c r="Z561" t="str">
        <f t="shared" si="106"/>
        <v>No</v>
      </c>
      <c r="AA561">
        <f t="shared" si="107"/>
        <v>0</v>
      </c>
      <c r="AB561" s="3" t="str" cm="1">
        <f t="array" ref="AB56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61" s="3"/>
      <c r="AD561" s="3"/>
      <c r="AE561" s="3"/>
    </row>
    <row r="562" spans="3:31">
      <c r="C562" s="2">
        <v>44851.422048611108</v>
      </c>
      <c r="D562" s="3" t="s">
        <v>239</v>
      </c>
      <c r="E562" s="15">
        <v>558</v>
      </c>
      <c r="F562" s="15">
        <v>558</v>
      </c>
      <c r="G562" s="15">
        <v>558</v>
      </c>
      <c r="H562" s="3">
        <v>78736</v>
      </c>
      <c r="I562" s="3" t="s">
        <v>43</v>
      </c>
      <c r="J562" s="3" t="s">
        <v>253</v>
      </c>
      <c r="K562" s="3" t="s">
        <v>49</v>
      </c>
      <c r="L562" s="3"/>
      <c r="M562" s="3"/>
      <c r="N562" s="3"/>
      <c r="O562" s="3">
        <f t="shared" si="101"/>
        <v>2022</v>
      </c>
      <c r="P562" s="3">
        <f t="shared" si="102"/>
        <v>2021</v>
      </c>
      <c r="Q562" s="3">
        <f t="shared" si="96"/>
        <v>10</v>
      </c>
      <c r="R562" s="3">
        <f t="shared" si="97"/>
        <v>43</v>
      </c>
      <c r="S562" s="3" t="str" cm="1">
        <f t="array" ref="S562">IFERROR(_xlfn.IFS(I562 = "Just once", "One time service", ISNUMBER(SEARCH("*week*",I562)), "Continuous"),I562)</f>
        <v>One time service</v>
      </c>
      <c r="T562" t="str">
        <f t="shared" si="98"/>
        <v>No</v>
      </c>
      <c r="U562" t="str">
        <f t="shared" si="99"/>
        <v>No</v>
      </c>
      <c r="V562" t="str">
        <f t="shared" si="100"/>
        <v>No</v>
      </c>
      <c r="W562">
        <f t="shared" si="103"/>
        <v>0</v>
      </c>
      <c r="X562" t="str">
        <f t="shared" si="104"/>
        <v>No</v>
      </c>
      <c r="Y562" t="str">
        <f t="shared" si="105"/>
        <v>No</v>
      </c>
      <c r="Z562" t="str">
        <f t="shared" si="106"/>
        <v>No</v>
      </c>
      <c r="AA562">
        <f t="shared" si="107"/>
        <v>0</v>
      </c>
      <c r="AB562" s="3" t="str" cm="1">
        <f t="array" ref="AB56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562" s="3"/>
      <c r="AD562" s="3"/>
      <c r="AE562" s="3"/>
    </row>
    <row r="563" spans="3:31">
      <c r="C563" s="2">
        <v>44851.716354166667</v>
      </c>
      <c r="D563" s="3" t="s">
        <v>23</v>
      </c>
      <c r="E563" s="15">
        <v>559</v>
      </c>
      <c r="F563" s="15">
        <v>559</v>
      </c>
      <c r="G563" s="15">
        <v>559</v>
      </c>
      <c r="H563" s="3">
        <v>78621</v>
      </c>
      <c r="I563" s="3" t="s">
        <v>43</v>
      </c>
      <c r="J563" s="3"/>
      <c r="K563" s="3" t="s">
        <v>49</v>
      </c>
      <c r="L563" s="3"/>
      <c r="M563" s="3"/>
      <c r="N563" s="3"/>
      <c r="O563" s="3">
        <f t="shared" si="101"/>
        <v>2022</v>
      </c>
      <c r="P563" s="3">
        <f t="shared" si="102"/>
        <v>2021</v>
      </c>
      <c r="Q563" s="3">
        <f t="shared" si="96"/>
        <v>10</v>
      </c>
      <c r="R563" s="3">
        <f t="shared" si="97"/>
        <v>43</v>
      </c>
      <c r="S563" s="3" t="str" cm="1">
        <f t="array" ref="S563">IFERROR(_xlfn.IFS(I563 = "Just once", "One time service", ISNUMBER(SEARCH("*week*",I563)), "Continuous"),I563)</f>
        <v>One time service</v>
      </c>
      <c r="T563" t="str">
        <f t="shared" si="98"/>
        <v>No</v>
      </c>
      <c r="U563" t="str">
        <f t="shared" si="99"/>
        <v>No</v>
      </c>
      <c r="V563" t="str">
        <f t="shared" si="100"/>
        <v>No</v>
      </c>
      <c r="W563">
        <f t="shared" si="103"/>
        <v>0</v>
      </c>
      <c r="X563" t="str">
        <f t="shared" si="104"/>
        <v>No</v>
      </c>
      <c r="Y563" t="str">
        <f t="shared" si="105"/>
        <v>No</v>
      </c>
      <c r="Z563" t="str">
        <f t="shared" si="106"/>
        <v>No</v>
      </c>
      <c r="AA563">
        <f t="shared" si="107"/>
        <v>0</v>
      </c>
      <c r="AB563" s="3" t="str" cm="1">
        <f t="array" ref="AB56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563" s="3"/>
      <c r="AD563" s="3"/>
      <c r="AE563" s="3"/>
    </row>
    <row r="564" spans="3:31">
      <c r="C564" s="2">
        <v>44853.381909722222</v>
      </c>
      <c r="D564" s="3" t="s">
        <v>23</v>
      </c>
      <c r="E564" s="15">
        <v>560</v>
      </c>
      <c r="F564" s="15">
        <v>560</v>
      </c>
      <c r="G564" s="15">
        <v>560</v>
      </c>
      <c r="H564" s="3">
        <v>78747</v>
      </c>
      <c r="I564" s="3" t="s">
        <v>46</v>
      </c>
      <c r="J564" s="3" t="s">
        <v>16</v>
      </c>
      <c r="K564" s="3" t="s">
        <v>49</v>
      </c>
      <c r="L564" s="3"/>
      <c r="M564" s="3"/>
      <c r="N564" s="3"/>
      <c r="O564" s="3">
        <f t="shared" si="101"/>
        <v>2022</v>
      </c>
      <c r="P564" s="3">
        <f t="shared" si="102"/>
        <v>2021</v>
      </c>
      <c r="Q564" s="3">
        <f t="shared" si="96"/>
        <v>10</v>
      </c>
      <c r="R564" s="3">
        <f t="shared" si="97"/>
        <v>43</v>
      </c>
      <c r="S564" s="3" t="str" cm="1">
        <f t="array" ref="S564">IFERROR(_xlfn.IFS(I564 = "Just once", "One time service", ISNUMBER(SEARCH("*week*",I564)), "Continuous"),I564)</f>
        <v>Continuous</v>
      </c>
      <c r="T564" t="str">
        <f t="shared" si="98"/>
        <v>No</v>
      </c>
      <c r="U564" t="str">
        <f t="shared" si="99"/>
        <v>No</v>
      </c>
      <c r="V564" t="str">
        <f t="shared" si="100"/>
        <v>No</v>
      </c>
      <c r="W564">
        <f t="shared" si="103"/>
        <v>0</v>
      </c>
      <c r="X564" t="str">
        <f t="shared" si="104"/>
        <v>No</v>
      </c>
      <c r="Y564" t="str">
        <f t="shared" si="105"/>
        <v>No</v>
      </c>
      <c r="Z564" t="str">
        <f t="shared" si="106"/>
        <v>No</v>
      </c>
      <c r="AA564">
        <f t="shared" si="107"/>
        <v>0</v>
      </c>
      <c r="AB564" s="3" t="str" cm="1">
        <f t="array" ref="AB56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564" s="3"/>
      <c r="AD564" s="3"/>
      <c r="AE564" s="3"/>
    </row>
    <row r="565" spans="3:31">
      <c r="C565" s="2">
        <v>44855.432500000003</v>
      </c>
      <c r="D565" s="3" t="s">
        <v>23</v>
      </c>
      <c r="E565" s="15">
        <v>561</v>
      </c>
      <c r="F565" s="15">
        <v>561</v>
      </c>
      <c r="G565" s="15">
        <v>561</v>
      </c>
      <c r="H565" s="3">
        <v>73301</v>
      </c>
      <c r="I565" s="3" t="s">
        <v>46</v>
      </c>
      <c r="J565" s="3" t="s">
        <v>14</v>
      </c>
      <c r="K565" s="3" t="s">
        <v>15</v>
      </c>
      <c r="L565" s="3"/>
      <c r="M565" s="3"/>
      <c r="N565" s="3"/>
      <c r="O565" s="3">
        <f t="shared" si="101"/>
        <v>2022</v>
      </c>
      <c r="P565" s="3">
        <f t="shared" si="102"/>
        <v>2021</v>
      </c>
      <c r="Q565" s="3">
        <f t="shared" si="96"/>
        <v>10</v>
      </c>
      <c r="R565" s="3">
        <f t="shared" si="97"/>
        <v>43</v>
      </c>
      <c r="S565" s="3" t="str" cm="1">
        <f t="array" ref="S565">IFERROR(_xlfn.IFS(I565 = "Just once", "One time service", ISNUMBER(SEARCH("*week*",I565)), "Continuous"),I565)</f>
        <v>Continuous</v>
      </c>
      <c r="T565" t="str">
        <f t="shared" si="98"/>
        <v>Yes</v>
      </c>
      <c r="U565" t="str">
        <f t="shared" si="99"/>
        <v>No</v>
      </c>
      <c r="V565" t="str">
        <f t="shared" si="100"/>
        <v>No</v>
      </c>
      <c r="W565">
        <f t="shared" si="103"/>
        <v>1</v>
      </c>
      <c r="X565" t="str">
        <f t="shared" si="104"/>
        <v>No</v>
      </c>
      <c r="Y565" t="str">
        <f t="shared" si="105"/>
        <v>No</v>
      </c>
      <c r="Z565" t="str">
        <f t="shared" si="106"/>
        <v>No</v>
      </c>
      <c r="AA565">
        <f t="shared" si="107"/>
        <v>0</v>
      </c>
      <c r="AB565" s="3" t="str" cm="1">
        <f t="array" ref="AB56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65" s="3"/>
      <c r="AD565" s="3"/>
      <c r="AE565" s="3"/>
    </row>
    <row r="566" spans="3:31">
      <c r="C566" s="2">
        <v>44855.511886574073</v>
      </c>
      <c r="D566" s="3" t="s">
        <v>23</v>
      </c>
      <c r="E566" s="15">
        <v>562</v>
      </c>
      <c r="F566" s="15">
        <v>562</v>
      </c>
      <c r="G566" s="15">
        <v>562</v>
      </c>
      <c r="H566" s="3">
        <v>78660</v>
      </c>
      <c r="I566" s="3" t="s">
        <v>43</v>
      </c>
      <c r="J566" s="3" t="s">
        <v>14</v>
      </c>
      <c r="K566" s="3" t="s">
        <v>15</v>
      </c>
      <c r="L566" s="3"/>
      <c r="M566" s="3"/>
      <c r="N566" s="3"/>
      <c r="O566" s="3">
        <f t="shared" si="101"/>
        <v>2022</v>
      </c>
      <c r="P566" s="3">
        <f t="shared" si="102"/>
        <v>2021</v>
      </c>
      <c r="Q566" s="3">
        <f t="shared" si="96"/>
        <v>10</v>
      </c>
      <c r="R566" s="3">
        <f t="shared" si="97"/>
        <v>43</v>
      </c>
      <c r="S566" s="3" t="str" cm="1">
        <f t="array" ref="S566">IFERROR(_xlfn.IFS(I566 = "Just once", "One time service", ISNUMBER(SEARCH("*week*",I566)), "Continuous"),I566)</f>
        <v>One time service</v>
      </c>
      <c r="T566" t="str">
        <f t="shared" si="98"/>
        <v>Yes</v>
      </c>
      <c r="U566" t="str">
        <f t="shared" si="99"/>
        <v>No</v>
      </c>
      <c r="V566" t="str">
        <f t="shared" si="100"/>
        <v>No</v>
      </c>
      <c r="W566">
        <f t="shared" si="103"/>
        <v>1</v>
      </c>
      <c r="X566" t="str">
        <f t="shared" si="104"/>
        <v>No</v>
      </c>
      <c r="Y566" t="str">
        <f t="shared" si="105"/>
        <v>No</v>
      </c>
      <c r="Z566" t="str">
        <f t="shared" si="106"/>
        <v>No</v>
      </c>
      <c r="AA566">
        <f t="shared" si="107"/>
        <v>0</v>
      </c>
      <c r="AB566" s="3" t="str" cm="1">
        <f t="array" ref="AB56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66" s="3"/>
      <c r="AD566" s="3"/>
      <c r="AE566" s="3"/>
    </row>
    <row r="567" spans="3:31">
      <c r="C567" s="2">
        <v>44861.378159722219</v>
      </c>
      <c r="D567" s="3" t="s">
        <v>23</v>
      </c>
      <c r="E567" s="15">
        <v>563</v>
      </c>
      <c r="F567" s="15">
        <v>563</v>
      </c>
      <c r="G567" s="15">
        <v>563</v>
      </c>
      <c r="H567" s="3">
        <v>78640</v>
      </c>
      <c r="I567" s="3" t="s">
        <v>43</v>
      </c>
      <c r="J567" s="3" t="s">
        <v>95</v>
      </c>
      <c r="K567" s="3" t="s">
        <v>15</v>
      </c>
      <c r="L567" s="3"/>
      <c r="M567" s="3"/>
      <c r="N567" s="3"/>
      <c r="O567" s="3">
        <f t="shared" si="101"/>
        <v>2022</v>
      </c>
      <c r="P567" s="3">
        <f t="shared" si="102"/>
        <v>2021</v>
      </c>
      <c r="Q567" s="3">
        <f t="shared" si="96"/>
        <v>10</v>
      </c>
      <c r="R567" s="3">
        <f t="shared" si="97"/>
        <v>44</v>
      </c>
      <c r="S567" s="3" t="str" cm="1">
        <f t="array" ref="S567">IFERROR(_xlfn.IFS(I567 = "Just once", "One time service", ISNUMBER(SEARCH("*week*",I567)), "Continuous"),I567)</f>
        <v>One time service</v>
      </c>
      <c r="T567" t="str">
        <f t="shared" si="98"/>
        <v>Yes</v>
      </c>
      <c r="U567" t="str">
        <f t="shared" si="99"/>
        <v>No</v>
      </c>
      <c r="V567" t="str">
        <f t="shared" si="100"/>
        <v>No</v>
      </c>
      <c r="W567">
        <f t="shared" si="103"/>
        <v>1</v>
      </c>
      <c r="X567" t="str">
        <f t="shared" si="104"/>
        <v>No</v>
      </c>
      <c r="Y567" t="str">
        <f t="shared" si="105"/>
        <v>No</v>
      </c>
      <c r="Z567" t="str">
        <f t="shared" si="106"/>
        <v>No</v>
      </c>
      <c r="AA567">
        <f t="shared" si="107"/>
        <v>0</v>
      </c>
      <c r="AB567" s="3" t="str" cm="1">
        <f t="array" ref="AB56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567" s="3"/>
      <c r="AD567" s="3"/>
      <c r="AE567" s="3"/>
    </row>
    <row r="568" spans="3:31">
      <c r="C568" s="2">
        <v>44861.379513888889</v>
      </c>
      <c r="D568" s="3" t="s">
        <v>23</v>
      </c>
      <c r="E568" s="15">
        <v>564</v>
      </c>
      <c r="F568" s="15">
        <v>564</v>
      </c>
      <c r="G568" s="15">
        <v>564</v>
      </c>
      <c r="H568" s="3">
        <v>78727</v>
      </c>
      <c r="I568" s="3" t="s">
        <v>43</v>
      </c>
      <c r="J568" s="3" t="s">
        <v>95</v>
      </c>
      <c r="K568" s="3" t="s">
        <v>15</v>
      </c>
      <c r="L568" s="3"/>
      <c r="M568" s="3"/>
      <c r="N568" s="3"/>
      <c r="O568" s="3">
        <f t="shared" si="101"/>
        <v>2022</v>
      </c>
      <c r="P568" s="3">
        <f t="shared" si="102"/>
        <v>2021</v>
      </c>
      <c r="Q568" s="3">
        <f t="shared" si="96"/>
        <v>10</v>
      </c>
      <c r="R568" s="3">
        <f t="shared" si="97"/>
        <v>44</v>
      </c>
      <c r="S568" s="3" t="str" cm="1">
        <f t="array" ref="S568">IFERROR(_xlfn.IFS(I568 = "Just once", "One time service", ISNUMBER(SEARCH("*week*",I568)), "Continuous"),I568)</f>
        <v>One time service</v>
      </c>
      <c r="T568" t="str">
        <f t="shared" si="98"/>
        <v>Yes</v>
      </c>
      <c r="U568" t="str">
        <f t="shared" si="99"/>
        <v>No</v>
      </c>
      <c r="V568" t="str">
        <f t="shared" si="100"/>
        <v>No</v>
      </c>
      <c r="W568">
        <f t="shared" si="103"/>
        <v>1</v>
      </c>
      <c r="X568" t="str">
        <f t="shared" si="104"/>
        <v>No</v>
      </c>
      <c r="Y568" t="str">
        <f t="shared" si="105"/>
        <v>No</v>
      </c>
      <c r="Z568" t="str">
        <f t="shared" si="106"/>
        <v>No</v>
      </c>
      <c r="AA568">
        <f t="shared" si="107"/>
        <v>0</v>
      </c>
      <c r="AB568" s="3" t="str" cm="1">
        <f t="array" ref="AB56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568" s="3"/>
      <c r="AD568" s="3"/>
      <c r="AE568" s="3"/>
    </row>
    <row r="569" spans="3:31">
      <c r="C569" s="2">
        <v>44861.380937499998</v>
      </c>
      <c r="D569" s="3" t="s">
        <v>23</v>
      </c>
      <c r="E569" s="15">
        <v>565</v>
      </c>
      <c r="F569" s="15">
        <v>565</v>
      </c>
      <c r="G569" s="15">
        <v>565</v>
      </c>
      <c r="H569" s="3">
        <v>78621</v>
      </c>
      <c r="I569" s="3" t="s">
        <v>43</v>
      </c>
      <c r="J569" s="3" t="s">
        <v>95</v>
      </c>
      <c r="K569" s="3" t="s">
        <v>15</v>
      </c>
      <c r="L569" s="3"/>
      <c r="M569" s="3"/>
      <c r="N569" s="3"/>
      <c r="O569" s="3">
        <f t="shared" si="101"/>
        <v>2022</v>
      </c>
      <c r="P569" s="3">
        <f t="shared" si="102"/>
        <v>2021</v>
      </c>
      <c r="Q569" s="3">
        <f t="shared" si="96"/>
        <v>10</v>
      </c>
      <c r="R569" s="3">
        <f t="shared" si="97"/>
        <v>44</v>
      </c>
      <c r="S569" s="3" t="str" cm="1">
        <f t="array" ref="S569">IFERROR(_xlfn.IFS(I569 = "Just once", "One time service", ISNUMBER(SEARCH("*week*",I569)), "Continuous"),I569)</f>
        <v>One time service</v>
      </c>
      <c r="T569" t="str">
        <f t="shared" si="98"/>
        <v>Yes</v>
      </c>
      <c r="U569" t="str">
        <f t="shared" si="99"/>
        <v>No</v>
      </c>
      <c r="V569" t="str">
        <f t="shared" si="100"/>
        <v>No</v>
      </c>
      <c r="W569">
        <f t="shared" si="103"/>
        <v>1</v>
      </c>
      <c r="X569" t="str">
        <f t="shared" si="104"/>
        <v>No</v>
      </c>
      <c r="Y569" t="str">
        <f t="shared" si="105"/>
        <v>No</v>
      </c>
      <c r="Z569" t="str">
        <f t="shared" si="106"/>
        <v>No</v>
      </c>
      <c r="AA569">
        <f t="shared" si="107"/>
        <v>0</v>
      </c>
      <c r="AB569" s="3" t="str" cm="1">
        <f t="array" ref="AB56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569" s="3"/>
      <c r="AD569" s="3"/>
      <c r="AE569" s="3"/>
    </row>
    <row r="570" spans="3:31">
      <c r="C570" s="2">
        <v>44861.382569444446</v>
      </c>
      <c r="D570" s="3" t="s">
        <v>23</v>
      </c>
      <c r="E570" s="15">
        <v>566</v>
      </c>
      <c r="F570" s="15">
        <v>566</v>
      </c>
      <c r="G570" s="15">
        <v>566</v>
      </c>
      <c r="H570" s="3">
        <v>78613</v>
      </c>
      <c r="I570" s="3" t="s">
        <v>43</v>
      </c>
      <c r="J570" s="3" t="s">
        <v>95</v>
      </c>
      <c r="K570" s="3" t="s">
        <v>15</v>
      </c>
      <c r="L570" s="3"/>
      <c r="M570" s="3"/>
      <c r="N570" s="3"/>
      <c r="O570" s="3">
        <f t="shared" si="101"/>
        <v>2022</v>
      </c>
      <c r="P570" s="3">
        <f t="shared" si="102"/>
        <v>2021</v>
      </c>
      <c r="Q570" s="3">
        <f t="shared" si="96"/>
        <v>10</v>
      </c>
      <c r="R570" s="3">
        <f t="shared" si="97"/>
        <v>44</v>
      </c>
      <c r="S570" s="3" t="str" cm="1">
        <f t="array" ref="S570">IFERROR(_xlfn.IFS(I570 = "Just once", "One time service", ISNUMBER(SEARCH("*week*",I570)), "Continuous"),I570)</f>
        <v>One time service</v>
      </c>
      <c r="T570" t="str">
        <f t="shared" si="98"/>
        <v>Yes</v>
      </c>
      <c r="U570" t="str">
        <f t="shared" si="99"/>
        <v>No</v>
      </c>
      <c r="V570" t="str">
        <f t="shared" si="100"/>
        <v>No</v>
      </c>
      <c r="W570">
        <f t="shared" si="103"/>
        <v>1</v>
      </c>
      <c r="X570" t="str">
        <f t="shared" si="104"/>
        <v>No</v>
      </c>
      <c r="Y570" t="str">
        <f t="shared" si="105"/>
        <v>No</v>
      </c>
      <c r="Z570" t="str">
        <f t="shared" si="106"/>
        <v>No</v>
      </c>
      <c r="AA570">
        <f t="shared" si="107"/>
        <v>0</v>
      </c>
      <c r="AB570" s="3" t="str" cm="1">
        <f t="array" ref="AB57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570" s="3"/>
      <c r="AD570" s="3"/>
      <c r="AE570" s="3"/>
    </row>
    <row r="571" spans="3:31">
      <c r="C571" s="2">
        <v>44861.484120370369</v>
      </c>
      <c r="D571" s="3" t="s">
        <v>23</v>
      </c>
      <c r="E571" s="15">
        <v>567</v>
      </c>
      <c r="F571" s="15">
        <v>567</v>
      </c>
      <c r="G571" s="15">
        <v>567</v>
      </c>
      <c r="H571" s="3">
        <v>78717</v>
      </c>
      <c r="I571" s="3" t="s">
        <v>43</v>
      </c>
      <c r="J571" s="3" t="s">
        <v>19</v>
      </c>
      <c r="K571" s="3" t="s">
        <v>49</v>
      </c>
      <c r="L571" s="3"/>
      <c r="M571" s="3"/>
      <c r="N571" s="3"/>
      <c r="O571" s="3">
        <f t="shared" si="101"/>
        <v>2022</v>
      </c>
      <c r="P571" s="3">
        <f t="shared" si="102"/>
        <v>2021</v>
      </c>
      <c r="Q571" s="3">
        <f t="shared" si="96"/>
        <v>10</v>
      </c>
      <c r="R571" s="3">
        <f t="shared" si="97"/>
        <v>44</v>
      </c>
      <c r="S571" s="3" t="str" cm="1">
        <f t="array" ref="S571">IFERROR(_xlfn.IFS(I571 = "Just once", "One time service", ISNUMBER(SEARCH("*week*",I571)), "Continuous"),I571)</f>
        <v>One time service</v>
      </c>
      <c r="T571" t="str">
        <f t="shared" si="98"/>
        <v>No</v>
      </c>
      <c r="U571" t="str">
        <f t="shared" si="99"/>
        <v>No</v>
      </c>
      <c r="V571" t="str">
        <f t="shared" si="100"/>
        <v>No</v>
      </c>
      <c r="W571">
        <f t="shared" si="103"/>
        <v>0</v>
      </c>
      <c r="X571" t="str">
        <f t="shared" si="104"/>
        <v>No</v>
      </c>
      <c r="Y571" t="str">
        <f t="shared" si="105"/>
        <v>No</v>
      </c>
      <c r="Z571" t="str">
        <f t="shared" si="106"/>
        <v>No</v>
      </c>
      <c r="AA571">
        <f t="shared" si="107"/>
        <v>0</v>
      </c>
      <c r="AB571" s="3" t="str" cm="1">
        <f t="array" ref="AB57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71" s="3"/>
      <c r="AD571" s="3"/>
      <c r="AE571" s="3"/>
    </row>
    <row r="572" spans="3:31">
      <c r="C572" s="2">
        <v>44861.576180555552</v>
      </c>
      <c r="D572" s="3" t="s">
        <v>23</v>
      </c>
      <c r="E572" s="15">
        <v>568</v>
      </c>
      <c r="F572" s="15">
        <v>568</v>
      </c>
      <c r="G572" s="15">
        <v>568</v>
      </c>
      <c r="H572" s="3">
        <v>78717</v>
      </c>
      <c r="I572" s="3" t="s">
        <v>43</v>
      </c>
      <c r="J572" s="3" t="s">
        <v>10</v>
      </c>
      <c r="K572" s="3" t="s">
        <v>254</v>
      </c>
      <c r="L572" s="3"/>
      <c r="M572" s="3"/>
      <c r="N572" s="3"/>
      <c r="O572" s="3">
        <f t="shared" si="101"/>
        <v>2022</v>
      </c>
      <c r="P572" s="3">
        <f t="shared" si="102"/>
        <v>2021</v>
      </c>
      <c r="Q572" s="3">
        <f t="shared" si="96"/>
        <v>10</v>
      </c>
      <c r="R572" s="3">
        <f t="shared" si="97"/>
        <v>44</v>
      </c>
      <c r="S572" s="3" t="str" cm="1">
        <f t="array" ref="S572">IFERROR(_xlfn.IFS(I572 = "Just once", "One time service", ISNUMBER(SEARCH("*week*",I572)), "Continuous"),I572)</f>
        <v>One time service</v>
      </c>
      <c r="T572" t="str">
        <f t="shared" si="98"/>
        <v>No</v>
      </c>
      <c r="U572" t="str">
        <f t="shared" si="99"/>
        <v>No</v>
      </c>
      <c r="V572" t="str">
        <f t="shared" si="100"/>
        <v>No</v>
      </c>
      <c r="W572">
        <f t="shared" si="103"/>
        <v>0</v>
      </c>
      <c r="X572" t="str">
        <f t="shared" si="104"/>
        <v>No</v>
      </c>
      <c r="Y572" t="str">
        <f t="shared" si="105"/>
        <v>No</v>
      </c>
      <c r="Z572" t="str">
        <f t="shared" si="106"/>
        <v>No</v>
      </c>
      <c r="AA572">
        <f t="shared" si="107"/>
        <v>0</v>
      </c>
      <c r="AB572" s="3" t="str" cm="1">
        <f t="array" ref="AB57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72" s="3"/>
      <c r="AD572" s="3"/>
      <c r="AE572" s="3"/>
    </row>
    <row r="573" spans="3:31">
      <c r="C573" s="2">
        <v>44861.590277777781</v>
      </c>
      <c r="D573" s="3" t="s">
        <v>23</v>
      </c>
      <c r="E573" s="15">
        <v>569</v>
      </c>
      <c r="F573" s="15">
        <v>569</v>
      </c>
      <c r="G573" s="15">
        <v>569</v>
      </c>
      <c r="H573" s="3">
        <v>78759</v>
      </c>
      <c r="I573" s="3" t="s">
        <v>43</v>
      </c>
      <c r="J573" s="3" t="s">
        <v>14</v>
      </c>
      <c r="K573" s="3" t="s">
        <v>49</v>
      </c>
      <c r="L573" s="3"/>
      <c r="M573" s="3"/>
      <c r="N573" s="3"/>
      <c r="O573" s="3">
        <f t="shared" si="101"/>
        <v>2022</v>
      </c>
      <c r="P573" s="3">
        <f t="shared" si="102"/>
        <v>2021</v>
      </c>
      <c r="Q573" s="3">
        <f t="shared" si="96"/>
        <v>10</v>
      </c>
      <c r="R573" s="3">
        <f t="shared" si="97"/>
        <v>44</v>
      </c>
      <c r="S573" s="3" t="str" cm="1">
        <f t="array" ref="S573">IFERROR(_xlfn.IFS(I573 = "Just once", "One time service", ISNUMBER(SEARCH("*week*",I573)), "Continuous"),I573)</f>
        <v>One time service</v>
      </c>
      <c r="T573" t="str">
        <f t="shared" si="98"/>
        <v>No</v>
      </c>
      <c r="U573" t="str">
        <f t="shared" si="99"/>
        <v>No</v>
      </c>
      <c r="V573" t="str">
        <f t="shared" si="100"/>
        <v>No</v>
      </c>
      <c r="W573">
        <f t="shared" si="103"/>
        <v>0</v>
      </c>
      <c r="X573" t="str">
        <f t="shared" si="104"/>
        <v>No</v>
      </c>
      <c r="Y573" t="str">
        <f t="shared" si="105"/>
        <v>No</v>
      </c>
      <c r="Z573" t="str">
        <f t="shared" si="106"/>
        <v>No</v>
      </c>
      <c r="AA573">
        <f t="shared" si="107"/>
        <v>0</v>
      </c>
      <c r="AB573" s="3" t="str" cm="1">
        <f t="array" ref="AB57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73" s="3"/>
      <c r="AD573" s="3"/>
      <c r="AE573" s="3"/>
    </row>
    <row r="574" spans="3:31">
      <c r="C574" s="2">
        <v>44862.458020833335</v>
      </c>
      <c r="D574" s="3" t="s">
        <v>23</v>
      </c>
      <c r="E574" s="15">
        <v>570</v>
      </c>
      <c r="F574" s="15">
        <v>570</v>
      </c>
      <c r="G574" s="15">
        <v>570</v>
      </c>
      <c r="H574" s="3"/>
      <c r="I574" s="3" t="s">
        <v>43</v>
      </c>
      <c r="J574" s="3" t="s">
        <v>19</v>
      </c>
      <c r="K574" s="3" t="s">
        <v>15</v>
      </c>
      <c r="L574" s="3"/>
      <c r="M574" s="3"/>
      <c r="N574" s="3"/>
      <c r="O574" s="3">
        <f t="shared" si="101"/>
        <v>2022</v>
      </c>
      <c r="P574" s="3">
        <f t="shared" si="102"/>
        <v>2021</v>
      </c>
      <c r="Q574" s="3">
        <f t="shared" si="96"/>
        <v>10</v>
      </c>
      <c r="R574" s="3">
        <f t="shared" si="97"/>
        <v>44</v>
      </c>
      <c r="S574" s="3" t="str" cm="1">
        <f t="array" ref="S574">IFERROR(_xlfn.IFS(I574 = "Just once", "One time service", ISNUMBER(SEARCH("*week*",I574)), "Continuous"),I574)</f>
        <v>One time service</v>
      </c>
      <c r="T574" t="str">
        <f t="shared" si="98"/>
        <v>Yes</v>
      </c>
      <c r="U574" t="str">
        <f t="shared" si="99"/>
        <v>No</v>
      </c>
      <c r="V574" t="str">
        <f t="shared" si="100"/>
        <v>No</v>
      </c>
      <c r="W574">
        <f t="shared" si="103"/>
        <v>1</v>
      </c>
      <c r="X574" t="str">
        <f t="shared" si="104"/>
        <v>No</v>
      </c>
      <c r="Y574" t="str">
        <f t="shared" si="105"/>
        <v>No</v>
      </c>
      <c r="Z574" t="str">
        <f t="shared" si="106"/>
        <v>No</v>
      </c>
      <c r="AA574">
        <f t="shared" si="107"/>
        <v>0</v>
      </c>
      <c r="AB574" s="3" t="str" cm="1">
        <f t="array" ref="AB57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74" s="3"/>
      <c r="AD574" s="3"/>
      <c r="AE574" s="3"/>
    </row>
    <row r="575" spans="3:31">
      <c r="C575" s="2">
        <v>44863.554108796299</v>
      </c>
      <c r="D575" s="3" t="s">
        <v>23</v>
      </c>
      <c r="E575" s="15">
        <v>571</v>
      </c>
      <c r="F575" s="15">
        <v>571</v>
      </c>
      <c r="G575" s="15">
        <v>571</v>
      </c>
      <c r="H575" s="3">
        <v>78744</v>
      </c>
      <c r="I575" s="3" t="s">
        <v>43</v>
      </c>
      <c r="J575" s="3" t="s">
        <v>14</v>
      </c>
      <c r="K575" s="3" t="s">
        <v>15</v>
      </c>
      <c r="L575" s="3"/>
      <c r="M575" s="3"/>
      <c r="N575" s="3"/>
      <c r="O575" s="3">
        <f t="shared" si="101"/>
        <v>2022</v>
      </c>
      <c r="P575" s="3">
        <f t="shared" si="102"/>
        <v>2021</v>
      </c>
      <c r="Q575" s="3">
        <f t="shared" si="96"/>
        <v>10</v>
      </c>
      <c r="R575" s="3">
        <f t="shared" si="97"/>
        <v>44</v>
      </c>
      <c r="S575" s="3" t="str" cm="1">
        <f t="array" ref="S575">IFERROR(_xlfn.IFS(I575 = "Just once", "One time service", ISNUMBER(SEARCH("*week*",I575)), "Continuous"),I575)</f>
        <v>One time service</v>
      </c>
      <c r="T575" t="str">
        <f t="shared" si="98"/>
        <v>Yes</v>
      </c>
      <c r="U575" t="str">
        <f t="shared" si="99"/>
        <v>No</v>
      </c>
      <c r="V575" t="str">
        <f t="shared" si="100"/>
        <v>No</v>
      </c>
      <c r="W575">
        <f t="shared" si="103"/>
        <v>1</v>
      </c>
      <c r="X575" t="str">
        <f t="shared" si="104"/>
        <v>No</v>
      </c>
      <c r="Y575" t="str">
        <f t="shared" si="105"/>
        <v>No</v>
      </c>
      <c r="Z575" t="str">
        <f t="shared" si="106"/>
        <v>No</v>
      </c>
      <c r="AA575">
        <f t="shared" si="107"/>
        <v>0</v>
      </c>
      <c r="AB575" s="3" t="str" cm="1">
        <f t="array" ref="AB57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75" s="3"/>
      <c r="AD575" s="3"/>
      <c r="AE575" s="3"/>
    </row>
    <row r="576" spans="3:31">
      <c r="C576" s="2">
        <v>44865.46292824074</v>
      </c>
      <c r="D576" s="3" t="s">
        <v>23</v>
      </c>
      <c r="E576" s="15">
        <v>572</v>
      </c>
      <c r="F576" s="15">
        <v>572</v>
      </c>
      <c r="G576" s="15">
        <v>572</v>
      </c>
      <c r="H576" s="3">
        <v>78664</v>
      </c>
      <c r="I576" s="3" t="s">
        <v>43</v>
      </c>
      <c r="J576" s="3" t="s">
        <v>14</v>
      </c>
      <c r="K576" s="3" t="s">
        <v>49</v>
      </c>
      <c r="L576" s="3" t="s">
        <v>227</v>
      </c>
      <c r="M576" s="3" t="s">
        <v>166</v>
      </c>
      <c r="N576" s="3"/>
      <c r="O576" s="3">
        <f t="shared" si="101"/>
        <v>2022</v>
      </c>
      <c r="P576" s="3">
        <f t="shared" si="102"/>
        <v>2021</v>
      </c>
      <c r="Q576" s="3">
        <f t="shared" si="96"/>
        <v>10</v>
      </c>
      <c r="R576" s="3">
        <f t="shared" si="97"/>
        <v>45</v>
      </c>
      <c r="S576" s="3" t="str" cm="1">
        <f t="array" ref="S576">IFERROR(_xlfn.IFS(I576 = "Just once", "One time service", ISNUMBER(SEARCH("*week*",I576)), "Continuous"),I576)</f>
        <v>One time service</v>
      </c>
      <c r="T576" t="str">
        <f t="shared" si="98"/>
        <v>No</v>
      </c>
      <c r="U576" t="str">
        <f t="shared" si="99"/>
        <v>No</v>
      </c>
      <c r="V576" t="str">
        <f t="shared" si="100"/>
        <v>No</v>
      </c>
      <c r="W576">
        <f t="shared" si="103"/>
        <v>0</v>
      </c>
      <c r="X576" t="str">
        <f t="shared" si="104"/>
        <v>No</v>
      </c>
      <c r="Y576" t="str">
        <f t="shared" si="105"/>
        <v>No</v>
      </c>
      <c r="Z576" t="str">
        <f t="shared" si="106"/>
        <v>No</v>
      </c>
      <c r="AA576">
        <f t="shared" si="107"/>
        <v>0</v>
      </c>
      <c r="AB576" s="3" t="str" cm="1">
        <f t="array" ref="AB57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76" s="3"/>
      <c r="AD576" s="3"/>
      <c r="AE576" s="3"/>
    </row>
    <row r="577" spans="3:31">
      <c r="C577" s="2">
        <v>44865.473379629628</v>
      </c>
      <c r="D577" s="3" t="s">
        <v>23</v>
      </c>
      <c r="E577" s="15">
        <v>573</v>
      </c>
      <c r="F577" s="15">
        <v>573</v>
      </c>
      <c r="G577" s="15">
        <v>573</v>
      </c>
      <c r="H577" s="3">
        <v>78640</v>
      </c>
      <c r="I577" s="3" t="s">
        <v>43</v>
      </c>
      <c r="J577" s="3" t="s">
        <v>14</v>
      </c>
      <c r="K577" s="3" t="s">
        <v>228</v>
      </c>
      <c r="L577" s="3"/>
      <c r="M577" s="3"/>
      <c r="N577" s="3"/>
      <c r="O577" s="3">
        <f t="shared" si="101"/>
        <v>2022</v>
      </c>
      <c r="P577" s="3">
        <f t="shared" si="102"/>
        <v>2021</v>
      </c>
      <c r="Q577" s="3">
        <f t="shared" si="96"/>
        <v>10</v>
      </c>
      <c r="R577" s="3">
        <f t="shared" si="97"/>
        <v>45</v>
      </c>
      <c r="S577" s="3" t="str" cm="1">
        <f t="array" ref="S577">IFERROR(_xlfn.IFS(I577 = "Just once", "One time service", ISNUMBER(SEARCH("*week*",I577)), "Continuous"),I577)</f>
        <v>One time service</v>
      </c>
      <c r="T577" t="str">
        <f t="shared" si="98"/>
        <v>No</v>
      </c>
      <c r="U577" t="str">
        <f t="shared" si="99"/>
        <v>No</v>
      </c>
      <c r="V577" t="str">
        <f t="shared" si="100"/>
        <v>No</v>
      </c>
      <c r="W577">
        <f t="shared" si="103"/>
        <v>0</v>
      </c>
      <c r="X577" t="str">
        <f t="shared" si="104"/>
        <v>No</v>
      </c>
      <c r="Y577" t="str">
        <f t="shared" si="105"/>
        <v>No</v>
      </c>
      <c r="Z577" t="str">
        <f t="shared" si="106"/>
        <v>No</v>
      </c>
      <c r="AA577">
        <f t="shared" si="107"/>
        <v>0</v>
      </c>
      <c r="AB577" s="3" t="str" cm="1">
        <f t="array" ref="AB57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77" s="3"/>
      <c r="AD577" s="3"/>
      <c r="AE577" s="3"/>
    </row>
    <row r="578" spans="3:31">
      <c r="C578" s="2">
        <v>44865.560648148145</v>
      </c>
      <c r="D578" s="3" t="s">
        <v>23</v>
      </c>
      <c r="E578" s="15">
        <v>574</v>
      </c>
      <c r="F578" s="15">
        <v>574</v>
      </c>
      <c r="G578" s="15">
        <v>574</v>
      </c>
      <c r="H578" s="3">
        <v>0</v>
      </c>
      <c r="I578" s="3" t="s">
        <v>43</v>
      </c>
      <c r="J578" s="3" t="s">
        <v>14</v>
      </c>
      <c r="K578" s="3" t="s">
        <v>49</v>
      </c>
      <c r="L578" s="3" t="s">
        <v>227</v>
      </c>
      <c r="M578" s="3"/>
      <c r="N578" s="3"/>
      <c r="O578" s="3">
        <f t="shared" si="101"/>
        <v>2022</v>
      </c>
      <c r="P578" s="3">
        <f t="shared" si="102"/>
        <v>2021</v>
      </c>
      <c r="Q578" s="3">
        <f t="shared" si="96"/>
        <v>10</v>
      </c>
      <c r="R578" s="3">
        <f t="shared" si="97"/>
        <v>45</v>
      </c>
      <c r="S578" s="3" t="str" cm="1">
        <f t="array" ref="S578">IFERROR(_xlfn.IFS(I578 = "Just once", "One time service", ISNUMBER(SEARCH("*week*",I578)), "Continuous"),I578)</f>
        <v>One time service</v>
      </c>
      <c r="T578" t="str">
        <f t="shared" si="98"/>
        <v>No</v>
      </c>
      <c r="U578" t="str">
        <f t="shared" si="99"/>
        <v>No</v>
      </c>
      <c r="V578" t="str">
        <f t="shared" si="100"/>
        <v>No</v>
      </c>
      <c r="W578">
        <f t="shared" si="103"/>
        <v>0</v>
      </c>
      <c r="X578" t="str">
        <f t="shared" si="104"/>
        <v>No</v>
      </c>
      <c r="Y578" t="str">
        <f t="shared" si="105"/>
        <v>No</v>
      </c>
      <c r="Z578" t="str">
        <f t="shared" si="106"/>
        <v>No</v>
      </c>
      <c r="AA578">
        <f t="shared" si="107"/>
        <v>0</v>
      </c>
      <c r="AB578" s="3" t="str" cm="1">
        <f t="array" ref="AB57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78" s="3"/>
      <c r="AD578" s="3"/>
      <c r="AE578" s="3"/>
    </row>
    <row r="579" spans="3:31">
      <c r="C579" s="2">
        <v>44866.436076388891</v>
      </c>
      <c r="D579" s="3" t="s">
        <v>23</v>
      </c>
      <c r="E579" s="15">
        <v>575</v>
      </c>
      <c r="F579" s="15">
        <v>575</v>
      </c>
      <c r="G579" s="15">
        <v>575</v>
      </c>
      <c r="H579" s="3">
        <v>78664</v>
      </c>
      <c r="I579" s="3" t="s">
        <v>46</v>
      </c>
      <c r="J579" s="3" t="s">
        <v>14</v>
      </c>
      <c r="K579" s="3" t="s">
        <v>49</v>
      </c>
      <c r="L579" s="3" t="s">
        <v>227</v>
      </c>
      <c r="M579" s="3" t="s">
        <v>166</v>
      </c>
      <c r="N579" s="3"/>
      <c r="O579" s="3">
        <f t="shared" si="101"/>
        <v>2022</v>
      </c>
      <c r="P579" s="3">
        <f t="shared" si="102"/>
        <v>2021</v>
      </c>
      <c r="Q579" s="3">
        <f t="shared" si="96"/>
        <v>11</v>
      </c>
      <c r="R579" s="3">
        <f t="shared" si="97"/>
        <v>45</v>
      </c>
      <c r="S579" s="3" t="str" cm="1">
        <f t="array" ref="S579">IFERROR(_xlfn.IFS(I579 = "Just once", "One time service", ISNUMBER(SEARCH("*week*",I579)), "Continuous"),I579)</f>
        <v>Continuous</v>
      </c>
      <c r="T579" t="str">
        <f t="shared" si="98"/>
        <v>No</v>
      </c>
      <c r="U579" t="str">
        <f t="shared" si="99"/>
        <v>No</v>
      </c>
      <c r="V579" t="str">
        <f t="shared" si="100"/>
        <v>No</v>
      </c>
      <c r="W579">
        <f t="shared" si="103"/>
        <v>0</v>
      </c>
      <c r="X579" t="str">
        <f t="shared" si="104"/>
        <v>No</v>
      </c>
      <c r="Y579" t="str">
        <f t="shared" si="105"/>
        <v>No</v>
      </c>
      <c r="Z579" t="str">
        <f t="shared" si="106"/>
        <v>No</v>
      </c>
      <c r="AA579">
        <f t="shared" si="107"/>
        <v>0</v>
      </c>
      <c r="AB579" s="3" t="str" cm="1">
        <f t="array" ref="AB57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79" s="3"/>
      <c r="AD579" s="3"/>
      <c r="AE579" s="3"/>
    </row>
    <row r="580" spans="3:31">
      <c r="C580" s="2">
        <v>44866.635555555556</v>
      </c>
      <c r="D580" s="3" t="s">
        <v>23</v>
      </c>
      <c r="E580" s="15">
        <v>576</v>
      </c>
      <c r="F580" s="15">
        <v>576</v>
      </c>
      <c r="G580" s="15">
        <v>576</v>
      </c>
      <c r="H580" s="3">
        <v>78759</v>
      </c>
      <c r="I580" s="3" t="s">
        <v>46</v>
      </c>
      <c r="J580" s="3" t="s">
        <v>19</v>
      </c>
      <c r="K580" s="3" t="s">
        <v>15</v>
      </c>
      <c r="L580" s="3"/>
      <c r="M580" s="3"/>
      <c r="N580" s="3"/>
      <c r="O580" s="3">
        <f t="shared" si="101"/>
        <v>2022</v>
      </c>
      <c r="P580" s="3">
        <f t="shared" si="102"/>
        <v>2021</v>
      </c>
      <c r="Q580" s="3">
        <f t="shared" si="96"/>
        <v>11</v>
      </c>
      <c r="R580" s="3">
        <f t="shared" si="97"/>
        <v>45</v>
      </c>
      <c r="S580" s="3" t="str" cm="1">
        <f t="array" ref="S580">IFERROR(_xlfn.IFS(I580 = "Just once", "One time service", ISNUMBER(SEARCH("*week*",I580)), "Continuous"),I580)</f>
        <v>Continuous</v>
      </c>
      <c r="T580" t="str">
        <f t="shared" si="98"/>
        <v>Yes</v>
      </c>
      <c r="U580" t="str">
        <f t="shared" si="99"/>
        <v>No</v>
      </c>
      <c r="V580" t="str">
        <f t="shared" si="100"/>
        <v>No</v>
      </c>
      <c r="W580">
        <f t="shared" si="103"/>
        <v>1</v>
      </c>
      <c r="X580" t="str">
        <f t="shared" si="104"/>
        <v>No</v>
      </c>
      <c r="Y580" t="str">
        <f t="shared" si="105"/>
        <v>No</v>
      </c>
      <c r="Z580" t="str">
        <f t="shared" si="106"/>
        <v>No</v>
      </c>
      <c r="AA580">
        <f t="shared" si="107"/>
        <v>0</v>
      </c>
      <c r="AB580" s="3" t="str" cm="1">
        <f t="array" ref="AB58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80" s="3"/>
      <c r="AD580" s="3"/>
      <c r="AE580" s="3"/>
    </row>
    <row r="581" spans="3:31">
      <c r="C581" s="2">
        <v>44868.754259259258</v>
      </c>
      <c r="D581" s="3" t="s">
        <v>23</v>
      </c>
      <c r="E581" s="15">
        <v>577</v>
      </c>
      <c r="F581" s="15">
        <v>577</v>
      </c>
      <c r="G581" s="15">
        <v>577</v>
      </c>
      <c r="H581" s="3">
        <v>78745</v>
      </c>
      <c r="I581" s="3" t="s">
        <v>43</v>
      </c>
      <c r="J581" s="3" t="s">
        <v>14</v>
      </c>
      <c r="K581" s="3" t="s">
        <v>229</v>
      </c>
      <c r="L581" s="3"/>
      <c r="M581" s="3"/>
      <c r="N581" s="3"/>
      <c r="O581" s="3">
        <f t="shared" si="101"/>
        <v>2022</v>
      </c>
      <c r="P581" s="3">
        <f t="shared" si="102"/>
        <v>2021</v>
      </c>
      <c r="Q581" s="3">
        <f t="shared" ref="Q581:Q644" si="108">MONTH(C581)</f>
        <v>11</v>
      </c>
      <c r="R581" s="3">
        <f t="shared" ref="R581:R644" si="109">WEEKNUM(C581,1)</f>
        <v>45</v>
      </c>
      <c r="S581" s="3" t="str" cm="1">
        <f t="array" ref="S581">IFERROR(_xlfn.IFS(I581 = "Just once", "One time service", ISNUMBER(SEARCH("*week*",I581)), "Continuous"),I581)</f>
        <v>One time service</v>
      </c>
      <c r="T581" t="str">
        <f t="shared" ref="T581:T644" si="110">IF(ISNUMBER(SEARCH("*visit*",K581)),"Yes", "No")</f>
        <v>No</v>
      </c>
      <c r="U581" t="str">
        <f t="shared" ref="U581:U644" si="111">IF(ISNUMBER(SEARCH("*visit*",L581)),"Yes", "No")</f>
        <v>No</v>
      </c>
      <c r="V581" t="str">
        <f t="shared" ref="V581:V644" si="112">IF(ISNUMBER(SEARCH("*visit*",M581)),"Yes", "No")</f>
        <v>No</v>
      </c>
      <c r="W581">
        <f t="shared" si="103"/>
        <v>0</v>
      </c>
      <c r="X581" t="str">
        <f t="shared" si="104"/>
        <v>No</v>
      </c>
      <c r="Y581" t="str">
        <f t="shared" si="105"/>
        <v>No</v>
      </c>
      <c r="Z581" t="str">
        <f t="shared" si="106"/>
        <v>No</v>
      </c>
      <c r="AA581">
        <f t="shared" si="107"/>
        <v>0</v>
      </c>
      <c r="AB581" s="3" t="str" cm="1">
        <f t="array" ref="AB58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81" s="3"/>
      <c r="AD581" s="3"/>
      <c r="AE581" s="3"/>
    </row>
    <row r="582" spans="3:31">
      <c r="C582" s="2">
        <v>44869.059027777781</v>
      </c>
      <c r="D582" s="3" t="s">
        <v>23</v>
      </c>
      <c r="E582" s="15">
        <v>578</v>
      </c>
      <c r="F582" s="15">
        <v>578</v>
      </c>
      <c r="G582" s="15">
        <v>578</v>
      </c>
      <c r="H582" s="3">
        <v>78741</v>
      </c>
      <c r="I582" s="3" t="s">
        <v>43</v>
      </c>
      <c r="J582" s="3" t="s">
        <v>95</v>
      </c>
      <c r="K582" s="3" t="s">
        <v>231</v>
      </c>
      <c r="L582" s="3" t="s">
        <v>232</v>
      </c>
      <c r="M582" s="3"/>
      <c r="N582" s="3"/>
      <c r="O582" s="3">
        <f t="shared" ref="O582:O645" si="113">YEAR(C582)</f>
        <v>2022</v>
      </c>
      <c r="P582" s="3">
        <f t="shared" ref="P582:P645" si="114">O582-1</f>
        <v>2021</v>
      </c>
      <c r="Q582" s="3">
        <f t="shared" si="108"/>
        <v>11</v>
      </c>
      <c r="R582" s="3">
        <f t="shared" si="109"/>
        <v>45</v>
      </c>
      <c r="S582" s="3" t="str" cm="1">
        <f t="array" ref="S582">IFERROR(_xlfn.IFS(I582 = "Just once", "One time service", ISNUMBER(SEARCH("*week*",I582)), "Continuous"),I582)</f>
        <v>One time service</v>
      </c>
      <c r="T582" t="str">
        <f t="shared" si="110"/>
        <v>Yes</v>
      </c>
      <c r="U582" t="str">
        <f t="shared" si="111"/>
        <v>Yes</v>
      </c>
      <c r="V582" t="str">
        <f t="shared" si="112"/>
        <v>No</v>
      </c>
      <c r="W582">
        <f t="shared" ref="W582:W645" si="115">IF(COUNTIF(T582:V582,"Yes"), 1, 0)</f>
        <v>1</v>
      </c>
      <c r="X582" t="str">
        <f t="shared" ref="X582:X645" si="116">IF(ISNUMBER(SEARCH("*close*",K582)),"Yes", "No")</f>
        <v>No</v>
      </c>
      <c r="Y582" t="str">
        <f t="shared" ref="Y582:Y645" si="117">IF(ISNUMBER(SEARCH("*close*",L582)),"Yes", "No")</f>
        <v>No</v>
      </c>
      <c r="Z582" t="str">
        <f t="shared" ref="Z582:Z645" si="118">IF(ISNUMBER(SEARCH("*close*",M582)),"Yes", "No")</f>
        <v>No</v>
      </c>
      <c r="AA582">
        <f t="shared" ref="AA582:AA645" si="119">IF(COUNTIF(X582:Z582,"Yes"), 1, 0)</f>
        <v>0</v>
      </c>
      <c r="AB582" s="3" t="str" cm="1">
        <f t="array" ref="AB58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582" s="3"/>
      <c r="AD582" s="3"/>
      <c r="AE582" s="3"/>
    </row>
    <row r="583" spans="3:31">
      <c r="C583" s="2">
        <v>44869.376296296294</v>
      </c>
      <c r="D583" s="3" t="s">
        <v>23</v>
      </c>
      <c r="E583" s="15">
        <v>579</v>
      </c>
      <c r="F583" s="15">
        <v>579</v>
      </c>
      <c r="G583" s="15">
        <v>579</v>
      </c>
      <c r="H583" s="3">
        <v>78722</v>
      </c>
      <c r="I583" s="3" t="s">
        <v>43</v>
      </c>
      <c r="J583" s="3" t="s">
        <v>95</v>
      </c>
      <c r="K583" s="3" t="s">
        <v>231</v>
      </c>
      <c r="L583" s="3"/>
      <c r="M583" s="3"/>
      <c r="N583" s="3"/>
      <c r="O583" s="3">
        <f t="shared" si="113"/>
        <v>2022</v>
      </c>
      <c r="P583" s="3">
        <f t="shared" si="114"/>
        <v>2021</v>
      </c>
      <c r="Q583" s="3">
        <f t="shared" si="108"/>
        <v>11</v>
      </c>
      <c r="R583" s="3">
        <f t="shared" si="109"/>
        <v>45</v>
      </c>
      <c r="S583" s="3" t="str" cm="1">
        <f t="array" ref="S583">IFERROR(_xlfn.IFS(I583 = "Just once", "One time service", ISNUMBER(SEARCH("*week*",I583)), "Continuous"),I583)</f>
        <v>One time service</v>
      </c>
      <c r="T583" t="str">
        <f t="shared" si="110"/>
        <v>Yes</v>
      </c>
      <c r="U583" t="str">
        <f t="shared" si="111"/>
        <v>No</v>
      </c>
      <c r="V583" t="str">
        <f t="shared" si="112"/>
        <v>No</v>
      </c>
      <c r="W583">
        <f t="shared" si="115"/>
        <v>1</v>
      </c>
      <c r="X583" t="str">
        <f t="shared" si="116"/>
        <v>No</v>
      </c>
      <c r="Y583" t="str">
        <f t="shared" si="117"/>
        <v>No</v>
      </c>
      <c r="Z583" t="str">
        <f t="shared" si="118"/>
        <v>No</v>
      </c>
      <c r="AA583">
        <f t="shared" si="119"/>
        <v>0</v>
      </c>
      <c r="AB583" s="3" t="str" cm="1">
        <f t="array" ref="AB58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583" s="3"/>
      <c r="AD583" s="3"/>
      <c r="AE583" s="3"/>
    </row>
    <row r="584" spans="3:31">
      <c r="C584" s="2">
        <v>44870.404849537037</v>
      </c>
      <c r="D584" s="3" t="s">
        <v>23</v>
      </c>
      <c r="E584" s="15">
        <v>580</v>
      </c>
      <c r="F584" s="15">
        <v>580</v>
      </c>
      <c r="G584" s="15">
        <v>580</v>
      </c>
      <c r="H584" s="3">
        <v>78610</v>
      </c>
      <c r="I584" s="3" t="s">
        <v>43</v>
      </c>
      <c r="J584" s="3" t="s">
        <v>95</v>
      </c>
      <c r="K584" s="3" t="s">
        <v>15</v>
      </c>
      <c r="L584" s="3" t="s">
        <v>233</v>
      </c>
      <c r="M584" s="3"/>
      <c r="N584" s="3"/>
      <c r="O584" s="3">
        <f t="shared" si="113"/>
        <v>2022</v>
      </c>
      <c r="P584" s="3">
        <f t="shared" si="114"/>
        <v>2021</v>
      </c>
      <c r="Q584" s="3">
        <f t="shared" si="108"/>
        <v>11</v>
      </c>
      <c r="R584" s="3">
        <f t="shared" si="109"/>
        <v>45</v>
      </c>
      <c r="S584" s="3" t="str" cm="1">
        <f t="array" ref="S584">IFERROR(_xlfn.IFS(I584 = "Just once", "One time service", ISNUMBER(SEARCH("*week*",I584)), "Continuous"),I584)</f>
        <v>One time service</v>
      </c>
      <c r="T584" t="str">
        <f t="shared" si="110"/>
        <v>Yes</v>
      </c>
      <c r="U584" t="str">
        <f t="shared" si="111"/>
        <v>No</v>
      </c>
      <c r="V584" t="str">
        <f t="shared" si="112"/>
        <v>No</v>
      </c>
      <c r="W584">
        <f t="shared" si="115"/>
        <v>1</v>
      </c>
      <c r="X584" t="str">
        <f t="shared" si="116"/>
        <v>No</v>
      </c>
      <c r="Y584" t="str">
        <f t="shared" si="117"/>
        <v>No</v>
      </c>
      <c r="Z584" t="str">
        <f t="shared" si="118"/>
        <v>No</v>
      </c>
      <c r="AA584">
        <f t="shared" si="119"/>
        <v>0</v>
      </c>
      <c r="AB584" s="3" t="str" cm="1">
        <f t="array" ref="AB58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584" s="3"/>
      <c r="AD584" s="3"/>
      <c r="AE584" s="3"/>
    </row>
    <row r="585" spans="3:31">
      <c r="C585" s="2">
        <v>44870.406099537038</v>
      </c>
      <c r="D585" s="3" t="s">
        <v>23</v>
      </c>
      <c r="E585" s="15">
        <v>581</v>
      </c>
      <c r="F585" s="15">
        <v>581</v>
      </c>
      <c r="G585" s="15">
        <v>581</v>
      </c>
      <c r="H585" s="3">
        <v>78746</v>
      </c>
      <c r="I585" s="3" t="s">
        <v>43</v>
      </c>
      <c r="J585" s="3" t="s">
        <v>95</v>
      </c>
      <c r="K585" s="3" t="s">
        <v>231</v>
      </c>
      <c r="L585" s="3" t="s">
        <v>234</v>
      </c>
      <c r="M585" s="3"/>
      <c r="N585" s="3"/>
      <c r="O585" s="3">
        <f t="shared" si="113"/>
        <v>2022</v>
      </c>
      <c r="P585" s="3">
        <f t="shared" si="114"/>
        <v>2021</v>
      </c>
      <c r="Q585" s="3">
        <f t="shared" si="108"/>
        <v>11</v>
      </c>
      <c r="R585" s="3">
        <f t="shared" si="109"/>
        <v>45</v>
      </c>
      <c r="S585" s="3" t="str" cm="1">
        <f t="array" ref="S585">IFERROR(_xlfn.IFS(I585 = "Just once", "One time service", ISNUMBER(SEARCH("*week*",I585)), "Continuous"),I585)</f>
        <v>One time service</v>
      </c>
      <c r="T585" t="str">
        <f t="shared" si="110"/>
        <v>Yes</v>
      </c>
      <c r="U585" t="str">
        <f t="shared" si="111"/>
        <v>No</v>
      </c>
      <c r="V585" t="str">
        <f t="shared" si="112"/>
        <v>No</v>
      </c>
      <c r="W585">
        <f t="shared" si="115"/>
        <v>1</v>
      </c>
      <c r="X585" t="str">
        <f t="shared" si="116"/>
        <v>No</v>
      </c>
      <c r="Y585" t="str">
        <f t="shared" si="117"/>
        <v>No</v>
      </c>
      <c r="Z585" t="str">
        <f t="shared" si="118"/>
        <v>No</v>
      </c>
      <c r="AA585">
        <f t="shared" si="119"/>
        <v>0</v>
      </c>
      <c r="AB585" s="3" t="str" cm="1">
        <f t="array" ref="AB58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585" s="3"/>
      <c r="AD585" s="3"/>
      <c r="AE585" s="3"/>
    </row>
    <row r="586" spans="3:31">
      <c r="C586" s="2">
        <v>44875.572500000002</v>
      </c>
      <c r="D586" s="3" t="s">
        <v>23</v>
      </c>
      <c r="E586" s="15">
        <v>582</v>
      </c>
      <c r="F586" s="15">
        <v>582</v>
      </c>
      <c r="G586" s="15">
        <v>582</v>
      </c>
      <c r="H586" s="3">
        <v>78653</v>
      </c>
      <c r="I586" s="3" t="s">
        <v>43</v>
      </c>
      <c r="J586" s="3" t="s">
        <v>99</v>
      </c>
      <c r="K586" s="3" t="s">
        <v>53</v>
      </c>
      <c r="L586" s="3"/>
      <c r="M586" s="3"/>
      <c r="N586" s="3"/>
      <c r="O586" s="3">
        <f t="shared" si="113"/>
        <v>2022</v>
      </c>
      <c r="P586" s="3">
        <f t="shared" si="114"/>
        <v>2021</v>
      </c>
      <c r="Q586" s="3">
        <f t="shared" si="108"/>
        <v>11</v>
      </c>
      <c r="R586" s="3">
        <f t="shared" si="109"/>
        <v>46</v>
      </c>
      <c r="S586" s="3" t="str" cm="1">
        <f t="array" ref="S586">IFERROR(_xlfn.IFS(I586 = "Just once", "One time service", ISNUMBER(SEARCH("*week*",I586)), "Continuous"),I586)</f>
        <v>One time service</v>
      </c>
      <c r="T586" t="str">
        <f t="shared" si="110"/>
        <v>No</v>
      </c>
      <c r="U586" t="str">
        <f t="shared" si="111"/>
        <v>No</v>
      </c>
      <c r="V586" t="str">
        <f t="shared" si="112"/>
        <v>No</v>
      </c>
      <c r="W586">
        <f t="shared" si="115"/>
        <v>0</v>
      </c>
      <c r="X586" t="str">
        <f t="shared" si="116"/>
        <v>Yes</v>
      </c>
      <c r="Y586" t="str">
        <f t="shared" si="117"/>
        <v>No</v>
      </c>
      <c r="Z586" t="str">
        <f t="shared" si="118"/>
        <v>No</v>
      </c>
      <c r="AA586">
        <f t="shared" si="119"/>
        <v>1</v>
      </c>
      <c r="AB586" s="3" t="str" cm="1">
        <f t="array" ref="AB58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86" s="3"/>
      <c r="AD586" s="3"/>
      <c r="AE586" s="3"/>
    </row>
    <row r="587" spans="3:31">
      <c r="C587" s="2">
        <v>44875.625092592592</v>
      </c>
      <c r="D587" s="3" t="s">
        <v>23</v>
      </c>
      <c r="E587" s="15">
        <v>583</v>
      </c>
      <c r="F587" s="15">
        <v>583</v>
      </c>
      <c r="G587" s="15">
        <v>583</v>
      </c>
      <c r="H587" s="3">
        <v>78723</v>
      </c>
      <c r="I587" s="3" t="s">
        <v>46</v>
      </c>
      <c r="J587" s="3" t="s">
        <v>19</v>
      </c>
      <c r="K587" s="3" t="s">
        <v>235</v>
      </c>
      <c r="L587" s="3"/>
      <c r="M587" s="3"/>
      <c r="N587" s="3"/>
      <c r="O587" s="3">
        <f t="shared" si="113"/>
        <v>2022</v>
      </c>
      <c r="P587" s="3">
        <f t="shared" si="114"/>
        <v>2021</v>
      </c>
      <c r="Q587" s="3">
        <f t="shared" si="108"/>
        <v>11</v>
      </c>
      <c r="R587" s="3">
        <f t="shared" si="109"/>
        <v>46</v>
      </c>
      <c r="S587" s="3" t="str" cm="1">
        <f t="array" ref="S587">IFERROR(_xlfn.IFS(I587 = "Just once", "One time service", ISNUMBER(SEARCH("*week*",I587)), "Continuous"),I587)</f>
        <v>Continuous</v>
      </c>
      <c r="T587" t="str">
        <f t="shared" si="110"/>
        <v>No</v>
      </c>
      <c r="U587" t="str">
        <f t="shared" si="111"/>
        <v>No</v>
      </c>
      <c r="V587" t="str">
        <f t="shared" si="112"/>
        <v>No</v>
      </c>
      <c r="W587">
        <f t="shared" si="115"/>
        <v>0</v>
      </c>
      <c r="X587" t="str">
        <f t="shared" si="116"/>
        <v>Yes</v>
      </c>
      <c r="Y587" t="str">
        <f t="shared" si="117"/>
        <v>No</v>
      </c>
      <c r="Z587" t="str">
        <f t="shared" si="118"/>
        <v>No</v>
      </c>
      <c r="AA587">
        <f t="shared" si="119"/>
        <v>1</v>
      </c>
      <c r="AB587" s="3" t="str" cm="1">
        <f t="array" ref="AB58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87" s="3"/>
      <c r="AD587" s="3"/>
      <c r="AE587" s="3"/>
    </row>
    <row r="588" spans="3:31">
      <c r="C588" s="2">
        <v>44879.406273148146</v>
      </c>
      <c r="D588" s="3" t="s">
        <v>23</v>
      </c>
      <c r="E588" s="15">
        <v>584</v>
      </c>
      <c r="F588" s="15">
        <v>584</v>
      </c>
      <c r="G588" s="15">
        <v>584</v>
      </c>
      <c r="H588" s="3">
        <v>78610</v>
      </c>
      <c r="I588" s="3" t="s">
        <v>46</v>
      </c>
      <c r="J588" s="3" t="s">
        <v>51</v>
      </c>
      <c r="K588" s="3" t="s">
        <v>49</v>
      </c>
      <c r="L588" s="3" t="s">
        <v>166</v>
      </c>
      <c r="M588" s="3"/>
      <c r="N588" s="3"/>
      <c r="O588" s="3">
        <f t="shared" si="113"/>
        <v>2022</v>
      </c>
      <c r="P588" s="3">
        <f t="shared" si="114"/>
        <v>2021</v>
      </c>
      <c r="Q588" s="3">
        <f t="shared" si="108"/>
        <v>11</v>
      </c>
      <c r="R588" s="3">
        <f t="shared" si="109"/>
        <v>47</v>
      </c>
      <c r="S588" s="3" t="str" cm="1">
        <f t="array" ref="S588">IFERROR(_xlfn.IFS(I588 = "Just once", "One time service", ISNUMBER(SEARCH("*week*",I588)), "Continuous"),I588)</f>
        <v>Continuous</v>
      </c>
      <c r="T588" t="str">
        <f t="shared" si="110"/>
        <v>No</v>
      </c>
      <c r="U588" t="str">
        <f t="shared" si="111"/>
        <v>No</v>
      </c>
      <c r="V588" t="str">
        <f t="shared" si="112"/>
        <v>No</v>
      </c>
      <c r="W588">
        <f t="shared" si="115"/>
        <v>0</v>
      </c>
      <c r="X588" t="str">
        <f t="shared" si="116"/>
        <v>No</v>
      </c>
      <c r="Y588" t="str">
        <f t="shared" si="117"/>
        <v>No</v>
      </c>
      <c r="Z588" t="str">
        <f t="shared" si="118"/>
        <v>No</v>
      </c>
      <c r="AA588">
        <f t="shared" si="119"/>
        <v>0</v>
      </c>
      <c r="AB588" s="3" t="str" cm="1">
        <f t="array" ref="AB58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88" s="3"/>
      <c r="AD588" s="3"/>
      <c r="AE588" s="3"/>
    </row>
    <row r="589" spans="3:31">
      <c r="C589" s="2">
        <v>44881.362546296295</v>
      </c>
      <c r="D589" s="3" t="s">
        <v>23</v>
      </c>
      <c r="E589" s="15">
        <v>585</v>
      </c>
      <c r="F589" s="15">
        <v>585</v>
      </c>
      <c r="G589" s="15">
        <v>585</v>
      </c>
      <c r="H589" s="3">
        <v>78757</v>
      </c>
      <c r="I589" s="3" t="s">
        <v>46</v>
      </c>
      <c r="J589" s="3" t="s">
        <v>14</v>
      </c>
      <c r="K589" s="3" t="s">
        <v>15</v>
      </c>
      <c r="L589" s="3" t="s">
        <v>236</v>
      </c>
      <c r="M589" s="3"/>
      <c r="N589" s="3"/>
      <c r="O589" s="3">
        <f t="shared" si="113"/>
        <v>2022</v>
      </c>
      <c r="P589" s="3">
        <f t="shared" si="114"/>
        <v>2021</v>
      </c>
      <c r="Q589" s="3">
        <f t="shared" si="108"/>
        <v>11</v>
      </c>
      <c r="R589" s="3">
        <f t="shared" si="109"/>
        <v>47</v>
      </c>
      <c r="S589" s="3" t="str" cm="1">
        <f t="array" ref="S589">IFERROR(_xlfn.IFS(I589 = "Just once", "One time service", ISNUMBER(SEARCH("*week*",I589)), "Continuous"),I589)</f>
        <v>Continuous</v>
      </c>
      <c r="T589" t="str">
        <f t="shared" si="110"/>
        <v>Yes</v>
      </c>
      <c r="U589" t="str">
        <f t="shared" si="111"/>
        <v>No</v>
      </c>
      <c r="V589" t="str">
        <f t="shared" si="112"/>
        <v>No</v>
      </c>
      <c r="W589">
        <f t="shared" si="115"/>
        <v>1</v>
      </c>
      <c r="X589" t="str">
        <f t="shared" si="116"/>
        <v>No</v>
      </c>
      <c r="Y589" t="str">
        <f t="shared" si="117"/>
        <v>No</v>
      </c>
      <c r="Z589" t="str">
        <f t="shared" si="118"/>
        <v>No</v>
      </c>
      <c r="AA589">
        <f t="shared" si="119"/>
        <v>0</v>
      </c>
      <c r="AB589" s="3" t="str" cm="1">
        <f t="array" ref="AB58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89" s="3"/>
      <c r="AD589" s="3"/>
      <c r="AE589" s="3"/>
    </row>
    <row r="590" spans="3:31">
      <c r="C590" s="2">
        <v>44881.367129629631</v>
      </c>
      <c r="D590" s="3" t="s">
        <v>23</v>
      </c>
      <c r="E590" s="15">
        <v>586</v>
      </c>
      <c r="F590" s="15">
        <v>586</v>
      </c>
      <c r="G590" s="15">
        <v>586</v>
      </c>
      <c r="H590" s="3">
        <v>78731</v>
      </c>
      <c r="I590" s="3" t="s">
        <v>43</v>
      </c>
      <c r="J590" s="3" t="s">
        <v>14</v>
      </c>
      <c r="K590" s="3" t="s">
        <v>15</v>
      </c>
      <c r="L590" s="3"/>
      <c r="M590" s="3"/>
      <c r="N590" s="3"/>
      <c r="O590" s="3">
        <f t="shared" si="113"/>
        <v>2022</v>
      </c>
      <c r="P590" s="3">
        <f t="shared" si="114"/>
        <v>2021</v>
      </c>
      <c r="Q590" s="3">
        <f t="shared" si="108"/>
        <v>11</v>
      </c>
      <c r="R590" s="3">
        <f t="shared" si="109"/>
        <v>47</v>
      </c>
      <c r="S590" s="3" t="str" cm="1">
        <f t="array" ref="S590">IFERROR(_xlfn.IFS(I590 = "Just once", "One time service", ISNUMBER(SEARCH("*week*",I590)), "Continuous"),I590)</f>
        <v>One time service</v>
      </c>
      <c r="T590" t="str">
        <f t="shared" si="110"/>
        <v>Yes</v>
      </c>
      <c r="U590" t="str">
        <f t="shared" si="111"/>
        <v>No</v>
      </c>
      <c r="V590" t="str">
        <f t="shared" si="112"/>
        <v>No</v>
      </c>
      <c r="W590">
        <f t="shared" si="115"/>
        <v>1</v>
      </c>
      <c r="X590" t="str">
        <f t="shared" si="116"/>
        <v>No</v>
      </c>
      <c r="Y590" t="str">
        <f t="shared" si="117"/>
        <v>No</v>
      </c>
      <c r="Z590" t="str">
        <f t="shared" si="118"/>
        <v>No</v>
      </c>
      <c r="AA590">
        <f t="shared" si="119"/>
        <v>0</v>
      </c>
      <c r="AB590" s="3" t="str" cm="1">
        <f t="array" ref="AB59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90" s="3"/>
      <c r="AD590" s="3"/>
      <c r="AE590" s="3"/>
    </row>
    <row r="591" spans="3:31">
      <c r="C591" s="2">
        <v>44882.584965277776</v>
      </c>
      <c r="D591" s="3" t="s">
        <v>23</v>
      </c>
      <c r="E591" s="15">
        <v>587</v>
      </c>
      <c r="F591" s="15">
        <v>587</v>
      </c>
      <c r="G591" s="15">
        <v>587</v>
      </c>
      <c r="H591" s="3">
        <v>78641</v>
      </c>
      <c r="I591" s="3" t="s">
        <v>43</v>
      </c>
      <c r="J591" s="3" t="s">
        <v>19</v>
      </c>
      <c r="K591" s="3" t="s">
        <v>49</v>
      </c>
      <c r="L591" s="3"/>
      <c r="M591" s="3"/>
      <c r="N591" s="3"/>
      <c r="O591" s="3">
        <f t="shared" si="113"/>
        <v>2022</v>
      </c>
      <c r="P591" s="3">
        <f t="shared" si="114"/>
        <v>2021</v>
      </c>
      <c r="Q591" s="3">
        <f t="shared" si="108"/>
        <v>11</v>
      </c>
      <c r="R591" s="3">
        <f t="shared" si="109"/>
        <v>47</v>
      </c>
      <c r="S591" s="3" t="str" cm="1">
        <f t="array" ref="S591">IFERROR(_xlfn.IFS(I591 = "Just once", "One time service", ISNUMBER(SEARCH("*week*",I591)), "Continuous"),I591)</f>
        <v>One time service</v>
      </c>
      <c r="T591" t="str">
        <f t="shared" si="110"/>
        <v>No</v>
      </c>
      <c r="U591" t="str">
        <f t="shared" si="111"/>
        <v>No</v>
      </c>
      <c r="V591" t="str">
        <f t="shared" si="112"/>
        <v>No</v>
      </c>
      <c r="W591">
        <f t="shared" si="115"/>
        <v>0</v>
      </c>
      <c r="X591" t="str">
        <f t="shared" si="116"/>
        <v>No</v>
      </c>
      <c r="Y591" t="str">
        <f t="shared" si="117"/>
        <v>No</v>
      </c>
      <c r="Z591" t="str">
        <f t="shared" si="118"/>
        <v>No</v>
      </c>
      <c r="AA591">
        <f t="shared" si="119"/>
        <v>0</v>
      </c>
      <c r="AB591" s="3" t="str" cm="1">
        <f t="array" ref="AB59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91" s="3"/>
      <c r="AD591" s="3"/>
      <c r="AE591" s="3"/>
    </row>
    <row r="592" spans="3:31">
      <c r="C592" s="2">
        <v>44886.383842592593</v>
      </c>
      <c r="D592" s="3" t="s">
        <v>23</v>
      </c>
      <c r="E592" s="15">
        <v>588</v>
      </c>
      <c r="F592" s="15">
        <v>588</v>
      </c>
      <c r="G592" s="15">
        <v>588</v>
      </c>
      <c r="H592" s="3">
        <v>78702</v>
      </c>
      <c r="I592" s="3" t="s">
        <v>43</v>
      </c>
      <c r="J592" s="3" t="s">
        <v>14</v>
      </c>
      <c r="K592" s="3" t="s">
        <v>237</v>
      </c>
      <c r="L592" s="3"/>
      <c r="M592" s="3"/>
      <c r="N592" s="3"/>
      <c r="O592" s="3">
        <f t="shared" si="113"/>
        <v>2022</v>
      </c>
      <c r="P592" s="3">
        <f t="shared" si="114"/>
        <v>2021</v>
      </c>
      <c r="Q592" s="3">
        <f t="shared" si="108"/>
        <v>11</v>
      </c>
      <c r="R592" s="3">
        <f t="shared" si="109"/>
        <v>48</v>
      </c>
      <c r="S592" s="3" t="str" cm="1">
        <f t="array" ref="S592">IFERROR(_xlfn.IFS(I592 = "Just once", "One time service", ISNUMBER(SEARCH("*week*",I592)), "Continuous"),I592)</f>
        <v>One time service</v>
      </c>
      <c r="T592" t="str">
        <f t="shared" si="110"/>
        <v>No</v>
      </c>
      <c r="U592" t="str">
        <f t="shared" si="111"/>
        <v>No</v>
      </c>
      <c r="V592" t="str">
        <f t="shared" si="112"/>
        <v>No</v>
      </c>
      <c r="W592">
        <f t="shared" si="115"/>
        <v>0</v>
      </c>
      <c r="X592" t="str">
        <f t="shared" si="116"/>
        <v>No</v>
      </c>
      <c r="Y592" t="str">
        <f t="shared" si="117"/>
        <v>No</v>
      </c>
      <c r="Z592" t="str">
        <f t="shared" si="118"/>
        <v>No</v>
      </c>
      <c r="AA592">
        <f t="shared" si="119"/>
        <v>0</v>
      </c>
      <c r="AB592" s="3" t="str" cm="1">
        <f t="array" ref="AB59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92" s="3"/>
      <c r="AD592" s="3"/>
      <c r="AE592" s="3"/>
    </row>
    <row r="593" spans="3:31">
      <c r="C593" s="2">
        <v>44887.661851851852</v>
      </c>
      <c r="D593" s="3" t="s">
        <v>23</v>
      </c>
      <c r="E593" s="15">
        <v>589</v>
      </c>
      <c r="F593" s="15">
        <v>589</v>
      </c>
      <c r="G593" s="15">
        <v>589</v>
      </c>
      <c r="H593" s="3">
        <v>78744</v>
      </c>
      <c r="I593" s="3" t="s">
        <v>43</v>
      </c>
      <c r="J593" s="3" t="s">
        <v>14</v>
      </c>
      <c r="K593" s="3" t="s">
        <v>15</v>
      </c>
      <c r="L593" s="3"/>
      <c r="M593" s="3"/>
      <c r="N593" s="3"/>
      <c r="O593" s="3">
        <f t="shared" si="113"/>
        <v>2022</v>
      </c>
      <c r="P593" s="3">
        <f t="shared" si="114"/>
        <v>2021</v>
      </c>
      <c r="Q593" s="3">
        <f t="shared" si="108"/>
        <v>11</v>
      </c>
      <c r="R593" s="3">
        <f t="shared" si="109"/>
        <v>48</v>
      </c>
      <c r="S593" s="3" t="str" cm="1">
        <f t="array" ref="S593">IFERROR(_xlfn.IFS(I593 = "Just once", "One time service", ISNUMBER(SEARCH("*week*",I593)), "Continuous"),I593)</f>
        <v>One time service</v>
      </c>
      <c r="T593" t="str">
        <f t="shared" si="110"/>
        <v>Yes</v>
      </c>
      <c r="U593" t="str">
        <f t="shared" si="111"/>
        <v>No</v>
      </c>
      <c r="V593" t="str">
        <f t="shared" si="112"/>
        <v>No</v>
      </c>
      <c r="W593">
        <f t="shared" si="115"/>
        <v>1</v>
      </c>
      <c r="X593" t="str">
        <f t="shared" si="116"/>
        <v>No</v>
      </c>
      <c r="Y593" t="str">
        <f t="shared" si="117"/>
        <v>No</v>
      </c>
      <c r="Z593" t="str">
        <f t="shared" si="118"/>
        <v>No</v>
      </c>
      <c r="AA593">
        <f t="shared" si="119"/>
        <v>0</v>
      </c>
      <c r="AB593" s="3" t="str" cm="1">
        <f t="array" ref="AB59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93" s="3"/>
      <c r="AD593" s="3"/>
      <c r="AE593" s="3"/>
    </row>
    <row r="594" spans="3:31">
      <c r="C594" s="2">
        <v>44888.365648148145</v>
      </c>
      <c r="D594" s="3" t="s">
        <v>23</v>
      </c>
      <c r="E594" s="15">
        <v>590</v>
      </c>
      <c r="F594" s="15">
        <v>590</v>
      </c>
      <c r="G594" s="15">
        <v>590</v>
      </c>
      <c r="H594" s="3">
        <v>78757</v>
      </c>
      <c r="I594" s="3" t="s">
        <v>43</v>
      </c>
      <c r="J594" s="3" t="s">
        <v>94</v>
      </c>
      <c r="K594" s="3" t="s">
        <v>49</v>
      </c>
      <c r="L594" s="3"/>
      <c r="M594" s="3"/>
      <c r="N594" s="3"/>
      <c r="O594" s="3">
        <f t="shared" si="113"/>
        <v>2022</v>
      </c>
      <c r="P594" s="3">
        <f t="shared" si="114"/>
        <v>2021</v>
      </c>
      <c r="Q594" s="3">
        <f t="shared" si="108"/>
        <v>11</v>
      </c>
      <c r="R594" s="3">
        <f t="shared" si="109"/>
        <v>48</v>
      </c>
      <c r="S594" s="3" t="str" cm="1">
        <f t="array" ref="S594">IFERROR(_xlfn.IFS(I594 = "Just once", "One time service", ISNUMBER(SEARCH("*week*",I594)), "Continuous"),I594)</f>
        <v>One time service</v>
      </c>
      <c r="T594" t="str">
        <f t="shared" si="110"/>
        <v>No</v>
      </c>
      <c r="U594" t="str">
        <f t="shared" si="111"/>
        <v>No</v>
      </c>
      <c r="V594" t="str">
        <f t="shared" si="112"/>
        <v>No</v>
      </c>
      <c r="W594">
        <f t="shared" si="115"/>
        <v>0</v>
      </c>
      <c r="X594" t="str">
        <f t="shared" si="116"/>
        <v>No</v>
      </c>
      <c r="Y594" t="str">
        <f t="shared" si="117"/>
        <v>No</v>
      </c>
      <c r="Z594" t="str">
        <f t="shared" si="118"/>
        <v>No</v>
      </c>
      <c r="AA594">
        <f t="shared" si="119"/>
        <v>0</v>
      </c>
      <c r="AB594" s="3" t="str" cm="1">
        <f t="array" ref="AB59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594" s="3"/>
      <c r="AD594" s="3"/>
      <c r="AE594" s="3"/>
    </row>
    <row r="595" spans="3:31">
      <c r="C595" s="2">
        <v>44888.471770833334</v>
      </c>
      <c r="D595" s="3" t="s">
        <v>23</v>
      </c>
      <c r="E595" s="15">
        <v>591</v>
      </c>
      <c r="F595" s="15">
        <v>591</v>
      </c>
      <c r="G595" s="15">
        <v>591</v>
      </c>
      <c r="H595" s="3">
        <v>78653</v>
      </c>
      <c r="I595" s="3" t="s">
        <v>46</v>
      </c>
      <c r="J595" s="3" t="s">
        <v>10</v>
      </c>
      <c r="K595" s="3" t="s">
        <v>15</v>
      </c>
      <c r="L595" s="3"/>
      <c r="M595" s="3"/>
      <c r="N595" s="3"/>
      <c r="O595" s="3">
        <f t="shared" si="113"/>
        <v>2022</v>
      </c>
      <c r="P595" s="3">
        <f t="shared" si="114"/>
        <v>2021</v>
      </c>
      <c r="Q595" s="3">
        <f t="shared" si="108"/>
        <v>11</v>
      </c>
      <c r="R595" s="3">
        <f t="shared" si="109"/>
        <v>48</v>
      </c>
      <c r="S595" s="3" t="str" cm="1">
        <f t="array" ref="S595">IFERROR(_xlfn.IFS(I595 = "Just once", "One time service", ISNUMBER(SEARCH("*week*",I595)), "Continuous"),I595)</f>
        <v>Continuous</v>
      </c>
      <c r="T595" t="str">
        <f t="shared" si="110"/>
        <v>Yes</v>
      </c>
      <c r="U595" t="str">
        <f t="shared" si="111"/>
        <v>No</v>
      </c>
      <c r="V595" t="str">
        <f t="shared" si="112"/>
        <v>No</v>
      </c>
      <c r="W595">
        <f t="shared" si="115"/>
        <v>1</v>
      </c>
      <c r="X595" t="str">
        <f t="shared" si="116"/>
        <v>No</v>
      </c>
      <c r="Y595" t="str">
        <f t="shared" si="117"/>
        <v>No</v>
      </c>
      <c r="Z595" t="str">
        <f t="shared" si="118"/>
        <v>No</v>
      </c>
      <c r="AA595">
        <f t="shared" si="119"/>
        <v>0</v>
      </c>
      <c r="AB595" s="3" t="str" cm="1">
        <f t="array" ref="AB59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595" s="3"/>
      <c r="AD595" s="3"/>
      <c r="AE595" s="3"/>
    </row>
    <row r="596" spans="3:31">
      <c r="C596" s="2">
        <v>44890.370706018519</v>
      </c>
      <c r="D596" s="3" t="s">
        <v>23</v>
      </c>
      <c r="E596" s="15">
        <v>592</v>
      </c>
      <c r="F596" s="15">
        <v>592</v>
      </c>
      <c r="G596" s="15">
        <v>592</v>
      </c>
      <c r="H596" s="3">
        <v>78704</v>
      </c>
      <c r="I596" s="3" t="s">
        <v>46</v>
      </c>
      <c r="J596" s="3" t="s">
        <v>14</v>
      </c>
      <c r="K596" s="3" t="s">
        <v>15</v>
      </c>
      <c r="L596" s="3" t="s">
        <v>238</v>
      </c>
      <c r="M596" s="3"/>
      <c r="N596" s="3"/>
      <c r="O596" s="3">
        <f t="shared" si="113"/>
        <v>2022</v>
      </c>
      <c r="P596" s="3">
        <f t="shared" si="114"/>
        <v>2021</v>
      </c>
      <c r="Q596" s="3">
        <f t="shared" si="108"/>
        <v>11</v>
      </c>
      <c r="R596" s="3">
        <f t="shared" si="109"/>
        <v>48</v>
      </c>
      <c r="S596" s="3" t="str" cm="1">
        <f t="array" ref="S596">IFERROR(_xlfn.IFS(I596 = "Just once", "One time service", ISNUMBER(SEARCH("*week*",I596)), "Continuous"),I596)</f>
        <v>Continuous</v>
      </c>
      <c r="T596" t="str">
        <f t="shared" si="110"/>
        <v>Yes</v>
      </c>
      <c r="U596" t="str">
        <f t="shared" si="111"/>
        <v>No</v>
      </c>
      <c r="V596" t="str">
        <f t="shared" si="112"/>
        <v>No</v>
      </c>
      <c r="W596">
        <f t="shared" si="115"/>
        <v>1</v>
      </c>
      <c r="X596" t="str">
        <f t="shared" si="116"/>
        <v>No</v>
      </c>
      <c r="Y596" t="str">
        <f t="shared" si="117"/>
        <v>No</v>
      </c>
      <c r="Z596" t="str">
        <f t="shared" si="118"/>
        <v>No</v>
      </c>
      <c r="AA596">
        <f t="shared" si="119"/>
        <v>0</v>
      </c>
      <c r="AB596" s="3" t="str" cm="1">
        <f t="array" ref="AB59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96" s="3"/>
      <c r="AD596" s="3"/>
      <c r="AE596" s="3"/>
    </row>
    <row r="597" spans="3:31">
      <c r="C597" s="2">
        <v>44890.64025462963</v>
      </c>
      <c r="D597" s="3" t="s">
        <v>239</v>
      </c>
      <c r="E597" s="15">
        <v>593</v>
      </c>
      <c r="F597" s="15">
        <v>593</v>
      </c>
      <c r="G597" s="15">
        <v>593</v>
      </c>
      <c r="H597" s="3">
        <v>78704</v>
      </c>
      <c r="I597" s="3" t="s">
        <v>43</v>
      </c>
      <c r="J597" s="3" t="s">
        <v>19</v>
      </c>
      <c r="K597" s="3" t="s">
        <v>49</v>
      </c>
      <c r="L597" s="3" t="s">
        <v>240</v>
      </c>
      <c r="M597" s="3"/>
      <c r="N597" s="3"/>
      <c r="O597" s="3">
        <f t="shared" si="113"/>
        <v>2022</v>
      </c>
      <c r="P597" s="3">
        <f t="shared" si="114"/>
        <v>2021</v>
      </c>
      <c r="Q597" s="3">
        <f t="shared" si="108"/>
        <v>11</v>
      </c>
      <c r="R597" s="3">
        <f t="shared" si="109"/>
        <v>48</v>
      </c>
      <c r="S597" s="3" t="str" cm="1">
        <f t="array" ref="S597">IFERROR(_xlfn.IFS(I597 = "Just once", "One time service", ISNUMBER(SEARCH("*week*",I597)), "Continuous"),I597)</f>
        <v>One time service</v>
      </c>
      <c r="T597" t="str">
        <f t="shared" si="110"/>
        <v>No</v>
      </c>
      <c r="U597" t="str">
        <f t="shared" si="111"/>
        <v>No</v>
      </c>
      <c r="V597" t="str">
        <f t="shared" si="112"/>
        <v>No</v>
      </c>
      <c r="W597">
        <f t="shared" si="115"/>
        <v>0</v>
      </c>
      <c r="X597" t="str">
        <f t="shared" si="116"/>
        <v>No</v>
      </c>
      <c r="Y597" t="str">
        <f t="shared" si="117"/>
        <v>No</v>
      </c>
      <c r="Z597" t="str">
        <f t="shared" si="118"/>
        <v>No</v>
      </c>
      <c r="AA597">
        <f t="shared" si="119"/>
        <v>0</v>
      </c>
      <c r="AB597" s="3" t="str" cm="1">
        <f t="array" ref="AB59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97" s="3"/>
      <c r="AD597" s="3"/>
      <c r="AE597" s="3"/>
    </row>
    <row r="598" spans="3:31">
      <c r="C598" s="2">
        <v>44895.385011574072</v>
      </c>
      <c r="D598" s="3" t="s">
        <v>112</v>
      </c>
      <c r="E598" s="15">
        <v>594</v>
      </c>
      <c r="F598" s="15">
        <v>594</v>
      </c>
      <c r="G598" s="15">
        <v>594</v>
      </c>
      <c r="H598" s="3">
        <v>78745</v>
      </c>
      <c r="I598" s="3" t="s">
        <v>43</v>
      </c>
      <c r="J598" s="3" t="s">
        <v>19</v>
      </c>
      <c r="K598" s="3" t="s">
        <v>15</v>
      </c>
      <c r="L598" s="3"/>
      <c r="M598" s="3"/>
      <c r="N598" s="3"/>
      <c r="O598" s="3">
        <f t="shared" si="113"/>
        <v>2022</v>
      </c>
      <c r="P598" s="3">
        <f t="shared" si="114"/>
        <v>2021</v>
      </c>
      <c r="Q598" s="3">
        <f t="shared" si="108"/>
        <v>11</v>
      </c>
      <c r="R598" s="3">
        <f t="shared" si="109"/>
        <v>49</v>
      </c>
      <c r="S598" s="3" t="str" cm="1">
        <f t="array" ref="S598">IFERROR(_xlfn.IFS(I598 = "Just once", "One time service", ISNUMBER(SEARCH("*week*",I598)), "Continuous"),I598)</f>
        <v>One time service</v>
      </c>
      <c r="T598" t="str">
        <f t="shared" si="110"/>
        <v>Yes</v>
      </c>
      <c r="U598" t="str">
        <f t="shared" si="111"/>
        <v>No</v>
      </c>
      <c r="V598" t="str">
        <f t="shared" si="112"/>
        <v>No</v>
      </c>
      <c r="W598">
        <f t="shared" si="115"/>
        <v>1</v>
      </c>
      <c r="X598" t="str">
        <f t="shared" si="116"/>
        <v>No</v>
      </c>
      <c r="Y598" t="str">
        <f t="shared" si="117"/>
        <v>No</v>
      </c>
      <c r="Z598" t="str">
        <f t="shared" si="118"/>
        <v>No</v>
      </c>
      <c r="AA598">
        <f t="shared" si="119"/>
        <v>0</v>
      </c>
      <c r="AB598" s="3" t="str" cm="1">
        <f t="array" ref="AB59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598" s="3"/>
      <c r="AD598" s="3"/>
      <c r="AE598" s="3"/>
    </row>
    <row r="599" spans="3:31">
      <c r="C599" s="2">
        <v>44895.657141203701</v>
      </c>
      <c r="D599" s="3" t="s">
        <v>112</v>
      </c>
      <c r="E599" s="15">
        <v>595</v>
      </c>
      <c r="F599" s="15">
        <v>595</v>
      </c>
      <c r="G599" s="15">
        <v>595</v>
      </c>
      <c r="H599" s="3">
        <v>78725</v>
      </c>
      <c r="I599" s="3" t="s">
        <v>46</v>
      </c>
      <c r="J599" s="3" t="s">
        <v>14</v>
      </c>
      <c r="K599" s="3" t="s">
        <v>49</v>
      </c>
      <c r="L599" s="3"/>
      <c r="M599" s="3"/>
      <c r="N599" s="3"/>
      <c r="O599" s="3">
        <f t="shared" si="113"/>
        <v>2022</v>
      </c>
      <c r="P599" s="3">
        <f t="shared" si="114"/>
        <v>2021</v>
      </c>
      <c r="Q599" s="3">
        <f t="shared" si="108"/>
        <v>11</v>
      </c>
      <c r="R599" s="3">
        <f t="shared" si="109"/>
        <v>49</v>
      </c>
      <c r="S599" s="3" t="str" cm="1">
        <f t="array" ref="S599">IFERROR(_xlfn.IFS(I599 = "Just once", "One time service", ISNUMBER(SEARCH("*week*",I599)), "Continuous"),I599)</f>
        <v>Continuous</v>
      </c>
      <c r="T599" t="str">
        <f t="shared" si="110"/>
        <v>No</v>
      </c>
      <c r="U599" t="str">
        <f t="shared" si="111"/>
        <v>No</v>
      </c>
      <c r="V599" t="str">
        <f t="shared" si="112"/>
        <v>No</v>
      </c>
      <c r="W599">
        <f t="shared" si="115"/>
        <v>0</v>
      </c>
      <c r="X599" t="str">
        <f t="shared" si="116"/>
        <v>No</v>
      </c>
      <c r="Y599" t="str">
        <f t="shared" si="117"/>
        <v>No</v>
      </c>
      <c r="Z599" t="str">
        <f t="shared" si="118"/>
        <v>No</v>
      </c>
      <c r="AA599">
        <f t="shared" si="119"/>
        <v>0</v>
      </c>
      <c r="AB599" s="3" t="str" cm="1">
        <f t="array" ref="AB59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599" s="3"/>
      <c r="AD599" s="3"/>
      <c r="AE599" s="3"/>
    </row>
    <row r="600" spans="3:31">
      <c r="C600" s="2">
        <v>44895.660069444442</v>
      </c>
      <c r="D600" s="3" t="s">
        <v>112</v>
      </c>
      <c r="E600" s="15">
        <v>596</v>
      </c>
      <c r="F600" s="15">
        <v>596</v>
      </c>
      <c r="G600" s="15">
        <v>596</v>
      </c>
      <c r="H600" s="3">
        <v>78704</v>
      </c>
      <c r="I600" s="3" t="s">
        <v>46</v>
      </c>
      <c r="J600" s="3" t="s">
        <v>19</v>
      </c>
      <c r="K600" s="3" t="s">
        <v>241</v>
      </c>
      <c r="L600" s="3"/>
      <c r="M600" s="3"/>
      <c r="N600" s="3"/>
      <c r="O600" s="3">
        <f t="shared" si="113"/>
        <v>2022</v>
      </c>
      <c r="P600" s="3">
        <f t="shared" si="114"/>
        <v>2021</v>
      </c>
      <c r="Q600" s="3">
        <f t="shared" si="108"/>
        <v>11</v>
      </c>
      <c r="R600" s="3">
        <f t="shared" si="109"/>
        <v>49</v>
      </c>
      <c r="S600" s="3" t="str" cm="1">
        <f t="array" ref="S600">IFERROR(_xlfn.IFS(I600 = "Just once", "One time service", ISNUMBER(SEARCH("*week*",I600)), "Continuous"),I600)</f>
        <v>Continuous</v>
      </c>
      <c r="T600" t="str">
        <f t="shared" si="110"/>
        <v>No</v>
      </c>
      <c r="U600" t="str">
        <f t="shared" si="111"/>
        <v>No</v>
      </c>
      <c r="V600" t="str">
        <f t="shared" si="112"/>
        <v>No</v>
      </c>
      <c r="W600">
        <f t="shared" si="115"/>
        <v>0</v>
      </c>
      <c r="X600" t="str">
        <f t="shared" si="116"/>
        <v>No</v>
      </c>
      <c r="Y600" t="str">
        <f t="shared" si="117"/>
        <v>No</v>
      </c>
      <c r="Z600" t="str">
        <f t="shared" si="118"/>
        <v>No</v>
      </c>
      <c r="AA600">
        <f t="shared" si="119"/>
        <v>0</v>
      </c>
      <c r="AB600" s="3" t="str" cm="1">
        <f t="array" ref="AB60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600" s="3"/>
      <c r="AD600" s="3"/>
      <c r="AE600" s="3"/>
    </row>
    <row r="601" spans="3:31">
      <c r="C601" s="2">
        <v>44897.422824074078</v>
      </c>
      <c r="D601" s="3" t="s">
        <v>239</v>
      </c>
      <c r="E601" s="15">
        <v>597</v>
      </c>
      <c r="F601" s="15">
        <v>597</v>
      </c>
      <c r="G601" s="15">
        <v>597</v>
      </c>
      <c r="H601" s="3">
        <v>78621</v>
      </c>
      <c r="I601" s="3" t="s">
        <v>46</v>
      </c>
      <c r="J601" s="3" t="s">
        <v>19</v>
      </c>
      <c r="K601" s="3" t="s">
        <v>34</v>
      </c>
      <c r="L601" s="3"/>
      <c r="M601" s="3"/>
      <c r="N601" s="3"/>
      <c r="O601" s="3">
        <f t="shared" si="113"/>
        <v>2022</v>
      </c>
      <c r="P601" s="3">
        <f t="shared" si="114"/>
        <v>2021</v>
      </c>
      <c r="Q601" s="3">
        <f t="shared" si="108"/>
        <v>12</v>
      </c>
      <c r="R601" s="3">
        <f t="shared" si="109"/>
        <v>49</v>
      </c>
      <c r="S601" s="3" t="str" cm="1">
        <f t="array" ref="S601">IFERROR(_xlfn.IFS(I601 = "Just once", "One time service", ISNUMBER(SEARCH("*week*",I601)), "Continuous"),I601)</f>
        <v>Continuous</v>
      </c>
      <c r="T601" t="str">
        <f t="shared" si="110"/>
        <v>No</v>
      </c>
      <c r="U601" t="str">
        <f t="shared" si="111"/>
        <v>No</v>
      </c>
      <c r="V601" t="str">
        <f t="shared" si="112"/>
        <v>No</v>
      </c>
      <c r="W601">
        <f t="shared" si="115"/>
        <v>0</v>
      </c>
      <c r="X601" t="str">
        <f t="shared" si="116"/>
        <v>Yes</v>
      </c>
      <c r="Y601" t="str">
        <f t="shared" si="117"/>
        <v>No</v>
      </c>
      <c r="Z601" t="str">
        <f t="shared" si="118"/>
        <v>No</v>
      </c>
      <c r="AA601">
        <f t="shared" si="119"/>
        <v>1</v>
      </c>
      <c r="AB601" s="3" t="str" cm="1">
        <f t="array" ref="AB60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601" s="3"/>
      <c r="AD601" s="3"/>
      <c r="AE601" s="3"/>
    </row>
    <row r="602" spans="3:31">
      <c r="C602" s="2">
        <v>44902.608263888891</v>
      </c>
      <c r="D602" s="3" t="s">
        <v>23</v>
      </c>
      <c r="E602" s="15">
        <v>598</v>
      </c>
      <c r="F602" s="15">
        <v>598</v>
      </c>
      <c r="G602" s="15">
        <v>598</v>
      </c>
      <c r="H602" s="3">
        <v>78728</v>
      </c>
      <c r="I602" s="3" t="s">
        <v>46</v>
      </c>
      <c r="J602" s="3" t="s">
        <v>14</v>
      </c>
      <c r="K602" s="3" t="s">
        <v>49</v>
      </c>
      <c r="L602" s="3" t="s">
        <v>166</v>
      </c>
      <c r="M602" s="3"/>
      <c r="N602" s="3"/>
      <c r="O602" s="3">
        <f t="shared" si="113"/>
        <v>2022</v>
      </c>
      <c r="P602" s="3">
        <f t="shared" si="114"/>
        <v>2021</v>
      </c>
      <c r="Q602" s="3">
        <f t="shared" si="108"/>
        <v>12</v>
      </c>
      <c r="R602" s="3">
        <f t="shared" si="109"/>
        <v>50</v>
      </c>
      <c r="S602" s="3" t="str" cm="1">
        <f t="array" ref="S602">IFERROR(_xlfn.IFS(I602 = "Just once", "One time service", ISNUMBER(SEARCH("*week*",I602)), "Continuous"),I602)</f>
        <v>Continuous</v>
      </c>
      <c r="T602" t="str">
        <f t="shared" si="110"/>
        <v>No</v>
      </c>
      <c r="U602" t="str">
        <f t="shared" si="111"/>
        <v>No</v>
      </c>
      <c r="V602" t="str">
        <f t="shared" si="112"/>
        <v>No</v>
      </c>
      <c r="W602">
        <f t="shared" si="115"/>
        <v>0</v>
      </c>
      <c r="X602" t="str">
        <f t="shared" si="116"/>
        <v>No</v>
      </c>
      <c r="Y602" t="str">
        <f t="shared" si="117"/>
        <v>No</v>
      </c>
      <c r="Z602" t="str">
        <f t="shared" si="118"/>
        <v>No</v>
      </c>
      <c r="AA602">
        <f t="shared" si="119"/>
        <v>0</v>
      </c>
      <c r="AB602" s="3" t="str" cm="1">
        <f t="array" ref="AB60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02" s="3"/>
      <c r="AD602" s="3"/>
      <c r="AE602" s="3"/>
    </row>
    <row r="603" spans="3:31">
      <c r="C603" s="2">
        <v>44905.598946759259</v>
      </c>
      <c r="D603" s="3" t="s">
        <v>23</v>
      </c>
      <c r="E603" s="15">
        <v>599</v>
      </c>
      <c r="F603" s="15">
        <v>599</v>
      </c>
      <c r="G603" s="15">
        <v>599</v>
      </c>
      <c r="H603" s="3">
        <v>78621</v>
      </c>
      <c r="I603" s="3" t="s">
        <v>43</v>
      </c>
      <c r="J603" s="3" t="s">
        <v>19</v>
      </c>
      <c r="K603" s="3" t="s">
        <v>165</v>
      </c>
      <c r="L603" s="3" t="s">
        <v>49</v>
      </c>
      <c r="M603" s="3"/>
      <c r="N603" s="3"/>
      <c r="O603" s="3">
        <f t="shared" si="113"/>
        <v>2022</v>
      </c>
      <c r="P603" s="3">
        <f t="shared" si="114"/>
        <v>2021</v>
      </c>
      <c r="Q603" s="3">
        <f t="shared" si="108"/>
        <v>12</v>
      </c>
      <c r="R603" s="3">
        <f t="shared" si="109"/>
        <v>50</v>
      </c>
      <c r="S603" s="3" t="str" cm="1">
        <f t="array" ref="S603">IFERROR(_xlfn.IFS(I603 = "Just once", "One time service", ISNUMBER(SEARCH("*week*",I603)), "Continuous"),I603)</f>
        <v>One time service</v>
      </c>
      <c r="T603" t="str">
        <f t="shared" si="110"/>
        <v>No</v>
      </c>
      <c r="U603" t="str">
        <f t="shared" si="111"/>
        <v>No</v>
      </c>
      <c r="V603" t="str">
        <f t="shared" si="112"/>
        <v>No</v>
      </c>
      <c r="W603">
        <f t="shared" si="115"/>
        <v>0</v>
      </c>
      <c r="X603" t="str">
        <f t="shared" si="116"/>
        <v>No</v>
      </c>
      <c r="Y603" t="str">
        <f t="shared" si="117"/>
        <v>No</v>
      </c>
      <c r="Z603" t="str">
        <f t="shared" si="118"/>
        <v>No</v>
      </c>
      <c r="AA603">
        <f t="shared" si="119"/>
        <v>0</v>
      </c>
      <c r="AB603" s="3" t="str" cm="1">
        <f t="array" ref="AB60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603" s="3"/>
      <c r="AD603" s="3"/>
      <c r="AE603" s="3"/>
    </row>
    <row r="604" spans="3:31">
      <c r="C604" s="2">
        <v>44905.606215277781</v>
      </c>
      <c r="D604" s="3" t="s">
        <v>23</v>
      </c>
      <c r="E604" s="15">
        <v>600</v>
      </c>
      <c r="F604" s="15">
        <v>600</v>
      </c>
      <c r="G604" s="15">
        <v>600</v>
      </c>
      <c r="H604" s="3">
        <v>78727</v>
      </c>
      <c r="I604" s="3" t="s">
        <v>43</v>
      </c>
      <c r="J604" s="3" t="s">
        <v>14</v>
      </c>
      <c r="K604" s="3" t="s">
        <v>15</v>
      </c>
      <c r="L604" s="3" t="s">
        <v>221</v>
      </c>
      <c r="M604" s="3" t="s">
        <v>166</v>
      </c>
      <c r="N604" s="3"/>
      <c r="O604" s="3">
        <f t="shared" si="113"/>
        <v>2022</v>
      </c>
      <c r="P604" s="3">
        <f t="shared" si="114"/>
        <v>2021</v>
      </c>
      <c r="Q604" s="3">
        <f t="shared" si="108"/>
        <v>12</v>
      </c>
      <c r="R604" s="3">
        <f t="shared" si="109"/>
        <v>50</v>
      </c>
      <c r="S604" s="3" t="str" cm="1">
        <f t="array" ref="S604">IFERROR(_xlfn.IFS(I604 = "Just once", "One time service", ISNUMBER(SEARCH("*week*",I604)), "Continuous"),I604)</f>
        <v>One time service</v>
      </c>
      <c r="T604" t="str">
        <f t="shared" si="110"/>
        <v>Yes</v>
      </c>
      <c r="U604" t="str">
        <f t="shared" si="111"/>
        <v>No</v>
      </c>
      <c r="V604" t="str">
        <f t="shared" si="112"/>
        <v>No</v>
      </c>
      <c r="W604">
        <f t="shared" si="115"/>
        <v>1</v>
      </c>
      <c r="X604" t="str">
        <f t="shared" si="116"/>
        <v>No</v>
      </c>
      <c r="Y604" t="str">
        <f t="shared" si="117"/>
        <v>No</v>
      </c>
      <c r="Z604" t="str">
        <f t="shared" si="118"/>
        <v>No</v>
      </c>
      <c r="AA604">
        <f t="shared" si="119"/>
        <v>0</v>
      </c>
      <c r="AB604" s="3" t="str" cm="1">
        <f t="array" ref="AB60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04" s="3"/>
      <c r="AD604" s="3"/>
      <c r="AE604" s="3"/>
    </row>
    <row r="605" spans="3:31">
      <c r="C605" s="2">
        <v>44907.408067129632</v>
      </c>
      <c r="D605" s="3" t="s">
        <v>23</v>
      </c>
      <c r="E605" s="15">
        <v>601</v>
      </c>
      <c r="F605" s="15">
        <v>601</v>
      </c>
      <c r="G605" s="15">
        <v>601</v>
      </c>
      <c r="H605" s="3">
        <v>78727</v>
      </c>
      <c r="I605" s="3" t="s">
        <v>43</v>
      </c>
      <c r="J605" s="3" t="s">
        <v>14</v>
      </c>
      <c r="K605" s="3" t="s">
        <v>15</v>
      </c>
      <c r="L605" s="3" t="s">
        <v>174</v>
      </c>
      <c r="M605" s="3"/>
      <c r="N605" s="3"/>
      <c r="O605" s="3">
        <f t="shared" si="113"/>
        <v>2022</v>
      </c>
      <c r="P605" s="3">
        <f t="shared" si="114"/>
        <v>2021</v>
      </c>
      <c r="Q605" s="3">
        <f t="shared" si="108"/>
        <v>12</v>
      </c>
      <c r="R605" s="3">
        <f t="shared" si="109"/>
        <v>51</v>
      </c>
      <c r="S605" s="3" t="str" cm="1">
        <f t="array" ref="S605">IFERROR(_xlfn.IFS(I605 = "Just once", "One time service", ISNUMBER(SEARCH("*week*",I605)), "Continuous"),I605)</f>
        <v>One time service</v>
      </c>
      <c r="T605" t="str">
        <f t="shared" si="110"/>
        <v>Yes</v>
      </c>
      <c r="U605" t="str">
        <f t="shared" si="111"/>
        <v>No</v>
      </c>
      <c r="V605" t="str">
        <f t="shared" si="112"/>
        <v>No</v>
      </c>
      <c r="W605">
        <f t="shared" si="115"/>
        <v>1</v>
      </c>
      <c r="X605" t="str">
        <f t="shared" si="116"/>
        <v>No</v>
      </c>
      <c r="Y605" t="str">
        <f t="shared" si="117"/>
        <v>No</v>
      </c>
      <c r="Z605" t="str">
        <f t="shared" si="118"/>
        <v>No</v>
      </c>
      <c r="AA605">
        <f t="shared" si="119"/>
        <v>0</v>
      </c>
      <c r="AB605" s="3" t="str" cm="1">
        <f t="array" ref="AB60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05" s="3"/>
      <c r="AD605" s="3"/>
      <c r="AE605" s="3"/>
    </row>
    <row r="606" spans="3:31">
      <c r="C606" s="2">
        <v>44908.454768518517</v>
      </c>
      <c r="D606" s="3" t="s">
        <v>23</v>
      </c>
      <c r="E606" s="15">
        <v>602</v>
      </c>
      <c r="F606" s="15">
        <v>602</v>
      </c>
      <c r="G606" s="15">
        <v>602</v>
      </c>
      <c r="H606" s="3">
        <v>78758</v>
      </c>
      <c r="I606" s="3" t="s">
        <v>43</v>
      </c>
      <c r="J606" s="3" t="s">
        <v>88</v>
      </c>
      <c r="K606" s="3" t="s">
        <v>222</v>
      </c>
      <c r="L606" s="3"/>
      <c r="M606" s="3"/>
      <c r="N606" s="3"/>
      <c r="O606" s="3">
        <f t="shared" si="113"/>
        <v>2022</v>
      </c>
      <c r="P606" s="3">
        <f t="shared" si="114"/>
        <v>2021</v>
      </c>
      <c r="Q606" s="3">
        <f t="shared" si="108"/>
        <v>12</v>
      </c>
      <c r="R606" s="3">
        <f t="shared" si="109"/>
        <v>51</v>
      </c>
      <c r="S606" s="3" t="str" cm="1">
        <f t="array" ref="S606">IFERROR(_xlfn.IFS(I606 = "Just once", "One time service", ISNUMBER(SEARCH("*week*",I606)), "Continuous"),I606)</f>
        <v>One time service</v>
      </c>
      <c r="T606" t="str">
        <f t="shared" si="110"/>
        <v>No</v>
      </c>
      <c r="U606" t="str">
        <f t="shared" si="111"/>
        <v>No</v>
      </c>
      <c r="V606" t="str">
        <f t="shared" si="112"/>
        <v>No</v>
      </c>
      <c r="W606">
        <f t="shared" si="115"/>
        <v>0</v>
      </c>
      <c r="X606" t="str">
        <f t="shared" si="116"/>
        <v>No</v>
      </c>
      <c r="Y606" t="str">
        <f t="shared" si="117"/>
        <v>No</v>
      </c>
      <c r="Z606" t="str">
        <f t="shared" si="118"/>
        <v>No</v>
      </c>
      <c r="AA606">
        <f t="shared" si="119"/>
        <v>0</v>
      </c>
      <c r="AB606" s="3" t="str" cm="1">
        <f t="array" ref="AB60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606" s="3"/>
      <c r="AD606" s="3"/>
      <c r="AE606" s="3"/>
    </row>
    <row r="607" spans="3:31">
      <c r="C607" s="2">
        <v>44910.581307870372</v>
      </c>
      <c r="D607" s="3" t="s">
        <v>23</v>
      </c>
      <c r="E607" s="15">
        <v>603</v>
      </c>
      <c r="F607" s="15">
        <v>603</v>
      </c>
      <c r="G607" s="15">
        <v>603</v>
      </c>
      <c r="H607" s="3">
        <v>78705</v>
      </c>
      <c r="I607" s="3" t="s">
        <v>43</v>
      </c>
      <c r="J607" s="3" t="s">
        <v>223</v>
      </c>
      <c r="K607" s="3" t="s">
        <v>224</v>
      </c>
      <c r="L607" s="3"/>
      <c r="M607" s="3"/>
      <c r="N607" s="3"/>
      <c r="O607" s="3">
        <f t="shared" si="113"/>
        <v>2022</v>
      </c>
      <c r="P607" s="3">
        <f t="shared" si="114"/>
        <v>2021</v>
      </c>
      <c r="Q607" s="3">
        <f t="shared" si="108"/>
        <v>12</v>
      </c>
      <c r="R607" s="3">
        <f t="shared" si="109"/>
        <v>51</v>
      </c>
      <c r="S607" s="3" t="str" cm="1">
        <f t="array" ref="S607">IFERROR(_xlfn.IFS(I607 = "Just once", "One time service", ISNUMBER(SEARCH("*week*",I607)), "Continuous"),I607)</f>
        <v>One time service</v>
      </c>
      <c r="T607" t="str">
        <f t="shared" si="110"/>
        <v>No</v>
      </c>
      <c r="U607" t="str">
        <f t="shared" si="111"/>
        <v>No</v>
      </c>
      <c r="V607" t="str">
        <f t="shared" si="112"/>
        <v>No</v>
      </c>
      <c r="W607">
        <f t="shared" si="115"/>
        <v>0</v>
      </c>
      <c r="X607" t="str">
        <f t="shared" si="116"/>
        <v>No</v>
      </c>
      <c r="Y607" t="str">
        <f t="shared" si="117"/>
        <v>No</v>
      </c>
      <c r="Z607" t="str">
        <f t="shared" si="118"/>
        <v>No</v>
      </c>
      <c r="AA607">
        <f t="shared" si="119"/>
        <v>0</v>
      </c>
      <c r="AB607" s="3" t="str" cm="1">
        <f t="array" ref="AB60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607" s="3"/>
      <c r="AD607" s="3"/>
      <c r="AE607" s="3"/>
    </row>
    <row r="608" spans="3:31">
      <c r="C608" s="2">
        <v>44911.34480324074</v>
      </c>
      <c r="D608" s="3" t="s">
        <v>23</v>
      </c>
      <c r="E608" s="15">
        <v>604</v>
      </c>
      <c r="F608" s="15">
        <v>604</v>
      </c>
      <c r="G608" s="15">
        <v>604</v>
      </c>
      <c r="H608" s="3">
        <v>0</v>
      </c>
      <c r="I608" s="3" t="s">
        <v>43</v>
      </c>
      <c r="J608" s="3" t="s">
        <v>19</v>
      </c>
      <c r="K608" s="3" t="s">
        <v>15</v>
      </c>
      <c r="L608" s="3"/>
      <c r="M608" s="3"/>
      <c r="N608" s="3"/>
      <c r="O608" s="3">
        <f t="shared" si="113"/>
        <v>2022</v>
      </c>
      <c r="P608" s="3">
        <f t="shared" si="114"/>
        <v>2021</v>
      </c>
      <c r="Q608" s="3">
        <f t="shared" si="108"/>
        <v>12</v>
      </c>
      <c r="R608" s="3">
        <f t="shared" si="109"/>
        <v>51</v>
      </c>
      <c r="S608" s="3" t="str" cm="1">
        <f t="array" ref="S608">IFERROR(_xlfn.IFS(I608 = "Just once", "One time service", ISNUMBER(SEARCH("*week*",I608)), "Continuous"),I608)</f>
        <v>One time service</v>
      </c>
      <c r="T608" t="str">
        <f t="shared" si="110"/>
        <v>Yes</v>
      </c>
      <c r="U608" t="str">
        <f t="shared" si="111"/>
        <v>No</v>
      </c>
      <c r="V608" t="str">
        <f t="shared" si="112"/>
        <v>No</v>
      </c>
      <c r="W608">
        <f t="shared" si="115"/>
        <v>1</v>
      </c>
      <c r="X608" t="str">
        <f t="shared" si="116"/>
        <v>No</v>
      </c>
      <c r="Y608" t="str">
        <f t="shared" si="117"/>
        <v>No</v>
      </c>
      <c r="Z608" t="str">
        <f t="shared" si="118"/>
        <v>No</v>
      </c>
      <c r="AA608">
        <f t="shared" si="119"/>
        <v>0</v>
      </c>
      <c r="AB608" s="3" t="str" cm="1">
        <f t="array" ref="AB60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608" s="3"/>
      <c r="AD608" s="3"/>
      <c r="AE608" s="3"/>
    </row>
    <row r="609" spans="3:31">
      <c r="C609" s="2">
        <v>44915.712395833332</v>
      </c>
      <c r="D609" s="3" t="s">
        <v>23</v>
      </c>
      <c r="E609" s="15">
        <v>605</v>
      </c>
      <c r="F609" s="15">
        <v>605</v>
      </c>
      <c r="G609" s="15">
        <v>605</v>
      </c>
      <c r="H609" s="3">
        <v>78745</v>
      </c>
      <c r="I609" s="3" t="s">
        <v>43</v>
      </c>
      <c r="J609" s="3" t="s">
        <v>99</v>
      </c>
      <c r="K609" s="3" t="s">
        <v>15</v>
      </c>
      <c r="L609" s="3"/>
      <c r="M609" s="3"/>
      <c r="N609" s="3"/>
      <c r="O609" s="3">
        <f t="shared" si="113"/>
        <v>2022</v>
      </c>
      <c r="P609" s="3">
        <f t="shared" si="114"/>
        <v>2021</v>
      </c>
      <c r="Q609" s="3">
        <f t="shared" si="108"/>
        <v>12</v>
      </c>
      <c r="R609" s="3">
        <f t="shared" si="109"/>
        <v>52</v>
      </c>
      <c r="S609" s="3" t="str" cm="1">
        <f t="array" ref="S609">IFERROR(_xlfn.IFS(I609 = "Just once", "One time service", ISNUMBER(SEARCH("*week*",I609)), "Continuous"),I609)</f>
        <v>One time service</v>
      </c>
      <c r="T609" t="str">
        <f t="shared" si="110"/>
        <v>Yes</v>
      </c>
      <c r="U609" t="str">
        <f t="shared" si="111"/>
        <v>No</v>
      </c>
      <c r="V609" t="str">
        <f t="shared" si="112"/>
        <v>No</v>
      </c>
      <c r="W609">
        <f t="shared" si="115"/>
        <v>1</v>
      </c>
      <c r="X609" t="str">
        <f t="shared" si="116"/>
        <v>No</v>
      </c>
      <c r="Y609" t="str">
        <f t="shared" si="117"/>
        <v>No</v>
      </c>
      <c r="Z609" t="str">
        <f t="shared" si="118"/>
        <v>No</v>
      </c>
      <c r="AA609">
        <f t="shared" si="119"/>
        <v>0</v>
      </c>
      <c r="AB609" s="3" t="str" cm="1">
        <f t="array" ref="AB60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609" s="3"/>
      <c r="AD609" s="3"/>
      <c r="AE609" s="3"/>
    </row>
    <row r="610" spans="3:31">
      <c r="C610" s="2">
        <v>44918.474189814813</v>
      </c>
      <c r="D610" s="3" t="s">
        <v>23</v>
      </c>
      <c r="E610" s="15">
        <v>606</v>
      </c>
      <c r="F610" s="15">
        <v>606</v>
      </c>
      <c r="G610" s="15">
        <v>606</v>
      </c>
      <c r="H610" s="3">
        <v>78748</v>
      </c>
      <c r="I610" s="3" t="s">
        <v>46</v>
      </c>
      <c r="J610" s="3" t="s">
        <v>225</v>
      </c>
      <c r="K610" s="3" t="s">
        <v>226</v>
      </c>
      <c r="L610" s="3"/>
      <c r="M610" s="3"/>
      <c r="N610" s="3"/>
      <c r="O610" s="3">
        <f t="shared" si="113"/>
        <v>2022</v>
      </c>
      <c r="P610" s="3">
        <f t="shared" si="114"/>
        <v>2021</v>
      </c>
      <c r="Q610" s="3">
        <f t="shared" si="108"/>
        <v>12</v>
      </c>
      <c r="R610" s="3">
        <f t="shared" si="109"/>
        <v>52</v>
      </c>
      <c r="S610" s="3" t="str" cm="1">
        <f t="array" ref="S610">IFERROR(_xlfn.IFS(I610 = "Just once", "One time service", ISNUMBER(SEARCH("*week*",I610)), "Continuous"),I610)</f>
        <v>Continuous</v>
      </c>
      <c r="T610" t="str">
        <f t="shared" si="110"/>
        <v>No</v>
      </c>
      <c r="U610" t="str">
        <f t="shared" si="111"/>
        <v>No</v>
      </c>
      <c r="V610" t="str">
        <f t="shared" si="112"/>
        <v>No</v>
      </c>
      <c r="W610">
        <f t="shared" si="115"/>
        <v>0</v>
      </c>
      <c r="X610" t="str">
        <f t="shared" si="116"/>
        <v>No</v>
      </c>
      <c r="Y610" t="str">
        <f t="shared" si="117"/>
        <v>No</v>
      </c>
      <c r="Z610" t="str">
        <f t="shared" si="118"/>
        <v>No</v>
      </c>
      <c r="AA610">
        <f t="shared" si="119"/>
        <v>0</v>
      </c>
      <c r="AB610" s="3" t="str" cm="1">
        <f t="array" ref="AB61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610" s="3"/>
      <c r="AD610" s="3"/>
      <c r="AE610" s="3"/>
    </row>
    <row r="611" spans="3:31">
      <c r="C611" s="2">
        <v>44923.548321759263</v>
      </c>
      <c r="D611" s="3" t="s">
        <v>23</v>
      </c>
      <c r="E611" s="15">
        <v>607</v>
      </c>
      <c r="F611" s="15">
        <v>607</v>
      </c>
      <c r="G611" s="15">
        <v>607</v>
      </c>
      <c r="H611" s="3">
        <v>78653</v>
      </c>
      <c r="I611" s="3" t="s">
        <v>43</v>
      </c>
      <c r="J611" s="3" t="s">
        <v>10</v>
      </c>
      <c r="K611" s="3" t="s">
        <v>49</v>
      </c>
      <c r="L611" s="3"/>
      <c r="M611" s="3"/>
      <c r="N611" s="3"/>
      <c r="O611" s="3">
        <f t="shared" si="113"/>
        <v>2022</v>
      </c>
      <c r="P611" s="3">
        <f t="shared" si="114"/>
        <v>2021</v>
      </c>
      <c r="Q611" s="3">
        <f t="shared" si="108"/>
        <v>12</v>
      </c>
      <c r="R611" s="3">
        <f t="shared" si="109"/>
        <v>53</v>
      </c>
      <c r="S611" s="3" t="str" cm="1">
        <f t="array" ref="S611">IFERROR(_xlfn.IFS(I611 = "Just once", "One time service", ISNUMBER(SEARCH("*week*",I611)), "Continuous"),I611)</f>
        <v>One time service</v>
      </c>
      <c r="T611" t="str">
        <f t="shared" si="110"/>
        <v>No</v>
      </c>
      <c r="U611" t="str">
        <f t="shared" si="111"/>
        <v>No</v>
      </c>
      <c r="V611" t="str">
        <f t="shared" si="112"/>
        <v>No</v>
      </c>
      <c r="W611">
        <f t="shared" si="115"/>
        <v>0</v>
      </c>
      <c r="X611" t="str">
        <f t="shared" si="116"/>
        <v>No</v>
      </c>
      <c r="Y611" t="str">
        <f t="shared" si="117"/>
        <v>No</v>
      </c>
      <c r="Z611" t="str">
        <f t="shared" si="118"/>
        <v>No</v>
      </c>
      <c r="AA611">
        <f t="shared" si="119"/>
        <v>0</v>
      </c>
      <c r="AB611" s="3" t="str" cm="1">
        <f t="array" ref="AB61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611" s="3"/>
      <c r="AD611" s="3"/>
      <c r="AE611" s="3"/>
    </row>
    <row r="612" spans="3:31">
      <c r="C612" s="2">
        <v>44925.410717592589</v>
      </c>
      <c r="D612" s="3" t="s">
        <v>23</v>
      </c>
      <c r="E612" s="15">
        <v>608</v>
      </c>
      <c r="F612" s="15">
        <v>608</v>
      </c>
      <c r="G612" s="15">
        <v>608</v>
      </c>
      <c r="H612" s="3">
        <v>78653</v>
      </c>
      <c r="I612" s="3" t="s">
        <v>46</v>
      </c>
      <c r="J612" s="3" t="s">
        <v>19</v>
      </c>
      <c r="K612" s="3" t="s">
        <v>15</v>
      </c>
      <c r="L612" s="3"/>
      <c r="M612" s="3"/>
      <c r="N612" s="3"/>
      <c r="O612" s="3">
        <f t="shared" si="113"/>
        <v>2022</v>
      </c>
      <c r="P612" s="3">
        <f t="shared" si="114"/>
        <v>2021</v>
      </c>
      <c r="Q612" s="3">
        <f t="shared" si="108"/>
        <v>12</v>
      </c>
      <c r="R612" s="3">
        <f t="shared" si="109"/>
        <v>53</v>
      </c>
      <c r="S612" s="3" t="str" cm="1">
        <f t="array" ref="S612">IFERROR(_xlfn.IFS(I612 = "Just once", "One time service", ISNUMBER(SEARCH("*week*",I612)), "Continuous"),I612)</f>
        <v>Continuous</v>
      </c>
      <c r="T612" t="str">
        <f t="shared" si="110"/>
        <v>Yes</v>
      </c>
      <c r="U612" t="str">
        <f t="shared" si="111"/>
        <v>No</v>
      </c>
      <c r="V612" t="str">
        <f t="shared" si="112"/>
        <v>No</v>
      </c>
      <c r="W612">
        <f t="shared" si="115"/>
        <v>1</v>
      </c>
      <c r="X612" t="str">
        <f t="shared" si="116"/>
        <v>No</v>
      </c>
      <c r="Y612" t="str">
        <f t="shared" si="117"/>
        <v>No</v>
      </c>
      <c r="Z612" t="str">
        <f t="shared" si="118"/>
        <v>No</v>
      </c>
      <c r="AA612">
        <f t="shared" si="119"/>
        <v>0</v>
      </c>
      <c r="AB612" s="3" t="str" cm="1">
        <f t="array" ref="AB61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612" s="3"/>
      <c r="AD612" s="3"/>
      <c r="AE612" s="3"/>
    </row>
    <row r="613" spans="3:31">
      <c r="C613" s="2">
        <v>44928.693576388891</v>
      </c>
      <c r="D613" s="3" t="s">
        <v>23</v>
      </c>
      <c r="E613" s="15">
        <v>609</v>
      </c>
      <c r="F613" s="15">
        <v>609</v>
      </c>
      <c r="G613" s="15">
        <v>609</v>
      </c>
      <c r="H613" s="3">
        <v>78704</v>
      </c>
      <c r="I613" s="3" t="s">
        <v>43</v>
      </c>
      <c r="J613" s="3" t="s">
        <v>14</v>
      </c>
      <c r="K613" s="3" t="s">
        <v>206</v>
      </c>
      <c r="L613" s="3"/>
      <c r="M613" s="3"/>
      <c r="N613" s="3"/>
      <c r="O613" s="3">
        <f t="shared" si="113"/>
        <v>2023</v>
      </c>
      <c r="P613" s="3">
        <f t="shared" si="114"/>
        <v>2022</v>
      </c>
      <c r="Q613" s="3">
        <f t="shared" si="108"/>
        <v>1</v>
      </c>
      <c r="R613" s="3">
        <f t="shared" si="109"/>
        <v>1</v>
      </c>
      <c r="S613" s="3" t="str" cm="1">
        <f t="array" ref="S613">IFERROR(_xlfn.IFS(I613 = "Just once", "One time service", ISNUMBER(SEARCH("*week*",I613)), "Continuous"),I613)</f>
        <v>One time service</v>
      </c>
      <c r="T613" t="str">
        <f t="shared" si="110"/>
        <v>No</v>
      </c>
      <c r="U613" t="str">
        <f t="shared" si="111"/>
        <v>No</v>
      </c>
      <c r="V613" t="str">
        <f t="shared" si="112"/>
        <v>No</v>
      </c>
      <c r="W613">
        <f t="shared" si="115"/>
        <v>0</v>
      </c>
      <c r="X613" t="str">
        <f t="shared" si="116"/>
        <v>No</v>
      </c>
      <c r="Y613" t="str">
        <f t="shared" si="117"/>
        <v>No</v>
      </c>
      <c r="Z613" t="str">
        <f t="shared" si="118"/>
        <v>No</v>
      </c>
      <c r="AA613">
        <f t="shared" si="119"/>
        <v>0</v>
      </c>
      <c r="AB613" s="3" t="str" cm="1">
        <f t="array" ref="AB61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13" s="3"/>
      <c r="AD613" s="3"/>
      <c r="AE613" s="3"/>
    </row>
    <row r="614" spans="3:31">
      <c r="C614" s="2">
        <v>44930.386030092595</v>
      </c>
      <c r="D614" s="3" t="s">
        <v>23</v>
      </c>
      <c r="E614" s="15">
        <v>610</v>
      </c>
      <c r="F614" s="15">
        <v>610</v>
      </c>
      <c r="G614" s="15">
        <v>610</v>
      </c>
      <c r="H614" s="3">
        <v>78704</v>
      </c>
      <c r="I614" s="3" t="s">
        <v>46</v>
      </c>
      <c r="J614" s="3" t="s">
        <v>207</v>
      </c>
      <c r="K614" s="3" t="s">
        <v>15</v>
      </c>
      <c r="L614" s="3" t="s">
        <v>208</v>
      </c>
      <c r="M614" s="3"/>
      <c r="N614" s="3"/>
      <c r="O614" s="3">
        <f t="shared" si="113"/>
        <v>2023</v>
      </c>
      <c r="P614" s="3">
        <f t="shared" si="114"/>
        <v>2022</v>
      </c>
      <c r="Q614" s="3">
        <f t="shared" si="108"/>
        <v>1</v>
      </c>
      <c r="R614" s="3">
        <f t="shared" si="109"/>
        <v>1</v>
      </c>
      <c r="S614" s="3" t="str" cm="1">
        <f t="array" ref="S614">IFERROR(_xlfn.IFS(I614 = "Just once", "One time service", ISNUMBER(SEARCH("*week*",I614)), "Continuous"),I614)</f>
        <v>Continuous</v>
      </c>
      <c r="T614" t="str">
        <f t="shared" si="110"/>
        <v>Yes</v>
      </c>
      <c r="U614" t="str">
        <f t="shared" si="111"/>
        <v>No</v>
      </c>
      <c r="V614" t="str">
        <f t="shared" si="112"/>
        <v>No</v>
      </c>
      <c r="W614">
        <f t="shared" si="115"/>
        <v>1</v>
      </c>
      <c r="X614" t="str">
        <f t="shared" si="116"/>
        <v>No</v>
      </c>
      <c r="Y614" t="str">
        <f t="shared" si="117"/>
        <v>No</v>
      </c>
      <c r="Z614" t="str">
        <f t="shared" si="118"/>
        <v>No</v>
      </c>
      <c r="AA614">
        <f t="shared" si="119"/>
        <v>0</v>
      </c>
      <c r="AB614" s="3" t="str" cm="1">
        <f t="array" ref="AB61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614" s="3"/>
      <c r="AD614" s="3"/>
      <c r="AE614" s="3"/>
    </row>
    <row r="615" spans="3:31">
      <c r="C615" s="2">
        <v>44930.42459490741</v>
      </c>
      <c r="D615" s="3" t="s">
        <v>23</v>
      </c>
      <c r="E615" s="15">
        <v>611</v>
      </c>
      <c r="F615" s="15">
        <v>611</v>
      </c>
      <c r="G615" s="15">
        <v>611</v>
      </c>
      <c r="H615" s="3">
        <v>78660</v>
      </c>
      <c r="I615" s="3" t="s">
        <v>43</v>
      </c>
      <c r="J615" s="3" t="s">
        <v>14</v>
      </c>
      <c r="K615" s="3" t="s">
        <v>15</v>
      </c>
      <c r="L615" s="3" t="s">
        <v>209</v>
      </c>
      <c r="M615" s="3"/>
      <c r="N615" s="3"/>
      <c r="O615" s="3">
        <f t="shared" si="113"/>
        <v>2023</v>
      </c>
      <c r="P615" s="3">
        <f t="shared" si="114"/>
        <v>2022</v>
      </c>
      <c r="Q615" s="3">
        <f t="shared" si="108"/>
        <v>1</v>
      </c>
      <c r="R615" s="3">
        <f t="shared" si="109"/>
        <v>1</v>
      </c>
      <c r="S615" s="3" t="str" cm="1">
        <f t="array" ref="S615">IFERROR(_xlfn.IFS(I615 = "Just once", "One time service", ISNUMBER(SEARCH("*week*",I615)), "Continuous"),I615)</f>
        <v>One time service</v>
      </c>
      <c r="T615" t="str">
        <f t="shared" si="110"/>
        <v>Yes</v>
      </c>
      <c r="U615" t="str">
        <f t="shared" si="111"/>
        <v>No</v>
      </c>
      <c r="V615" t="str">
        <f t="shared" si="112"/>
        <v>No</v>
      </c>
      <c r="W615">
        <f t="shared" si="115"/>
        <v>1</v>
      </c>
      <c r="X615" t="str">
        <f t="shared" si="116"/>
        <v>No</v>
      </c>
      <c r="Y615" t="str">
        <f t="shared" si="117"/>
        <v>No</v>
      </c>
      <c r="Z615" t="str">
        <f t="shared" si="118"/>
        <v>No</v>
      </c>
      <c r="AA615">
        <f t="shared" si="119"/>
        <v>0</v>
      </c>
      <c r="AB615" s="3" t="str" cm="1">
        <f t="array" ref="AB61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15" s="3"/>
      <c r="AD615" s="3"/>
      <c r="AE615" s="3"/>
    </row>
    <row r="616" spans="3:31">
      <c r="C616" s="2">
        <v>44930.576932870368</v>
      </c>
      <c r="D616" s="3" t="s">
        <v>23</v>
      </c>
      <c r="E616" s="15">
        <v>612</v>
      </c>
      <c r="F616" s="15">
        <v>612</v>
      </c>
      <c r="G616" s="15">
        <v>612</v>
      </c>
      <c r="H616" s="3">
        <v>78748</v>
      </c>
      <c r="I616" s="3" t="s">
        <v>46</v>
      </c>
      <c r="J616" s="3" t="s">
        <v>14</v>
      </c>
      <c r="K616" s="3" t="s">
        <v>49</v>
      </c>
      <c r="L616" s="3"/>
      <c r="M616" s="3"/>
      <c r="N616" s="3"/>
      <c r="O616" s="3">
        <f t="shared" si="113"/>
        <v>2023</v>
      </c>
      <c r="P616" s="3">
        <f t="shared" si="114"/>
        <v>2022</v>
      </c>
      <c r="Q616" s="3">
        <f t="shared" si="108"/>
        <v>1</v>
      </c>
      <c r="R616" s="3">
        <f t="shared" si="109"/>
        <v>1</v>
      </c>
      <c r="S616" s="3" t="str" cm="1">
        <f t="array" ref="S616">IFERROR(_xlfn.IFS(I616 = "Just once", "One time service", ISNUMBER(SEARCH("*week*",I616)), "Continuous"),I616)</f>
        <v>Continuous</v>
      </c>
      <c r="T616" t="str">
        <f t="shared" si="110"/>
        <v>No</v>
      </c>
      <c r="U616" t="str">
        <f t="shared" si="111"/>
        <v>No</v>
      </c>
      <c r="V616" t="str">
        <f t="shared" si="112"/>
        <v>No</v>
      </c>
      <c r="W616">
        <f t="shared" si="115"/>
        <v>0</v>
      </c>
      <c r="X616" t="str">
        <f t="shared" si="116"/>
        <v>No</v>
      </c>
      <c r="Y616" t="str">
        <f t="shared" si="117"/>
        <v>No</v>
      </c>
      <c r="Z616" t="str">
        <f t="shared" si="118"/>
        <v>No</v>
      </c>
      <c r="AA616">
        <f t="shared" si="119"/>
        <v>0</v>
      </c>
      <c r="AB616" s="3" t="str" cm="1">
        <f t="array" ref="AB61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16" s="3"/>
      <c r="AD616" s="3"/>
      <c r="AE616" s="3"/>
    </row>
    <row r="617" spans="3:31">
      <c r="C617" s="2">
        <v>44930.840011574073</v>
      </c>
      <c r="D617" s="3" t="s">
        <v>23</v>
      </c>
      <c r="E617" s="15">
        <v>613</v>
      </c>
      <c r="F617" s="15">
        <v>613</v>
      </c>
      <c r="G617" s="15">
        <v>613</v>
      </c>
      <c r="H617" s="3">
        <v>78702</v>
      </c>
      <c r="I617" s="3" t="s">
        <v>43</v>
      </c>
      <c r="J617" s="3" t="s">
        <v>210</v>
      </c>
      <c r="K617" s="3" t="s">
        <v>53</v>
      </c>
      <c r="L617" s="3"/>
      <c r="M617" s="3"/>
      <c r="N617" s="3"/>
      <c r="O617" s="3">
        <f t="shared" si="113"/>
        <v>2023</v>
      </c>
      <c r="P617" s="3">
        <f t="shared" si="114"/>
        <v>2022</v>
      </c>
      <c r="Q617" s="3">
        <f t="shared" si="108"/>
        <v>1</v>
      </c>
      <c r="R617" s="3">
        <f t="shared" si="109"/>
        <v>1</v>
      </c>
      <c r="S617" s="3" t="str" cm="1">
        <f t="array" ref="S617">IFERROR(_xlfn.IFS(I617 = "Just once", "One time service", ISNUMBER(SEARCH("*week*",I617)), "Continuous"),I617)</f>
        <v>One time service</v>
      </c>
      <c r="T617" t="str">
        <f t="shared" si="110"/>
        <v>No</v>
      </c>
      <c r="U617" t="str">
        <f t="shared" si="111"/>
        <v>No</v>
      </c>
      <c r="V617" t="str">
        <f t="shared" si="112"/>
        <v>No</v>
      </c>
      <c r="W617">
        <f t="shared" si="115"/>
        <v>0</v>
      </c>
      <c r="X617" t="str">
        <f t="shared" si="116"/>
        <v>Yes</v>
      </c>
      <c r="Y617" t="str">
        <f t="shared" si="117"/>
        <v>No</v>
      </c>
      <c r="Z617" t="str">
        <f t="shared" si="118"/>
        <v>No</v>
      </c>
      <c r="AA617">
        <f t="shared" si="119"/>
        <v>1</v>
      </c>
      <c r="AB617" s="3" t="str" cm="1">
        <f t="array" ref="AB61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617" s="3"/>
      <c r="AD617" s="3"/>
      <c r="AE617" s="3"/>
    </row>
    <row r="618" spans="3:31">
      <c r="C618" s="2">
        <v>44932.340277777781</v>
      </c>
      <c r="D618" s="3" t="s">
        <v>23</v>
      </c>
      <c r="E618" s="15">
        <v>614</v>
      </c>
      <c r="F618" s="15">
        <v>614</v>
      </c>
      <c r="G618" s="15">
        <v>614</v>
      </c>
      <c r="H618" s="3">
        <v>78652</v>
      </c>
      <c r="I618" s="3" t="s">
        <v>43</v>
      </c>
      <c r="J618" s="3" t="s">
        <v>14</v>
      </c>
      <c r="K618" s="3" t="s">
        <v>15</v>
      </c>
      <c r="L618" s="3"/>
      <c r="M618" s="3"/>
      <c r="N618" s="3"/>
      <c r="O618" s="3">
        <f t="shared" si="113"/>
        <v>2023</v>
      </c>
      <c r="P618" s="3">
        <f t="shared" si="114"/>
        <v>2022</v>
      </c>
      <c r="Q618" s="3">
        <f t="shared" si="108"/>
        <v>1</v>
      </c>
      <c r="R618" s="3">
        <f t="shared" si="109"/>
        <v>1</v>
      </c>
      <c r="S618" s="3" t="str" cm="1">
        <f t="array" ref="S618">IFERROR(_xlfn.IFS(I618 = "Just once", "One time service", ISNUMBER(SEARCH("*week*",I618)), "Continuous"),I618)</f>
        <v>One time service</v>
      </c>
      <c r="T618" t="str">
        <f t="shared" si="110"/>
        <v>Yes</v>
      </c>
      <c r="U618" t="str">
        <f t="shared" si="111"/>
        <v>No</v>
      </c>
      <c r="V618" t="str">
        <f t="shared" si="112"/>
        <v>No</v>
      </c>
      <c r="W618">
        <f t="shared" si="115"/>
        <v>1</v>
      </c>
      <c r="X618" t="str">
        <f t="shared" si="116"/>
        <v>No</v>
      </c>
      <c r="Y618" t="str">
        <f t="shared" si="117"/>
        <v>No</v>
      </c>
      <c r="Z618" t="str">
        <f t="shared" si="118"/>
        <v>No</v>
      </c>
      <c r="AA618">
        <f t="shared" si="119"/>
        <v>0</v>
      </c>
      <c r="AB618" s="3" t="str" cm="1">
        <f t="array" ref="AB61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18" s="3"/>
      <c r="AD618" s="3"/>
      <c r="AE618" s="3"/>
    </row>
    <row r="619" spans="3:31">
      <c r="C619" s="2">
        <v>44932.342685185184</v>
      </c>
      <c r="D619" s="3" t="s">
        <v>23</v>
      </c>
      <c r="E619" s="15">
        <v>615</v>
      </c>
      <c r="F619" s="15">
        <v>615</v>
      </c>
      <c r="G619" s="15">
        <v>615</v>
      </c>
      <c r="H619" s="3">
        <v>78746</v>
      </c>
      <c r="I619" s="3" t="s">
        <v>46</v>
      </c>
      <c r="J619" s="3" t="s">
        <v>14</v>
      </c>
      <c r="K619" s="3" t="s">
        <v>211</v>
      </c>
      <c r="L619" s="3"/>
      <c r="M619" s="3"/>
      <c r="N619" s="3"/>
      <c r="O619" s="3">
        <f t="shared" si="113"/>
        <v>2023</v>
      </c>
      <c r="P619" s="3">
        <f t="shared" si="114"/>
        <v>2022</v>
      </c>
      <c r="Q619" s="3">
        <f t="shared" si="108"/>
        <v>1</v>
      </c>
      <c r="R619" s="3">
        <f t="shared" si="109"/>
        <v>1</v>
      </c>
      <c r="S619" s="3" t="str" cm="1">
        <f t="array" ref="S619">IFERROR(_xlfn.IFS(I619 = "Just once", "One time service", ISNUMBER(SEARCH("*week*",I619)), "Continuous"),I619)</f>
        <v>Continuous</v>
      </c>
      <c r="T619" t="str">
        <f t="shared" si="110"/>
        <v>No</v>
      </c>
      <c r="U619" t="str">
        <f t="shared" si="111"/>
        <v>No</v>
      </c>
      <c r="V619" t="str">
        <f t="shared" si="112"/>
        <v>No</v>
      </c>
      <c r="W619">
        <f t="shared" si="115"/>
        <v>0</v>
      </c>
      <c r="X619" t="str">
        <f t="shared" si="116"/>
        <v>No</v>
      </c>
      <c r="Y619" t="str">
        <f t="shared" si="117"/>
        <v>No</v>
      </c>
      <c r="Z619" t="str">
        <f t="shared" si="118"/>
        <v>No</v>
      </c>
      <c r="AA619">
        <f t="shared" si="119"/>
        <v>0</v>
      </c>
      <c r="AB619" s="3" t="str" cm="1">
        <f t="array" ref="AB61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19" s="3"/>
      <c r="AD619" s="3"/>
      <c r="AE619" s="3"/>
    </row>
    <row r="620" spans="3:31">
      <c r="C620" s="2">
        <v>44933.586284722223</v>
      </c>
      <c r="D620" s="3" t="s">
        <v>23</v>
      </c>
      <c r="E620" s="15">
        <v>616</v>
      </c>
      <c r="F620" s="15">
        <v>616</v>
      </c>
      <c r="G620" s="15">
        <v>616</v>
      </c>
      <c r="H620" s="3">
        <v>78704</v>
      </c>
      <c r="I620" s="3" t="s">
        <v>46</v>
      </c>
      <c r="J620" s="3" t="s">
        <v>14</v>
      </c>
      <c r="K620" s="3" t="s">
        <v>53</v>
      </c>
      <c r="L620" s="3"/>
      <c r="M620" s="3"/>
      <c r="N620" s="3"/>
      <c r="O620" s="3">
        <f t="shared" si="113"/>
        <v>2023</v>
      </c>
      <c r="P620" s="3">
        <f t="shared" si="114"/>
        <v>2022</v>
      </c>
      <c r="Q620" s="3">
        <f t="shared" si="108"/>
        <v>1</v>
      </c>
      <c r="R620" s="3">
        <f t="shared" si="109"/>
        <v>1</v>
      </c>
      <c r="S620" s="3" t="str" cm="1">
        <f t="array" ref="S620">IFERROR(_xlfn.IFS(I620 = "Just once", "One time service", ISNUMBER(SEARCH("*week*",I620)), "Continuous"),I620)</f>
        <v>Continuous</v>
      </c>
      <c r="T620" t="str">
        <f t="shared" si="110"/>
        <v>No</v>
      </c>
      <c r="U620" t="str">
        <f t="shared" si="111"/>
        <v>No</v>
      </c>
      <c r="V620" t="str">
        <f t="shared" si="112"/>
        <v>No</v>
      </c>
      <c r="W620">
        <f t="shared" si="115"/>
        <v>0</v>
      </c>
      <c r="X620" t="str">
        <f t="shared" si="116"/>
        <v>Yes</v>
      </c>
      <c r="Y620" t="str">
        <f t="shared" si="117"/>
        <v>No</v>
      </c>
      <c r="Z620" t="str">
        <f t="shared" si="118"/>
        <v>No</v>
      </c>
      <c r="AA620">
        <f t="shared" si="119"/>
        <v>1</v>
      </c>
      <c r="AB620" s="3" t="str" cm="1">
        <f t="array" ref="AB62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20" s="3"/>
      <c r="AD620" s="3"/>
      <c r="AE620" s="3"/>
    </row>
    <row r="621" spans="3:31">
      <c r="C621" s="2">
        <v>44936.468495370369</v>
      </c>
      <c r="D621" s="3" t="s">
        <v>23</v>
      </c>
      <c r="E621" s="15">
        <v>617</v>
      </c>
      <c r="F621" s="15">
        <v>617</v>
      </c>
      <c r="G621" s="15">
        <v>617</v>
      </c>
      <c r="H621" s="3">
        <v>78702</v>
      </c>
      <c r="I621" s="3" t="s">
        <v>43</v>
      </c>
      <c r="J621" s="3" t="s">
        <v>14</v>
      </c>
      <c r="K621" s="3" t="s">
        <v>203</v>
      </c>
      <c r="L621" s="3"/>
      <c r="M621" s="3"/>
      <c r="N621" s="3"/>
      <c r="O621" s="3">
        <f t="shared" si="113"/>
        <v>2023</v>
      </c>
      <c r="P621" s="3">
        <f t="shared" si="114"/>
        <v>2022</v>
      </c>
      <c r="Q621" s="3">
        <f t="shared" si="108"/>
        <v>1</v>
      </c>
      <c r="R621" s="3">
        <f t="shared" si="109"/>
        <v>2</v>
      </c>
      <c r="S621" s="3" t="str" cm="1">
        <f t="array" ref="S621">IFERROR(_xlfn.IFS(I621 = "Just once", "One time service", ISNUMBER(SEARCH("*week*",I621)), "Continuous"),I621)</f>
        <v>One time service</v>
      </c>
      <c r="T621" t="str">
        <f t="shared" si="110"/>
        <v>No</v>
      </c>
      <c r="U621" t="str">
        <f t="shared" si="111"/>
        <v>No</v>
      </c>
      <c r="V621" t="str">
        <f t="shared" si="112"/>
        <v>No</v>
      </c>
      <c r="W621">
        <f t="shared" si="115"/>
        <v>0</v>
      </c>
      <c r="X621" t="str">
        <f t="shared" si="116"/>
        <v>No</v>
      </c>
      <c r="Y621" t="str">
        <f t="shared" si="117"/>
        <v>No</v>
      </c>
      <c r="Z621" t="str">
        <f t="shared" si="118"/>
        <v>No</v>
      </c>
      <c r="AA621">
        <f t="shared" si="119"/>
        <v>0</v>
      </c>
      <c r="AB621" s="3" t="str" cm="1">
        <f t="array" ref="AB62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21" s="3"/>
      <c r="AD621" s="3"/>
      <c r="AE621" s="3"/>
    </row>
    <row r="622" spans="3:31">
      <c r="C622" s="2">
        <v>44937.6718287037</v>
      </c>
      <c r="D622" s="3" t="s">
        <v>23</v>
      </c>
      <c r="E622" s="15">
        <v>618</v>
      </c>
      <c r="F622" s="15">
        <v>618</v>
      </c>
      <c r="G622" s="15">
        <v>618</v>
      </c>
      <c r="H622" s="3">
        <v>78748</v>
      </c>
      <c r="I622" s="3" t="s">
        <v>43</v>
      </c>
      <c r="J622" s="3" t="s">
        <v>99</v>
      </c>
      <c r="K622" s="5" t="s">
        <v>212</v>
      </c>
      <c r="L622" s="3"/>
      <c r="M622" s="3"/>
      <c r="N622" s="3"/>
      <c r="O622" s="3">
        <f t="shared" si="113"/>
        <v>2023</v>
      </c>
      <c r="P622" s="3">
        <f t="shared" si="114"/>
        <v>2022</v>
      </c>
      <c r="Q622" s="3">
        <f t="shared" si="108"/>
        <v>1</v>
      </c>
      <c r="R622" s="3">
        <f t="shared" si="109"/>
        <v>2</v>
      </c>
      <c r="S622" s="3" t="str" cm="1">
        <f t="array" ref="S622">IFERROR(_xlfn.IFS(I622 = "Just once", "One time service", ISNUMBER(SEARCH("*week*",I622)), "Continuous"),I622)</f>
        <v>One time service</v>
      </c>
      <c r="T622" t="str">
        <f t="shared" si="110"/>
        <v>No</v>
      </c>
      <c r="U622" t="str">
        <f t="shared" si="111"/>
        <v>No</v>
      </c>
      <c r="V622" t="str">
        <f t="shared" si="112"/>
        <v>No</v>
      </c>
      <c r="W622">
        <f t="shared" si="115"/>
        <v>0</v>
      </c>
      <c r="X622" t="str">
        <f t="shared" si="116"/>
        <v>Yes</v>
      </c>
      <c r="Y622" t="str">
        <f t="shared" si="117"/>
        <v>No</v>
      </c>
      <c r="Z622" t="str">
        <f t="shared" si="118"/>
        <v>No</v>
      </c>
      <c r="AA622">
        <f t="shared" si="119"/>
        <v>1</v>
      </c>
      <c r="AB622" s="3" t="str" cm="1">
        <f t="array" ref="AB62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622" s="3"/>
      <c r="AD622" s="3"/>
      <c r="AE622" s="3"/>
    </row>
    <row r="623" spans="3:31">
      <c r="C623" s="2">
        <v>44938.662141203706</v>
      </c>
      <c r="D623" s="3" t="s">
        <v>23</v>
      </c>
      <c r="E623" s="15">
        <v>619</v>
      </c>
      <c r="F623" s="15">
        <v>619</v>
      </c>
      <c r="G623" s="15">
        <v>619</v>
      </c>
      <c r="H623" s="3">
        <v>78731</v>
      </c>
      <c r="I623" s="3" t="s">
        <v>43</v>
      </c>
      <c r="J623" s="3" t="s">
        <v>14</v>
      </c>
      <c r="K623" s="3" t="s">
        <v>15</v>
      </c>
      <c r="L623" s="3"/>
      <c r="M623" s="3"/>
      <c r="N623" s="3"/>
      <c r="O623" s="3">
        <f t="shared" si="113"/>
        <v>2023</v>
      </c>
      <c r="P623" s="3">
        <f t="shared" si="114"/>
        <v>2022</v>
      </c>
      <c r="Q623" s="3">
        <f t="shared" si="108"/>
        <v>1</v>
      </c>
      <c r="R623" s="3">
        <f t="shared" si="109"/>
        <v>2</v>
      </c>
      <c r="S623" s="3" t="str" cm="1">
        <f t="array" ref="S623">IFERROR(_xlfn.IFS(I623 = "Just once", "One time service", ISNUMBER(SEARCH("*week*",I623)), "Continuous"),I623)</f>
        <v>One time service</v>
      </c>
      <c r="T623" t="str">
        <f t="shared" si="110"/>
        <v>Yes</v>
      </c>
      <c r="U623" t="str">
        <f t="shared" si="111"/>
        <v>No</v>
      </c>
      <c r="V623" t="str">
        <f t="shared" si="112"/>
        <v>No</v>
      </c>
      <c r="W623">
        <f t="shared" si="115"/>
        <v>1</v>
      </c>
      <c r="X623" t="str">
        <f t="shared" si="116"/>
        <v>No</v>
      </c>
      <c r="Y623" t="str">
        <f t="shared" si="117"/>
        <v>No</v>
      </c>
      <c r="Z623" t="str">
        <f t="shared" si="118"/>
        <v>No</v>
      </c>
      <c r="AA623">
        <f t="shared" si="119"/>
        <v>0</v>
      </c>
      <c r="AB623" s="3" t="str" cm="1">
        <f t="array" ref="AB62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23" s="3"/>
      <c r="AD623" s="3"/>
      <c r="AE623" s="3"/>
    </row>
    <row r="624" spans="3:31">
      <c r="C624" s="2">
        <v>44938.674050925925</v>
      </c>
      <c r="D624" s="3" t="s">
        <v>23</v>
      </c>
      <c r="E624" s="15">
        <v>620</v>
      </c>
      <c r="F624" s="15">
        <v>620</v>
      </c>
      <c r="G624" s="15">
        <v>620</v>
      </c>
      <c r="H624" s="3">
        <v>78660</v>
      </c>
      <c r="I624" s="3" t="s">
        <v>43</v>
      </c>
      <c r="J624" s="3" t="s">
        <v>14</v>
      </c>
      <c r="K624" s="3" t="s">
        <v>15</v>
      </c>
      <c r="L624" s="3" t="s">
        <v>213</v>
      </c>
      <c r="M624" s="3"/>
      <c r="N624" s="3"/>
      <c r="O624" s="3">
        <f t="shared" si="113"/>
        <v>2023</v>
      </c>
      <c r="P624" s="3">
        <f t="shared" si="114"/>
        <v>2022</v>
      </c>
      <c r="Q624" s="3">
        <f t="shared" si="108"/>
        <v>1</v>
      </c>
      <c r="R624" s="3">
        <f t="shared" si="109"/>
        <v>2</v>
      </c>
      <c r="S624" s="3" t="str" cm="1">
        <f t="array" ref="S624">IFERROR(_xlfn.IFS(I624 = "Just once", "One time service", ISNUMBER(SEARCH("*week*",I624)), "Continuous"),I624)</f>
        <v>One time service</v>
      </c>
      <c r="T624" t="str">
        <f t="shared" si="110"/>
        <v>Yes</v>
      </c>
      <c r="U624" t="str">
        <f t="shared" si="111"/>
        <v>No</v>
      </c>
      <c r="V624" t="str">
        <f t="shared" si="112"/>
        <v>No</v>
      </c>
      <c r="W624">
        <f t="shared" si="115"/>
        <v>1</v>
      </c>
      <c r="X624" t="str">
        <f t="shared" si="116"/>
        <v>No</v>
      </c>
      <c r="Y624" t="str">
        <f t="shared" si="117"/>
        <v>No</v>
      </c>
      <c r="Z624" t="str">
        <f t="shared" si="118"/>
        <v>No</v>
      </c>
      <c r="AA624">
        <f t="shared" si="119"/>
        <v>0</v>
      </c>
      <c r="AB624" s="3" t="str" cm="1">
        <f t="array" ref="AB62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24" s="3"/>
      <c r="AD624" s="3"/>
      <c r="AE624" s="3"/>
    </row>
    <row r="625" spans="3:31">
      <c r="C625" s="2">
        <v>44942.335185185184</v>
      </c>
      <c r="D625" s="3" t="s">
        <v>23</v>
      </c>
      <c r="E625" s="15">
        <v>621</v>
      </c>
      <c r="F625" s="15">
        <v>621</v>
      </c>
      <c r="G625" s="15">
        <v>621</v>
      </c>
      <c r="H625" s="3">
        <v>78703</v>
      </c>
      <c r="I625" s="3" t="s">
        <v>43</v>
      </c>
      <c r="J625" s="3" t="s">
        <v>14</v>
      </c>
      <c r="K625" s="3" t="s">
        <v>49</v>
      </c>
      <c r="L625" s="3" t="s">
        <v>214</v>
      </c>
      <c r="M625" s="3"/>
      <c r="N625" s="3"/>
      <c r="O625" s="3">
        <f t="shared" si="113"/>
        <v>2023</v>
      </c>
      <c r="P625" s="3">
        <f t="shared" si="114"/>
        <v>2022</v>
      </c>
      <c r="Q625" s="3">
        <f t="shared" si="108"/>
        <v>1</v>
      </c>
      <c r="R625" s="3">
        <f t="shared" si="109"/>
        <v>3</v>
      </c>
      <c r="S625" s="3" t="str" cm="1">
        <f t="array" ref="S625">IFERROR(_xlfn.IFS(I625 = "Just once", "One time service", ISNUMBER(SEARCH("*week*",I625)), "Continuous"),I625)</f>
        <v>One time service</v>
      </c>
      <c r="T625" t="str">
        <f t="shared" si="110"/>
        <v>No</v>
      </c>
      <c r="U625" t="str">
        <f t="shared" si="111"/>
        <v>No</v>
      </c>
      <c r="V625" t="str">
        <f t="shared" si="112"/>
        <v>No</v>
      </c>
      <c r="W625">
        <f t="shared" si="115"/>
        <v>0</v>
      </c>
      <c r="X625" t="str">
        <f t="shared" si="116"/>
        <v>No</v>
      </c>
      <c r="Y625" t="str">
        <f t="shared" si="117"/>
        <v>No</v>
      </c>
      <c r="Z625" t="str">
        <f t="shared" si="118"/>
        <v>No</v>
      </c>
      <c r="AA625">
        <f t="shared" si="119"/>
        <v>0</v>
      </c>
      <c r="AB625" s="3" t="str" cm="1">
        <f t="array" ref="AB62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25" s="3"/>
      <c r="AD625" s="3"/>
      <c r="AE625" s="3"/>
    </row>
    <row r="626" spans="3:31">
      <c r="C626" s="2">
        <v>44942.488796296297</v>
      </c>
      <c r="D626" s="3" t="s">
        <v>23</v>
      </c>
      <c r="E626" s="15">
        <v>622</v>
      </c>
      <c r="F626" s="15">
        <v>622</v>
      </c>
      <c r="G626" s="15">
        <v>622</v>
      </c>
      <c r="H626" s="3">
        <v>78759</v>
      </c>
      <c r="I626" s="3" t="s">
        <v>46</v>
      </c>
      <c r="J626" s="3" t="s">
        <v>19</v>
      </c>
      <c r="K626" s="3" t="s">
        <v>49</v>
      </c>
      <c r="L626" s="3"/>
      <c r="M626" s="3"/>
      <c r="N626" s="3"/>
      <c r="O626" s="3">
        <f t="shared" si="113"/>
        <v>2023</v>
      </c>
      <c r="P626" s="3">
        <f t="shared" si="114"/>
        <v>2022</v>
      </c>
      <c r="Q626" s="3">
        <f t="shared" si="108"/>
        <v>1</v>
      </c>
      <c r="R626" s="3">
        <f t="shared" si="109"/>
        <v>3</v>
      </c>
      <c r="S626" s="3" t="str" cm="1">
        <f t="array" ref="S626">IFERROR(_xlfn.IFS(I626 = "Just once", "One time service", ISNUMBER(SEARCH("*week*",I626)), "Continuous"),I626)</f>
        <v>Continuous</v>
      </c>
      <c r="T626" t="str">
        <f t="shared" si="110"/>
        <v>No</v>
      </c>
      <c r="U626" t="str">
        <f t="shared" si="111"/>
        <v>No</v>
      </c>
      <c r="V626" t="str">
        <f t="shared" si="112"/>
        <v>No</v>
      </c>
      <c r="W626">
        <f t="shared" si="115"/>
        <v>0</v>
      </c>
      <c r="X626" t="str">
        <f t="shared" si="116"/>
        <v>No</v>
      </c>
      <c r="Y626" t="str">
        <f t="shared" si="117"/>
        <v>No</v>
      </c>
      <c r="Z626" t="str">
        <f t="shared" si="118"/>
        <v>No</v>
      </c>
      <c r="AA626">
        <f t="shared" si="119"/>
        <v>0</v>
      </c>
      <c r="AB626" s="3" t="str" cm="1">
        <f t="array" ref="AB62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626" s="3"/>
      <c r="AD626" s="3"/>
      <c r="AE626" s="3"/>
    </row>
    <row r="627" spans="3:31">
      <c r="C627" s="2">
        <v>44942.537175925929</v>
      </c>
      <c r="D627" s="3" t="s">
        <v>23</v>
      </c>
      <c r="E627" s="15">
        <v>623</v>
      </c>
      <c r="F627" s="15">
        <v>623</v>
      </c>
      <c r="G627" s="15">
        <v>623</v>
      </c>
      <c r="H627" s="3">
        <v>78746</v>
      </c>
      <c r="I627" s="3" t="s">
        <v>46</v>
      </c>
      <c r="J627" s="3" t="s">
        <v>14</v>
      </c>
      <c r="K627" s="3" t="s">
        <v>15</v>
      </c>
      <c r="L627" s="3" t="s">
        <v>215</v>
      </c>
      <c r="M627" s="3"/>
      <c r="N627" s="3"/>
      <c r="O627" s="3">
        <f t="shared" si="113"/>
        <v>2023</v>
      </c>
      <c r="P627" s="3">
        <f t="shared" si="114"/>
        <v>2022</v>
      </c>
      <c r="Q627" s="3">
        <f t="shared" si="108"/>
        <v>1</v>
      </c>
      <c r="R627" s="3">
        <f t="shared" si="109"/>
        <v>3</v>
      </c>
      <c r="S627" s="3" t="str" cm="1">
        <f t="array" ref="S627">IFERROR(_xlfn.IFS(I627 = "Just once", "One time service", ISNUMBER(SEARCH("*week*",I627)), "Continuous"),I627)</f>
        <v>Continuous</v>
      </c>
      <c r="T627" t="str">
        <f t="shared" si="110"/>
        <v>Yes</v>
      </c>
      <c r="U627" t="str">
        <f t="shared" si="111"/>
        <v>Yes</v>
      </c>
      <c r="V627" t="str">
        <f t="shared" si="112"/>
        <v>No</v>
      </c>
      <c r="W627">
        <f t="shared" si="115"/>
        <v>1</v>
      </c>
      <c r="X627" t="str">
        <f t="shared" si="116"/>
        <v>No</v>
      </c>
      <c r="Y627" t="str">
        <f t="shared" si="117"/>
        <v>No</v>
      </c>
      <c r="Z627" t="str">
        <f t="shared" si="118"/>
        <v>No</v>
      </c>
      <c r="AA627">
        <f t="shared" si="119"/>
        <v>0</v>
      </c>
      <c r="AB627" s="3" t="str" cm="1">
        <f t="array" ref="AB62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27" s="3"/>
      <c r="AD627" s="3"/>
      <c r="AE627" s="3"/>
    </row>
    <row r="628" spans="3:31">
      <c r="C628" s="2">
        <v>44942.550405092596</v>
      </c>
      <c r="D628" s="3" t="s">
        <v>23</v>
      </c>
      <c r="E628" s="15">
        <v>624</v>
      </c>
      <c r="F628" s="15">
        <v>624</v>
      </c>
      <c r="G628" s="15">
        <v>624</v>
      </c>
      <c r="H628" s="3">
        <v>78653</v>
      </c>
      <c r="I628" s="3" t="s">
        <v>43</v>
      </c>
      <c r="J628" s="3" t="s">
        <v>10</v>
      </c>
      <c r="K628" s="3" t="s">
        <v>165</v>
      </c>
      <c r="L628" s="3" t="s">
        <v>216</v>
      </c>
      <c r="M628" s="3"/>
      <c r="N628" s="3"/>
      <c r="O628" s="3">
        <f t="shared" si="113"/>
        <v>2023</v>
      </c>
      <c r="P628" s="3">
        <f t="shared" si="114"/>
        <v>2022</v>
      </c>
      <c r="Q628" s="3">
        <f t="shared" si="108"/>
        <v>1</v>
      </c>
      <c r="R628" s="3">
        <f t="shared" si="109"/>
        <v>3</v>
      </c>
      <c r="S628" s="3" t="str" cm="1">
        <f t="array" ref="S628">IFERROR(_xlfn.IFS(I628 = "Just once", "One time service", ISNUMBER(SEARCH("*week*",I628)), "Continuous"),I628)</f>
        <v>One time service</v>
      </c>
      <c r="T628" t="str">
        <f t="shared" si="110"/>
        <v>No</v>
      </c>
      <c r="U628" t="str">
        <f t="shared" si="111"/>
        <v>No</v>
      </c>
      <c r="V628" t="str">
        <f t="shared" si="112"/>
        <v>No</v>
      </c>
      <c r="W628">
        <f t="shared" si="115"/>
        <v>0</v>
      </c>
      <c r="X628" t="str">
        <f t="shared" si="116"/>
        <v>No</v>
      </c>
      <c r="Y628" t="str">
        <f t="shared" si="117"/>
        <v>No</v>
      </c>
      <c r="Z628" t="str">
        <f t="shared" si="118"/>
        <v>No</v>
      </c>
      <c r="AA628">
        <f t="shared" si="119"/>
        <v>0</v>
      </c>
      <c r="AB628" s="3" t="str" cm="1">
        <f t="array" ref="AB62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628" s="3"/>
      <c r="AD628" s="3"/>
      <c r="AE628" s="3"/>
    </row>
    <row r="629" spans="3:31">
      <c r="C629" s="2">
        <v>44943.550416666665</v>
      </c>
      <c r="D629" s="3" t="s">
        <v>23</v>
      </c>
      <c r="E629" s="15">
        <v>625</v>
      </c>
      <c r="F629" s="15">
        <v>625</v>
      </c>
      <c r="G629" s="15">
        <v>625</v>
      </c>
      <c r="H629" s="3">
        <v>78704</v>
      </c>
      <c r="I629" s="3" t="s">
        <v>43</v>
      </c>
      <c r="J629" s="3" t="s">
        <v>14</v>
      </c>
      <c r="K629" s="3" t="s">
        <v>217</v>
      </c>
      <c r="L629" s="3" t="s">
        <v>218</v>
      </c>
      <c r="M629" s="3"/>
      <c r="N629" s="3"/>
      <c r="O629" s="3">
        <f t="shared" si="113"/>
        <v>2023</v>
      </c>
      <c r="P629" s="3">
        <f t="shared" si="114"/>
        <v>2022</v>
      </c>
      <c r="Q629" s="3">
        <f t="shared" si="108"/>
        <v>1</v>
      </c>
      <c r="R629" s="3">
        <f t="shared" si="109"/>
        <v>3</v>
      </c>
      <c r="S629" s="3" t="str" cm="1">
        <f t="array" ref="S629">IFERROR(_xlfn.IFS(I629 = "Just once", "One time service", ISNUMBER(SEARCH("*week*",I629)), "Continuous"),I629)</f>
        <v>One time service</v>
      </c>
      <c r="T629" t="str">
        <f t="shared" si="110"/>
        <v>No</v>
      </c>
      <c r="U629" t="str">
        <f t="shared" si="111"/>
        <v>No</v>
      </c>
      <c r="V629" t="str">
        <f t="shared" si="112"/>
        <v>No</v>
      </c>
      <c r="W629">
        <f t="shared" si="115"/>
        <v>0</v>
      </c>
      <c r="X629" t="str">
        <f t="shared" si="116"/>
        <v>No</v>
      </c>
      <c r="Y629" t="str">
        <f t="shared" si="117"/>
        <v>No</v>
      </c>
      <c r="Z629" t="str">
        <f t="shared" si="118"/>
        <v>No</v>
      </c>
      <c r="AA629">
        <f t="shared" si="119"/>
        <v>0</v>
      </c>
      <c r="AB629" s="3" t="str" cm="1">
        <f t="array" ref="AB62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29" s="3"/>
      <c r="AD629" s="3"/>
      <c r="AE629" s="3"/>
    </row>
    <row r="630" spans="3:31">
      <c r="C630" s="2">
        <v>44943.602824074071</v>
      </c>
      <c r="D630" s="3" t="s">
        <v>23</v>
      </c>
      <c r="E630" s="15">
        <v>626</v>
      </c>
      <c r="F630" s="15">
        <v>626</v>
      </c>
      <c r="G630" s="15">
        <v>626</v>
      </c>
      <c r="H630" s="3">
        <v>78704</v>
      </c>
      <c r="I630" s="3" t="s">
        <v>43</v>
      </c>
      <c r="J630" s="3" t="s">
        <v>14</v>
      </c>
      <c r="K630" s="3" t="s">
        <v>49</v>
      </c>
      <c r="L630" s="3"/>
      <c r="M630" s="3"/>
      <c r="N630" s="3"/>
      <c r="O630" s="3">
        <f t="shared" si="113"/>
        <v>2023</v>
      </c>
      <c r="P630" s="3">
        <f t="shared" si="114"/>
        <v>2022</v>
      </c>
      <c r="Q630" s="3">
        <f t="shared" si="108"/>
        <v>1</v>
      </c>
      <c r="R630" s="3">
        <f t="shared" si="109"/>
        <v>3</v>
      </c>
      <c r="S630" s="3" t="str" cm="1">
        <f t="array" ref="S630">IFERROR(_xlfn.IFS(I630 = "Just once", "One time service", ISNUMBER(SEARCH("*week*",I630)), "Continuous"),I630)</f>
        <v>One time service</v>
      </c>
      <c r="T630" t="str">
        <f t="shared" si="110"/>
        <v>No</v>
      </c>
      <c r="U630" t="str">
        <f t="shared" si="111"/>
        <v>No</v>
      </c>
      <c r="V630" t="str">
        <f t="shared" si="112"/>
        <v>No</v>
      </c>
      <c r="W630">
        <f t="shared" si="115"/>
        <v>0</v>
      </c>
      <c r="X630" t="str">
        <f t="shared" si="116"/>
        <v>No</v>
      </c>
      <c r="Y630" t="str">
        <f t="shared" si="117"/>
        <v>No</v>
      </c>
      <c r="Z630" t="str">
        <f t="shared" si="118"/>
        <v>No</v>
      </c>
      <c r="AA630">
        <f t="shared" si="119"/>
        <v>0</v>
      </c>
      <c r="AB630" s="3" t="str" cm="1">
        <f t="array" ref="AB63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30" s="3"/>
      <c r="AD630" s="3"/>
      <c r="AE630" s="3"/>
    </row>
    <row r="631" spans="3:31">
      <c r="C631" s="2">
        <v>44943.839884259258</v>
      </c>
      <c r="D631" s="3" t="s">
        <v>23</v>
      </c>
      <c r="E631" s="15">
        <v>627</v>
      </c>
      <c r="F631" s="15">
        <v>627</v>
      </c>
      <c r="G631" s="15">
        <v>627</v>
      </c>
      <c r="H631" s="3">
        <v>70900</v>
      </c>
      <c r="I631" s="3" t="s">
        <v>43</v>
      </c>
      <c r="J631" s="3" t="s">
        <v>94</v>
      </c>
      <c r="K631" s="3" t="s">
        <v>217</v>
      </c>
      <c r="L631" s="3" t="s">
        <v>218</v>
      </c>
      <c r="M631" s="3"/>
      <c r="N631" s="3"/>
      <c r="O631" s="3">
        <f t="shared" si="113"/>
        <v>2023</v>
      </c>
      <c r="P631" s="3">
        <f t="shared" si="114"/>
        <v>2022</v>
      </c>
      <c r="Q631" s="3">
        <f t="shared" si="108"/>
        <v>1</v>
      </c>
      <c r="R631" s="3">
        <f t="shared" si="109"/>
        <v>3</v>
      </c>
      <c r="S631" s="3" t="str" cm="1">
        <f t="array" ref="S631">IFERROR(_xlfn.IFS(I631 = "Just once", "One time service", ISNUMBER(SEARCH("*week*",I631)), "Continuous"),I631)</f>
        <v>One time service</v>
      </c>
      <c r="T631" t="str">
        <f t="shared" si="110"/>
        <v>No</v>
      </c>
      <c r="U631" t="str">
        <f t="shared" si="111"/>
        <v>No</v>
      </c>
      <c r="V631" t="str">
        <f t="shared" si="112"/>
        <v>No</v>
      </c>
      <c r="W631">
        <f t="shared" si="115"/>
        <v>0</v>
      </c>
      <c r="X631" t="str">
        <f t="shared" si="116"/>
        <v>No</v>
      </c>
      <c r="Y631" t="str">
        <f t="shared" si="117"/>
        <v>No</v>
      </c>
      <c r="Z631" t="str">
        <f t="shared" si="118"/>
        <v>No</v>
      </c>
      <c r="AA631">
        <f t="shared" si="119"/>
        <v>0</v>
      </c>
      <c r="AB631" s="3" t="str" cm="1">
        <f t="array" ref="AB63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631" s="3"/>
      <c r="AD631" s="3"/>
      <c r="AE631" s="3"/>
    </row>
    <row r="632" spans="3:31">
      <c r="C632" s="2">
        <v>44944.599548611113</v>
      </c>
      <c r="D632" s="3" t="s">
        <v>23</v>
      </c>
      <c r="E632" s="15">
        <v>628</v>
      </c>
      <c r="F632" s="15">
        <v>628</v>
      </c>
      <c r="G632" s="15">
        <v>628</v>
      </c>
      <c r="H632" s="3">
        <v>78729</v>
      </c>
      <c r="I632" s="3" t="s">
        <v>43</v>
      </c>
      <c r="J632" s="3" t="s">
        <v>10</v>
      </c>
      <c r="K632" s="3" t="s">
        <v>15</v>
      </c>
      <c r="L632" s="3" t="s">
        <v>219</v>
      </c>
      <c r="M632" s="3"/>
      <c r="N632" s="3"/>
      <c r="O632" s="3">
        <f t="shared" si="113"/>
        <v>2023</v>
      </c>
      <c r="P632" s="3">
        <f t="shared" si="114"/>
        <v>2022</v>
      </c>
      <c r="Q632" s="3">
        <f t="shared" si="108"/>
        <v>1</v>
      </c>
      <c r="R632" s="3">
        <f t="shared" si="109"/>
        <v>3</v>
      </c>
      <c r="S632" s="3" t="str" cm="1">
        <f t="array" ref="S632">IFERROR(_xlfn.IFS(I632 = "Just once", "One time service", ISNUMBER(SEARCH("*week*",I632)), "Continuous"),I632)</f>
        <v>One time service</v>
      </c>
      <c r="T632" t="str">
        <f t="shared" si="110"/>
        <v>Yes</v>
      </c>
      <c r="U632" t="str">
        <f t="shared" si="111"/>
        <v>Yes</v>
      </c>
      <c r="V632" t="str">
        <f t="shared" si="112"/>
        <v>No</v>
      </c>
      <c r="W632">
        <f t="shared" si="115"/>
        <v>1</v>
      </c>
      <c r="X632" t="str">
        <f t="shared" si="116"/>
        <v>No</v>
      </c>
      <c r="Y632" t="str">
        <f t="shared" si="117"/>
        <v>No</v>
      </c>
      <c r="Z632" t="str">
        <f t="shared" si="118"/>
        <v>No</v>
      </c>
      <c r="AA632">
        <f t="shared" si="119"/>
        <v>0</v>
      </c>
      <c r="AB632" s="3" t="str" cm="1">
        <f t="array" ref="AB63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632" s="3"/>
      <c r="AD632" s="3"/>
      <c r="AE632" s="3"/>
    </row>
    <row r="633" spans="3:31">
      <c r="C633" s="2">
        <v>44944.617858796293</v>
      </c>
      <c r="D633" s="3" t="s">
        <v>23</v>
      </c>
      <c r="E633" s="15">
        <v>629</v>
      </c>
      <c r="F633" s="15">
        <v>629</v>
      </c>
      <c r="G633" s="15">
        <v>629</v>
      </c>
      <c r="H633" s="3">
        <v>78724</v>
      </c>
      <c r="I633" s="3" t="s">
        <v>43</v>
      </c>
      <c r="J633" s="3" t="s">
        <v>14</v>
      </c>
      <c r="K633" s="3" t="s">
        <v>15</v>
      </c>
      <c r="L633" s="3" t="s">
        <v>220</v>
      </c>
      <c r="M633" s="3"/>
      <c r="N633" s="3"/>
      <c r="O633" s="3">
        <f t="shared" si="113"/>
        <v>2023</v>
      </c>
      <c r="P633" s="3">
        <f t="shared" si="114"/>
        <v>2022</v>
      </c>
      <c r="Q633" s="3">
        <f t="shared" si="108"/>
        <v>1</v>
      </c>
      <c r="R633" s="3">
        <f t="shared" si="109"/>
        <v>3</v>
      </c>
      <c r="S633" s="3" t="str" cm="1">
        <f t="array" ref="S633">IFERROR(_xlfn.IFS(I633 = "Just once", "One time service", ISNUMBER(SEARCH("*week*",I633)), "Continuous"),I633)</f>
        <v>One time service</v>
      </c>
      <c r="T633" t="str">
        <f t="shared" si="110"/>
        <v>Yes</v>
      </c>
      <c r="U633" t="str">
        <f t="shared" si="111"/>
        <v>No</v>
      </c>
      <c r="V633" t="str">
        <f t="shared" si="112"/>
        <v>No</v>
      </c>
      <c r="W633">
        <f t="shared" si="115"/>
        <v>1</v>
      </c>
      <c r="X633" t="str">
        <f t="shared" si="116"/>
        <v>No</v>
      </c>
      <c r="Y633" t="str">
        <f t="shared" si="117"/>
        <v>No</v>
      </c>
      <c r="Z633" t="str">
        <f t="shared" si="118"/>
        <v>No</v>
      </c>
      <c r="AA633">
        <f t="shared" si="119"/>
        <v>0</v>
      </c>
      <c r="AB633" s="3" t="str" cm="1">
        <f t="array" ref="AB63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33" s="3"/>
      <c r="AD633" s="3"/>
      <c r="AE633" s="3"/>
    </row>
    <row r="634" spans="3:31">
      <c r="C634" s="2">
        <v>44946.662106481483</v>
      </c>
      <c r="D634" s="3" t="s">
        <v>23</v>
      </c>
      <c r="E634" s="15">
        <v>630</v>
      </c>
      <c r="F634" s="15">
        <v>630</v>
      </c>
      <c r="G634" s="15">
        <v>630</v>
      </c>
      <c r="H634" s="3">
        <v>78653</v>
      </c>
      <c r="I634" s="3" t="s">
        <v>46</v>
      </c>
      <c r="J634" s="3" t="s">
        <v>168</v>
      </c>
      <c r="K634" s="3" t="s">
        <v>15</v>
      </c>
      <c r="L634" s="3"/>
      <c r="M634" s="3"/>
      <c r="N634" s="3"/>
      <c r="O634" s="3">
        <f t="shared" si="113"/>
        <v>2023</v>
      </c>
      <c r="P634" s="3">
        <f t="shared" si="114"/>
        <v>2022</v>
      </c>
      <c r="Q634" s="3">
        <f t="shared" si="108"/>
        <v>1</v>
      </c>
      <c r="R634" s="3">
        <f t="shared" si="109"/>
        <v>3</v>
      </c>
      <c r="S634" s="3" t="str" cm="1">
        <f t="array" ref="S634">IFERROR(_xlfn.IFS(I634 = "Just once", "One time service", ISNUMBER(SEARCH("*week*",I634)), "Continuous"),I634)</f>
        <v>Continuous</v>
      </c>
      <c r="T634" t="str">
        <f t="shared" si="110"/>
        <v>Yes</v>
      </c>
      <c r="U634" t="str">
        <f t="shared" si="111"/>
        <v>No</v>
      </c>
      <c r="V634" t="str">
        <f t="shared" si="112"/>
        <v>No</v>
      </c>
      <c r="W634">
        <f t="shared" si="115"/>
        <v>1</v>
      </c>
      <c r="X634" t="str">
        <f t="shared" si="116"/>
        <v>No</v>
      </c>
      <c r="Y634" t="str">
        <f t="shared" si="117"/>
        <v>No</v>
      </c>
      <c r="Z634" t="str">
        <f t="shared" si="118"/>
        <v>No</v>
      </c>
      <c r="AA634">
        <f t="shared" si="119"/>
        <v>0</v>
      </c>
      <c r="AB634" s="3" t="str" cm="1">
        <f t="array" ref="AB63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634" s="3"/>
      <c r="AD634" s="3"/>
      <c r="AE634" s="3"/>
    </row>
    <row r="635" spans="3:31">
      <c r="C635" s="2">
        <v>44949.359340277777</v>
      </c>
      <c r="D635" s="3" t="s">
        <v>23</v>
      </c>
      <c r="E635" s="15">
        <v>631</v>
      </c>
      <c r="F635" s="15">
        <v>631</v>
      </c>
      <c r="G635" s="15">
        <v>631</v>
      </c>
      <c r="H635" s="3">
        <v>78665</v>
      </c>
      <c r="I635" s="3" t="s">
        <v>46</v>
      </c>
      <c r="J635" s="3" t="s">
        <v>14</v>
      </c>
      <c r="K635" s="3" t="s">
        <v>49</v>
      </c>
      <c r="L635" s="3"/>
      <c r="M635" s="3"/>
      <c r="N635" s="3"/>
      <c r="O635" s="3">
        <f t="shared" si="113"/>
        <v>2023</v>
      </c>
      <c r="P635" s="3">
        <f t="shared" si="114"/>
        <v>2022</v>
      </c>
      <c r="Q635" s="3">
        <f t="shared" si="108"/>
        <v>1</v>
      </c>
      <c r="R635" s="3">
        <f t="shared" si="109"/>
        <v>4</v>
      </c>
      <c r="S635" s="3" t="str" cm="1">
        <f t="array" ref="S635">IFERROR(_xlfn.IFS(I635 = "Just once", "One time service", ISNUMBER(SEARCH("*week*",I635)), "Continuous"),I635)</f>
        <v>Continuous</v>
      </c>
      <c r="T635" t="str">
        <f t="shared" si="110"/>
        <v>No</v>
      </c>
      <c r="U635" t="str">
        <f t="shared" si="111"/>
        <v>No</v>
      </c>
      <c r="V635" t="str">
        <f t="shared" si="112"/>
        <v>No</v>
      </c>
      <c r="W635">
        <f t="shared" si="115"/>
        <v>0</v>
      </c>
      <c r="X635" t="str">
        <f t="shared" si="116"/>
        <v>No</v>
      </c>
      <c r="Y635" t="str">
        <f t="shared" si="117"/>
        <v>No</v>
      </c>
      <c r="Z635" t="str">
        <f t="shared" si="118"/>
        <v>No</v>
      </c>
      <c r="AA635">
        <f t="shared" si="119"/>
        <v>0</v>
      </c>
      <c r="AB635" s="3" t="str" cm="1">
        <f t="array" ref="AB63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35" s="3"/>
      <c r="AD635" s="3"/>
      <c r="AE635" s="3"/>
    </row>
    <row r="636" spans="3:31">
      <c r="C636" s="2">
        <v>44949.61041666667</v>
      </c>
      <c r="D636" s="3" t="s">
        <v>23</v>
      </c>
      <c r="E636" s="15">
        <v>632</v>
      </c>
      <c r="F636" s="15">
        <v>632</v>
      </c>
      <c r="G636" s="15">
        <v>632</v>
      </c>
      <c r="H636" s="3">
        <v>78660</v>
      </c>
      <c r="I636" s="3" t="s">
        <v>43</v>
      </c>
      <c r="J636" s="3" t="s">
        <v>14</v>
      </c>
      <c r="K636" s="3" t="s">
        <v>49</v>
      </c>
      <c r="L636" s="3"/>
      <c r="M636" s="3"/>
      <c r="N636" s="3"/>
      <c r="O636" s="3">
        <f t="shared" si="113"/>
        <v>2023</v>
      </c>
      <c r="P636" s="3">
        <f t="shared" si="114"/>
        <v>2022</v>
      </c>
      <c r="Q636" s="3">
        <f t="shared" si="108"/>
        <v>1</v>
      </c>
      <c r="R636" s="3">
        <f t="shared" si="109"/>
        <v>4</v>
      </c>
      <c r="S636" s="3" t="str" cm="1">
        <f t="array" ref="S636">IFERROR(_xlfn.IFS(I636 = "Just once", "One time service", ISNUMBER(SEARCH("*week*",I636)), "Continuous"),I636)</f>
        <v>One time service</v>
      </c>
      <c r="T636" t="str">
        <f t="shared" si="110"/>
        <v>No</v>
      </c>
      <c r="U636" t="str">
        <f t="shared" si="111"/>
        <v>No</v>
      </c>
      <c r="V636" t="str">
        <f t="shared" si="112"/>
        <v>No</v>
      </c>
      <c r="W636">
        <f t="shared" si="115"/>
        <v>0</v>
      </c>
      <c r="X636" t="str">
        <f t="shared" si="116"/>
        <v>No</v>
      </c>
      <c r="Y636" t="str">
        <f t="shared" si="117"/>
        <v>No</v>
      </c>
      <c r="Z636" t="str">
        <f t="shared" si="118"/>
        <v>No</v>
      </c>
      <c r="AA636">
        <f t="shared" si="119"/>
        <v>0</v>
      </c>
      <c r="AB636" s="3" t="str" cm="1">
        <f t="array" ref="AB63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36" s="3"/>
      <c r="AD636" s="3"/>
      <c r="AE636" s="3"/>
    </row>
    <row r="637" spans="3:31">
      <c r="C637" s="2">
        <v>44953.672384259262</v>
      </c>
      <c r="D637" s="3" t="s">
        <v>23</v>
      </c>
      <c r="E637" s="15">
        <v>633</v>
      </c>
      <c r="F637" s="15">
        <v>633</v>
      </c>
      <c r="G637" s="15">
        <v>633</v>
      </c>
      <c r="H637" s="3">
        <v>78758</v>
      </c>
      <c r="I637" s="3" t="s">
        <v>46</v>
      </c>
      <c r="J637" s="3" t="s">
        <v>14</v>
      </c>
      <c r="K637" s="3" t="s">
        <v>165</v>
      </c>
      <c r="L637" s="3"/>
      <c r="M637" s="3"/>
      <c r="N637" s="3"/>
      <c r="O637" s="3">
        <f t="shared" si="113"/>
        <v>2023</v>
      </c>
      <c r="P637" s="3">
        <f t="shared" si="114"/>
        <v>2022</v>
      </c>
      <c r="Q637" s="3">
        <f t="shared" si="108"/>
        <v>1</v>
      </c>
      <c r="R637" s="3">
        <f t="shared" si="109"/>
        <v>4</v>
      </c>
      <c r="S637" s="3" t="str" cm="1">
        <f t="array" ref="S637">IFERROR(_xlfn.IFS(I637 = "Just once", "One time service", ISNUMBER(SEARCH("*week*",I637)), "Continuous"),I637)</f>
        <v>Continuous</v>
      </c>
      <c r="T637" t="str">
        <f t="shared" si="110"/>
        <v>No</v>
      </c>
      <c r="U637" t="str">
        <f t="shared" si="111"/>
        <v>No</v>
      </c>
      <c r="V637" t="str">
        <f t="shared" si="112"/>
        <v>No</v>
      </c>
      <c r="W637">
        <f t="shared" si="115"/>
        <v>0</v>
      </c>
      <c r="X637" t="str">
        <f t="shared" si="116"/>
        <v>No</v>
      </c>
      <c r="Y637" t="str">
        <f t="shared" si="117"/>
        <v>No</v>
      </c>
      <c r="Z637" t="str">
        <f t="shared" si="118"/>
        <v>No</v>
      </c>
      <c r="AA637">
        <f t="shared" si="119"/>
        <v>0</v>
      </c>
      <c r="AB637" s="3" t="str" cm="1">
        <f t="array" ref="AB63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37" s="3"/>
      <c r="AD637" s="3"/>
      <c r="AE637" s="3"/>
    </row>
    <row r="638" spans="3:31">
      <c r="C638" s="2">
        <v>44956.620011574072</v>
      </c>
      <c r="D638" s="3" t="s">
        <v>23</v>
      </c>
      <c r="E638" s="15">
        <v>634</v>
      </c>
      <c r="F638" s="15">
        <v>634</v>
      </c>
      <c r="G638" s="15">
        <v>634</v>
      </c>
      <c r="H638" s="3">
        <v>78727</v>
      </c>
      <c r="I638" s="3" t="s">
        <v>43</v>
      </c>
      <c r="J638" s="3" t="s">
        <v>14</v>
      </c>
      <c r="K638" s="3" t="s">
        <v>91</v>
      </c>
      <c r="L638" s="3"/>
      <c r="M638" s="3"/>
      <c r="N638" s="3"/>
      <c r="O638" s="3">
        <f t="shared" si="113"/>
        <v>2023</v>
      </c>
      <c r="P638" s="3">
        <f t="shared" si="114"/>
        <v>2022</v>
      </c>
      <c r="Q638" s="3">
        <f t="shared" si="108"/>
        <v>1</v>
      </c>
      <c r="R638" s="3">
        <f t="shared" si="109"/>
        <v>5</v>
      </c>
      <c r="S638" s="3" t="str" cm="1">
        <f t="array" ref="S638">IFERROR(_xlfn.IFS(I638 = "Just once", "One time service", ISNUMBER(SEARCH("*week*",I638)), "Continuous"),I638)</f>
        <v>One time service</v>
      </c>
      <c r="T638" t="str">
        <f t="shared" si="110"/>
        <v>No</v>
      </c>
      <c r="U638" t="str">
        <f t="shared" si="111"/>
        <v>No</v>
      </c>
      <c r="V638" t="str">
        <f t="shared" si="112"/>
        <v>No</v>
      </c>
      <c r="W638">
        <f t="shared" si="115"/>
        <v>0</v>
      </c>
      <c r="X638" t="str">
        <f t="shared" si="116"/>
        <v>No</v>
      </c>
      <c r="Y638" t="str">
        <f t="shared" si="117"/>
        <v>No</v>
      </c>
      <c r="Z638" t="str">
        <f t="shared" si="118"/>
        <v>No</v>
      </c>
      <c r="AA638">
        <f t="shared" si="119"/>
        <v>0</v>
      </c>
      <c r="AB638" s="3" t="str" cm="1">
        <f t="array" ref="AB63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38" s="3"/>
      <c r="AD638" s="3"/>
      <c r="AE638" s="3"/>
    </row>
    <row r="639" spans="3:31">
      <c r="C639" s="2">
        <v>44958.645011574074</v>
      </c>
      <c r="D639" s="3" t="s">
        <v>23</v>
      </c>
      <c r="E639" s="15">
        <v>635</v>
      </c>
      <c r="F639" s="15">
        <v>635</v>
      </c>
      <c r="G639" s="15">
        <v>635</v>
      </c>
      <c r="H639" s="3">
        <v>78681</v>
      </c>
      <c r="I639" s="3" t="s">
        <v>43</v>
      </c>
      <c r="J639" s="3" t="s">
        <v>14</v>
      </c>
      <c r="K639" s="3" t="s">
        <v>15</v>
      </c>
      <c r="L639" s="3" t="s">
        <v>173</v>
      </c>
      <c r="M639" s="3"/>
      <c r="N639" s="3"/>
      <c r="O639" s="3">
        <f t="shared" si="113"/>
        <v>2023</v>
      </c>
      <c r="P639" s="3">
        <f t="shared" si="114"/>
        <v>2022</v>
      </c>
      <c r="Q639" s="3">
        <f t="shared" si="108"/>
        <v>2</v>
      </c>
      <c r="R639" s="3">
        <f t="shared" si="109"/>
        <v>5</v>
      </c>
      <c r="S639" s="3" t="str" cm="1">
        <f t="array" ref="S639">IFERROR(_xlfn.IFS(I639 = "Just once", "One time service", ISNUMBER(SEARCH("*week*",I639)), "Continuous"),I639)</f>
        <v>One time service</v>
      </c>
      <c r="T639" t="str">
        <f t="shared" si="110"/>
        <v>Yes</v>
      </c>
      <c r="U639" t="str">
        <f t="shared" si="111"/>
        <v>No</v>
      </c>
      <c r="V639" t="str">
        <f t="shared" si="112"/>
        <v>No</v>
      </c>
      <c r="W639">
        <f t="shared" si="115"/>
        <v>1</v>
      </c>
      <c r="X639" t="str">
        <f t="shared" si="116"/>
        <v>No</v>
      </c>
      <c r="Y639" t="str">
        <f t="shared" si="117"/>
        <v>No</v>
      </c>
      <c r="Z639" t="str">
        <f t="shared" si="118"/>
        <v>No</v>
      </c>
      <c r="AA639">
        <f t="shared" si="119"/>
        <v>0</v>
      </c>
      <c r="AB639" s="3" t="str" cm="1">
        <f t="array" ref="AB63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39" s="3"/>
      <c r="AD639" s="3"/>
      <c r="AE639" s="3"/>
    </row>
    <row r="640" spans="3:31">
      <c r="C640" s="2">
        <v>44958.658043981479</v>
      </c>
      <c r="D640" s="3" t="s">
        <v>23</v>
      </c>
      <c r="E640" s="15">
        <v>636</v>
      </c>
      <c r="F640" s="15">
        <v>636</v>
      </c>
      <c r="G640" s="15">
        <v>636</v>
      </c>
      <c r="H640" s="3">
        <v>78723</v>
      </c>
      <c r="I640" s="3" t="s">
        <v>43</v>
      </c>
      <c r="J640" s="3" t="s">
        <v>51</v>
      </c>
      <c r="K640" s="3" t="s">
        <v>165</v>
      </c>
      <c r="L640" s="3"/>
      <c r="M640" s="3"/>
      <c r="N640" s="3"/>
      <c r="O640" s="3">
        <f t="shared" si="113"/>
        <v>2023</v>
      </c>
      <c r="P640" s="3">
        <f t="shared" si="114"/>
        <v>2022</v>
      </c>
      <c r="Q640" s="3">
        <f t="shared" si="108"/>
        <v>2</v>
      </c>
      <c r="R640" s="3">
        <f t="shared" si="109"/>
        <v>5</v>
      </c>
      <c r="S640" s="3" t="str" cm="1">
        <f t="array" ref="S640">IFERROR(_xlfn.IFS(I640 = "Just once", "One time service", ISNUMBER(SEARCH("*week*",I640)), "Continuous"),I640)</f>
        <v>One time service</v>
      </c>
      <c r="T640" t="str">
        <f t="shared" si="110"/>
        <v>No</v>
      </c>
      <c r="U640" t="str">
        <f t="shared" si="111"/>
        <v>No</v>
      </c>
      <c r="V640" t="str">
        <f t="shared" si="112"/>
        <v>No</v>
      </c>
      <c r="W640">
        <f t="shared" si="115"/>
        <v>0</v>
      </c>
      <c r="X640" t="str">
        <f t="shared" si="116"/>
        <v>No</v>
      </c>
      <c r="Y640" t="str">
        <f t="shared" si="117"/>
        <v>No</v>
      </c>
      <c r="Z640" t="str">
        <f t="shared" si="118"/>
        <v>No</v>
      </c>
      <c r="AA640">
        <f t="shared" si="119"/>
        <v>0</v>
      </c>
      <c r="AB640" s="3" t="str" cm="1">
        <f t="array" ref="AB64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40" s="3"/>
      <c r="AD640" s="3"/>
      <c r="AE640" s="3"/>
    </row>
    <row r="641" spans="3:31">
      <c r="C641" s="2">
        <v>44958.68608796296</v>
      </c>
      <c r="D641" s="3" t="s">
        <v>23</v>
      </c>
      <c r="E641" s="15">
        <v>637</v>
      </c>
      <c r="F641" s="15">
        <v>637</v>
      </c>
      <c r="G641" s="15">
        <v>637</v>
      </c>
      <c r="H641" s="3">
        <v>78731</v>
      </c>
      <c r="I641" s="3" t="s">
        <v>43</v>
      </c>
      <c r="J641" s="3" t="s">
        <v>14</v>
      </c>
      <c r="K641" s="3" t="s">
        <v>166</v>
      </c>
      <c r="L641" s="3"/>
      <c r="M641" s="3"/>
      <c r="N641" s="3"/>
      <c r="O641" s="3">
        <f t="shared" si="113"/>
        <v>2023</v>
      </c>
      <c r="P641" s="3">
        <f t="shared" si="114"/>
        <v>2022</v>
      </c>
      <c r="Q641" s="3">
        <f t="shared" si="108"/>
        <v>2</v>
      </c>
      <c r="R641" s="3">
        <f t="shared" si="109"/>
        <v>5</v>
      </c>
      <c r="S641" s="3" t="str" cm="1">
        <f t="array" ref="S641">IFERROR(_xlfn.IFS(I641 = "Just once", "One time service", ISNUMBER(SEARCH("*week*",I641)), "Continuous"),I641)</f>
        <v>One time service</v>
      </c>
      <c r="T641" t="str">
        <f t="shared" si="110"/>
        <v>No</v>
      </c>
      <c r="U641" t="str">
        <f t="shared" si="111"/>
        <v>No</v>
      </c>
      <c r="V641" t="str">
        <f t="shared" si="112"/>
        <v>No</v>
      </c>
      <c r="W641">
        <f t="shared" si="115"/>
        <v>0</v>
      </c>
      <c r="X641" t="str">
        <f t="shared" si="116"/>
        <v>No</v>
      </c>
      <c r="Y641" t="str">
        <f t="shared" si="117"/>
        <v>No</v>
      </c>
      <c r="Z641" t="str">
        <f t="shared" si="118"/>
        <v>No</v>
      </c>
      <c r="AA641">
        <f t="shared" si="119"/>
        <v>0</v>
      </c>
      <c r="AB641" s="3" t="str" cm="1">
        <f t="array" ref="AB64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41" s="3"/>
      <c r="AD641" s="3"/>
      <c r="AE641" s="3"/>
    </row>
    <row r="642" spans="3:31">
      <c r="C642" s="2">
        <v>44958.738032407404</v>
      </c>
      <c r="D642" s="3" t="s">
        <v>23</v>
      </c>
      <c r="E642" s="15">
        <v>638</v>
      </c>
      <c r="F642" s="15">
        <v>638</v>
      </c>
      <c r="G642" s="15">
        <v>638</v>
      </c>
      <c r="H642" s="3">
        <v>78757</v>
      </c>
      <c r="I642" s="3" t="s">
        <v>43</v>
      </c>
      <c r="J642" s="3" t="s">
        <v>14</v>
      </c>
      <c r="K642" s="3" t="s">
        <v>174</v>
      </c>
      <c r="L642" s="3"/>
      <c r="M642" s="3"/>
      <c r="N642" s="3"/>
      <c r="O642" s="3">
        <f t="shared" si="113"/>
        <v>2023</v>
      </c>
      <c r="P642" s="3">
        <f t="shared" si="114"/>
        <v>2022</v>
      </c>
      <c r="Q642" s="3">
        <f t="shared" si="108"/>
        <v>2</v>
      </c>
      <c r="R642" s="3">
        <f t="shared" si="109"/>
        <v>5</v>
      </c>
      <c r="S642" s="3" t="str" cm="1">
        <f t="array" ref="S642">IFERROR(_xlfn.IFS(I642 = "Just once", "One time service", ISNUMBER(SEARCH("*week*",I642)), "Continuous"),I642)</f>
        <v>One time service</v>
      </c>
      <c r="T642" t="str">
        <f t="shared" si="110"/>
        <v>No</v>
      </c>
      <c r="U642" t="str">
        <f t="shared" si="111"/>
        <v>No</v>
      </c>
      <c r="V642" t="str">
        <f t="shared" si="112"/>
        <v>No</v>
      </c>
      <c r="W642">
        <f t="shared" si="115"/>
        <v>0</v>
      </c>
      <c r="X642" t="str">
        <f t="shared" si="116"/>
        <v>No</v>
      </c>
      <c r="Y642" t="str">
        <f t="shared" si="117"/>
        <v>No</v>
      </c>
      <c r="Z642" t="str">
        <f t="shared" si="118"/>
        <v>No</v>
      </c>
      <c r="AA642">
        <f t="shared" si="119"/>
        <v>0</v>
      </c>
      <c r="AB642" s="3" t="str" cm="1">
        <f t="array" ref="AB64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42" s="3"/>
      <c r="AD642" s="3"/>
      <c r="AE642" s="3"/>
    </row>
    <row r="643" spans="3:31">
      <c r="C643" s="2">
        <v>44959.346759259257</v>
      </c>
      <c r="D643" s="3" t="s">
        <v>23</v>
      </c>
      <c r="E643" s="15">
        <v>639</v>
      </c>
      <c r="F643" s="15">
        <v>639</v>
      </c>
      <c r="G643" s="15">
        <v>639</v>
      </c>
      <c r="H643" s="3">
        <v>78665</v>
      </c>
      <c r="I643" s="3" t="s">
        <v>43</v>
      </c>
      <c r="J643" s="3" t="s">
        <v>14</v>
      </c>
      <c r="K643" s="3" t="s">
        <v>166</v>
      </c>
      <c r="L643" s="3"/>
      <c r="M643" s="3"/>
      <c r="N643" s="3"/>
      <c r="O643" s="3">
        <f t="shared" si="113"/>
        <v>2023</v>
      </c>
      <c r="P643" s="3">
        <f t="shared" si="114"/>
        <v>2022</v>
      </c>
      <c r="Q643" s="3">
        <f t="shared" si="108"/>
        <v>2</v>
      </c>
      <c r="R643" s="3">
        <f t="shared" si="109"/>
        <v>5</v>
      </c>
      <c r="S643" s="3" t="str" cm="1">
        <f t="array" ref="S643">IFERROR(_xlfn.IFS(I643 = "Just once", "One time service", ISNUMBER(SEARCH("*week*",I643)), "Continuous"),I643)</f>
        <v>One time service</v>
      </c>
      <c r="T643" t="str">
        <f t="shared" si="110"/>
        <v>No</v>
      </c>
      <c r="U643" t="str">
        <f t="shared" si="111"/>
        <v>No</v>
      </c>
      <c r="V643" t="str">
        <f t="shared" si="112"/>
        <v>No</v>
      </c>
      <c r="W643">
        <f t="shared" si="115"/>
        <v>0</v>
      </c>
      <c r="X643" t="str">
        <f t="shared" si="116"/>
        <v>No</v>
      </c>
      <c r="Y643" t="str">
        <f t="shared" si="117"/>
        <v>No</v>
      </c>
      <c r="Z643" t="str">
        <f t="shared" si="118"/>
        <v>No</v>
      </c>
      <c r="AA643">
        <f t="shared" si="119"/>
        <v>0</v>
      </c>
      <c r="AB643" s="3" t="str" cm="1">
        <f t="array" ref="AB64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43" s="3"/>
      <c r="AD643" s="3"/>
      <c r="AE643" s="3"/>
    </row>
    <row r="644" spans="3:31">
      <c r="C644" s="2">
        <v>44959.376886574071</v>
      </c>
      <c r="D644" s="3" t="s">
        <v>23</v>
      </c>
      <c r="E644" s="15">
        <v>640</v>
      </c>
      <c r="F644" s="15">
        <v>640</v>
      </c>
      <c r="G644" s="15">
        <v>640</v>
      </c>
      <c r="H644" s="3">
        <v>78681</v>
      </c>
      <c r="I644" s="3" t="s">
        <v>43</v>
      </c>
      <c r="J644" s="3" t="s">
        <v>14</v>
      </c>
      <c r="K644" s="3" t="s">
        <v>175</v>
      </c>
      <c r="L644" s="3" t="s">
        <v>176</v>
      </c>
      <c r="M644" s="3"/>
      <c r="N644" s="3"/>
      <c r="O644" s="3">
        <f t="shared" si="113"/>
        <v>2023</v>
      </c>
      <c r="P644" s="3">
        <f t="shared" si="114"/>
        <v>2022</v>
      </c>
      <c r="Q644" s="3">
        <f t="shared" si="108"/>
        <v>2</v>
      </c>
      <c r="R644" s="3">
        <f t="shared" si="109"/>
        <v>5</v>
      </c>
      <c r="S644" s="3" t="str" cm="1">
        <f t="array" ref="S644">IFERROR(_xlfn.IFS(I644 = "Just once", "One time service", ISNUMBER(SEARCH("*week*",I644)), "Continuous"),I644)</f>
        <v>One time service</v>
      </c>
      <c r="T644" t="str">
        <f t="shared" si="110"/>
        <v>No</v>
      </c>
      <c r="U644" t="str">
        <f t="shared" si="111"/>
        <v>No</v>
      </c>
      <c r="V644" t="str">
        <f t="shared" si="112"/>
        <v>No</v>
      </c>
      <c r="W644">
        <f t="shared" si="115"/>
        <v>0</v>
      </c>
      <c r="X644" t="str">
        <f t="shared" si="116"/>
        <v>Yes</v>
      </c>
      <c r="Y644" t="str">
        <f t="shared" si="117"/>
        <v>No</v>
      </c>
      <c r="Z644" t="str">
        <f t="shared" si="118"/>
        <v>No</v>
      </c>
      <c r="AA644">
        <f t="shared" si="119"/>
        <v>1</v>
      </c>
      <c r="AB644" s="3" t="str" cm="1">
        <f t="array" ref="AB64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44" s="3"/>
      <c r="AD644" s="3"/>
      <c r="AE644" s="3"/>
    </row>
    <row r="645" spans="3:31">
      <c r="C645" s="2">
        <v>44959.410694444443</v>
      </c>
      <c r="D645" s="3" t="s">
        <v>23</v>
      </c>
      <c r="E645" s="15">
        <v>641</v>
      </c>
      <c r="F645" s="15">
        <v>641</v>
      </c>
      <c r="G645" s="15">
        <v>641</v>
      </c>
      <c r="H645" s="3">
        <v>78752</v>
      </c>
      <c r="I645" s="3" t="s">
        <v>43</v>
      </c>
      <c r="J645" s="3" t="s">
        <v>14</v>
      </c>
      <c r="K645" s="3" t="s">
        <v>15</v>
      </c>
      <c r="L645" s="3"/>
      <c r="M645" s="3"/>
      <c r="N645" s="3"/>
      <c r="O645" s="3">
        <f t="shared" si="113"/>
        <v>2023</v>
      </c>
      <c r="P645" s="3">
        <f t="shared" si="114"/>
        <v>2022</v>
      </c>
      <c r="Q645" s="3">
        <f t="shared" ref="Q645:Q708" si="120">MONTH(C645)</f>
        <v>2</v>
      </c>
      <c r="R645" s="3">
        <f t="shared" ref="R645:R708" si="121">WEEKNUM(C645,1)</f>
        <v>5</v>
      </c>
      <c r="S645" s="3" t="str" cm="1">
        <f t="array" ref="S645">IFERROR(_xlfn.IFS(I645 = "Just once", "One time service", ISNUMBER(SEARCH("*week*",I645)), "Continuous"),I645)</f>
        <v>One time service</v>
      </c>
      <c r="T645" t="str">
        <f t="shared" ref="T645:T708" si="122">IF(ISNUMBER(SEARCH("*visit*",K645)),"Yes", "No")</f>
        <v>Yes</v>
      </c>
      <c r="U645" t="str">
        <f t="shared" ref="U645:U708" si="123">IF(ISNUMBER(SEARCH("*visit*",L645)),"Yes", "No")</f>
        <v>No</v>
      </c>
      <c r="V645" t="str">
        <f t="shared" ref="V645:V708" si="124">IF(ISNUMBER(SEARCH("*visit*",M645)),"Yes", "No")</f>
        <v>No</v>
      </c>
      <c r="W645">
        <f t="shared" si="115"/>
        <v>1</v>
      </c>
      <c r="X645" t="str">
        <f t="shared" si="116"/>
        <v>No</v>
      </c>
      <c r="Y645" t="str">
        <f t="shared" si="117"/>
        <v>No</v>
      </c>
      <c r="Z645" t="str">
        <f t="shared" si="118"/>
        <v>No</v>
      </c>
      <c r="AA645">
        <f t="shared" si="119"/>
        <v>0</v>
      </c>
      <c r="AB645" s="3" t="str" cm="1">
        <f t="array" ref="AB64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45" s="3"/>
      <c r="AD645" s="3"/>
      <c r="AE645" s="3"/>
    </row>
    <row r="646" spans="3:31">
      <c r="C646" s="2">
        <v>44959.423611111109</v>
      </c>
      <c r="D646" s="3" t="s">
        <v>23</v>
      </c>
      <c r="E646" s="15">
        <v>642</v>
      </c>
      <c r="F646" s="15">
        <v>642</v>
      </c>
      <c r="G646" s="15">
        <v>642</v>
      </c>
      <c r="H646" s="3">
        <v>78660</v>
      </c>
      <c r="I646" s="3" t="s">
        <v>43</v>
      </c>
      <c r="J646" s="3" t="s">
        <v>14</v>
      </c>
      <c r="K646" s="3" t="s">
        <v>166</v>
      </c>
      <c r="L646" s="3"/>
      <c r="M646" s="3"/>
      <c r="N646" s="3"/>
      <c r="O646" s="3">
        <f t="shared" ref="O646:O709" si="125">YEAR(C646)</f>
        <v>2023</v>
      </c>
      <c r="P646" s="3">
        <f t="shared" ref="P646:P709" si="126">O646-1</f>
        <v>2022</v>
      </c>
      <c r="Q646" s="3">
        <f t="shared" si="120"/>
        <v>2</v>
      </c>
      <c r="R646" s="3">
        <f t="shared" si="121"/>
        <v>5</v>
      </c>
      <c r="S646" s="3" t="str" cm="1">
        <f t="array" ref="S646">IFERROR(_xlfn.IFS(I646 = "Just once", "One time service", ISNUMBER(SEARCH("*week*",I646)), "Continuous"),I646)</f>
        <v>One time service</v>
      </c>
      <c r="T646" t="str">
        <f t="shared" si="122"/>
        <v>No</v>
      </c>
      <c r="U646" t="str">
        <f t="shared" si="123"/>
        <v>No</v>
      </c>
      <c r="V646" t="str">
        <f t="shared" si="124"/>
        <v>No</v>
      </c>
      <c r="W646">
        <f t="shared" ref="W646:W709" si="127">IF(COUNTIF(T646:V646,"Yes"), 1, 0)</f>
        <v>0</v>
      </c>
      <c r="X646" t="str">
        <f t="shared" ref="X646:X709" si="128">IF(ISNUMBER(SEARCH("*close*",K646)),"Yes", "No")</f>
        <v>No</v>
      </c>
      <c r="Y646" t="str">
        <f t="shared" ref="Y646:Y709" si="129">IF(ISNUMBER(SEARCH("*close*",L646)),"Yes", "No")</f>
        <v>No</v>
      </c>
      <c r="Z646" t="str">
        <f t="shared" ref="Z646:Z709" si="130">IF(ISNUMBER(SEARCH("*close*",M646)),"Yes", "No")</f>
        <v>No</v>
      </c>
      <c r="AA646">
        <f t="shared" ref="AA646:AA709" si="131">IF(COUNTIF(X646:Z646,"Yes"), 1, 0)</f>
        <v>0</v>
      </c>
      <c r="AB646" s="3" t="str" cm="1">
        <f t="array" ref="AB64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46" s="3"/>
      <c r="AD646" s="3"/>
      <c r="AE646" s="3"/>
    </row>
    <row r="647" spans="3:31">
      <c r="C647" s="2">
        <v>44959.430243055554</v>
      </c>
      <c r="D647" s="3" t="s">
        <v>23</v>
      </c>
      <c r="E647" s="15">
        <v>643</v>
      </c>
      <c r="F647" s="15">
        <v>643</v>
      </c>
      <c r="G647" s="15">
        <v>643</v>
      </c>
      <c r="H647" s="3">
        <v>78681</v>
      </c>
      <c r="I647" s="3" t="s">
        <v>43</v>
      </c>
      <c r="J647" s="3" t="s">
        <v>14</v>
      </c>
      <c r="K647" s="3" t="s">
        <v>15</v>
      </c>
      <c r="L647" s="3"/>
      <c r="M647" s="3"/>
      <c r="N647" s="3"/>
      <c r="O647" s="3">
        <f t="shared" si="125"/>
        <v>2023</v>
      </c>
      <c r="P647" s="3">
        <f t="shared" si="126"/>
        <v>2022</v>
      </c>
      <c r="Q647" s="3">
        <f t="shared" si="120"/>
        <v>2</v>
      </c>
      <c r="R647" s="3">
        <f t="shared" si="121"/>
        <v>5</v>
      </c>
      <c r="S647" s="3" t="str" cm="1">
        <f t="array" ref="S647">IFERROR(_xlfn.IFS(I647 = "Just once", "One time service", ISNUMBER(SEARCH("*week*",I647)), "Continuous"),I647)</f>
        <v>One time service</v>
      </c>
      <c r="T647" t="str">
        <f t="shared" si="122"/>
        <v>Yes</v>
      </c>
      <c r="U647" t="str">
        <f t="shared" si="123"/>
        <v>No</v>
      </c>
      <c r="V647" t="str">
        <f t="shared" si="124"/>
        <v>No</v>
      </c>
      <c r="W647">
        <f t="shared" si="127"/>
        <v>1</v>
      </c>
      <c r="X647" t="str">
        <f t="shared" si="128"/>
        <v>No</v>
      </c>
      <c r="Y647" t="str">
        <f t="shared" si="129"/>
        <v>No</v>
      </c>
      <c r="Z647" t="str">
        <f t="shared" si="130"/>
        <v>No</v>
      </c>
      <c r="AA647">
        <f t="shared" si="131"/>
        <v>0</v>
      </c>
      <c r="AB647" s="3" t="str" cm="1">
        <f t="array" ref="AB64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47" s="3"/>
      <c r="AD647" s="3"/>
      <c r="AE647" s="3"/>
    </row>
    <row r="648" spans="3:31">
      <c r="C648" s="2">
        <v>44959.515740740739</v>
      </c>
      <c r="D648" s="3" t="s">
        <v>23</v>
      </c>
      <c r="E648" s="15">
        <v>644</v>
      </c>
      <c r="F648" s="15">
        <v>644</v>
      </c>
      <c r="G648" s="15">
        <v>644</v>
      </c>
      <c r="H648" s="3">
        <v>78759</v>
      </c>
      <c r="I648" s="3" t="s">
        <v>43</v>
      </c>
      <c r="J648" s="3" t="s">
        <v>14</v>
      </c>
      <c r="K648" s="3" t="s">
        <v>175</v>
      </c>
      <c r="L648" s="3" t="s">
        <v>176</v>
      </c>
      <c r="M648" s="3"/>
      <c r="N648" s="3"/>
      <c r="O648" s="3">
        <f t="shared" si="125"/>
        <v>2023</v>
      </c>
      <c r="P648" s="3">
        <f t="shared" si="126"/>
        <v>2022</v>
      </c>
      <c r="Q648" s="3">
        <f t="shared" si="120"/>
        <v>2</v>
      </c>
      <c r="R648" s="3">
        <f t="shared" si="121"/>
        <v>5</v>
      </c>
      <c r="S648" s="3" t="str" cm="1">
        <f t="array" ref="S648">IFERROR(_xlfn.IFS(I648 = "Just once", "One time service", ISNUMBER(SEARCH("*week*",I648)), "Continuous"),I648)</f>
        <v>One time service</v>
      </c>
      <c r="T648" t="str">
        <f t="shared" si="122"/>
        <v>No</v>
      </c>
      <c r="U648" t="str">
        <f t="shared" si="123"/>
        <v>No</v>
      </c>
      <c r="V648" t="str">
        <f t="shared" si="124"/>
        <v>No</v>
      </c>
      <c r="W648">
        <f t="shared" si="127"/>
        <v>0</v>
      </c>
      <c r="X648" t="str">
        <f t="shared" si="128"/>
        <v>Yes</v>
      </c>
      <c r="Y648" t="str">
        <f t="shared" si="129"/>
        <v>No</v>
      </c>
      <c r="Z648" t="str">
        <f t="shared" si="130"/>
        <v>No</v>
      </c>
      <c r="AA648">
        <f t="shared" si="131"/>
        <v>1</v>
      </c>
      <c r="AB648" s="3" t="str" cm="1">
        <f t="array" ref="AB64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48" s="3"/>
      <c r="AD648" s="3"/>
      <c r="AE648" s="3"/>
    </row>
    <row r="649" spans="3:31">
      <c r="C649" s="2">
        <v>44959.516909722224</v>
      </c>
      <c r="D649" s="3" t="s">
        <v>23</v>
      </c>
      <c r="E649" s="15">
        <v>645</v>
      </c>
      <c r="F649" s="15">
        <v>645</v>
      </c>
      <c r="G649" s="15">
        <v>645</v>
      </c>
      <c r="H649" s="3">
        <v>78681</v>
      </c>
      <c r="I649" s="3" t="s">
        <v>43</v>
      </c>
      <c r="J649" s="3" t="s">
        <v>14</v>
      </c>
      <c r="K649" s="3" t="s">
        <v>175</v>
      </c>
      <c r="L649" s="3" t="s">
        <v>176</v>
      </c>
      <c r="M649" s="3"/>
      <c r="N649" s="3"/>
      <c r="O649" s="3">
        <f t="shared" si="125"/>
        <v>2023</v>
      </c>
      <c r="P649" s="3">
        <f t="shared" si="126"/>
        <v>2022</v>
      </c>
      <c r="Q649" s="3">
        <f t="shared" si="120"/>
        <v>2</v>
      </c>
      <c r="R649" s="3">
        <f t="shared" si="121"/>
        <v>5</v>
      </c>
      <c r="S649" s="3" t="str" cm="1">
        <f t="array" ref="S649">IFERROR(_xlfn.IFS(I649 = "Just once", "One time service", ISNUMBER(SEARCH("*week*",I649)), "Continuous"),I649)</f>
        <v>One time service</v>
      </c>
      <c r="T649" t="str">
        <f t="shared" si="122"/>
        <v>No</v>
      </c>
      <c r="U649" t="str">
        <f t="shared" si="123"/>
        <v>No</v>
      </c>
      <c r="V649" t="str">
        <f t="shared" si="124"/>
        <v>No</v>
      </c>
      <c r="W649">
        <f t="shared" si="127"/>
        <v>0</v>
      </c>
      <c r="X649" t="str">
        <f t="shared" si="128"/>
        <v>Yes</v>
      </c>
      <c r="Y649" t="str">
        <f t="shared" si="129"/>
        <v>No</v>
      </c>
      <c r="Z649" t="str">
        <f t="shared" si="130"/>
        <v>No</v>
      </c>
      <c r="AA649">
        <f t="shared" si="131"/>
        <v>1</v>
      </c>
      <c r="AB649" s="3" t="str" cm="1">
        <f t="array" ref="AB64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49" s="3"/>
      <c r="AD649" s="3"/>
      <c r="AE649" s="3"/>
    </row>
    <row r="650" spans="3:31">
      <c r="C650" s="2">
        <v>44959.517893518518</v>
      </c>
      <c r="D650" s="3" t="s">
        <v>23</v>
      </c>
      <c r="E650" s="15">
        <v>646</v>
      </c>
      <c r="F650" s="15">
        <v>646</v>
      </c>
      <c r="G650" s="15">
        <v>646</v>
      </c>
      <c r="H650" s="3">
        <v>78681</v>
      </c>
      <c r="I650" s="3" t="s">
        <v>43</v>
      </c>
      <c r="J650" s="3" t="s">
        <v>14</v>
      </c>
      <c r="K650" s="3" t="s">
        <v>15</v>
      </c>
      <c r="L650" s="3"/>
      <c r="M650" s="3"/>
      <c r="N650" s="3"/>
      <c r="O650" s="3">
        <f t="shared" si="125"/>
        <v>2023</v>
      </c>
      <c r="P650" s="3">
        <f t="shared" si="126"/>
        <v>2022</v>
      </c>
      <c r="Q650" s="3">
        <f t="shared" si="120"/>
        <v>2</v>
      </c>
      <c r="R650" s="3">
        <f t="shared" si="121"/>
        <v>5</v>
      </c>
      <c r="S650" s="3" t="str" cm="1">
        <f t="array" ref="S650">IFERROR(_xlfn.IFS(I650 = "Just once", "One time service", ISNUMBER(SEARCH("*week*",I650)), "Continuous"),I650)</f>
        <v>One time service</v>
      </c>
      <c r="T650" t="str">
        <f t="shared" si="122"/>
        <v>Yes</v>
      </c>
      <c r="U650" t="str">
        <f t="shared" si="123"/>
        <v>No</v>
      </c>
      <c r="V650" t="str">
        <f t="shared" si="124"/>
        <v>No</v>
      </c>
      <c r="W650">
        <f t="shared" si="127"/>
        <v>1</v>
      </c>
      <c r="X650" t="str">
        <f t="shared" si="128"/>
        <v>No</v>
      </c>
      <c r="Y650" t="str">
        <f t="shared" si="129"/>
        <v>No</v>
      </c>
      <c r="Z650" t="str">
        <f t="shared" si="130"/>
        <v>No</v>
      </c>
      <c r="AA650">
        <f t="shared" si="131"/>
        <v>0</v>
      </c>
      <c r="AB650" s="3" t="str" cm="1">
        <f t="array" ref="AB65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50" s="3"/>
      <c r="AD650" s="3"/>
      <c r="AE650" s="3"/>
    </row>
    <row r="651" spans="3:31">
      <c r="C651" s="2">
        <v>44959.566701388889</v>
      </c>
      <c r="D651" s="3" t="s">
        <v>23</v>
      </c>
      <c r="E651" s="15">
        <v>647</v>
      </c>
      <c r="F651" s="15">
        <v>647</v>
      </c>
      <c r="G651" s="15">
        <v>647</v>
      </c>
      <c r="H651" s="3">
        <v>78727</v>
      </c>
      <c r="I651" s="3" t="s">
        <v>43</v>
      </c>
      <c r="J651" s="3" t="s">
        <v>14</v>
      </c>
      <c r="K651" s="3" t="s">
        <v>15</v>
      </c>
      <c r="L651" s="3"/>
      <c r="M651" s="3"/>
      <c r="N651" s="3"/>
      <c r="O651" s="3">
        <f t="shared" si="125"/>
        <v>2023</v>
      </c>
      <c r="P651" s="3">
        <f t="shared" si="126"/>
        <v>2022</v>
      </c>
      <c r="Q651" s="3">
        <f t="shared" si="120"/>
        <v>2</v>
      </c>
      <c r="R651" s="3">
        <f t="shared" si="121"/>
        <v>5</v>
      </c>
      <c r="S651" s="3" t="str" cm="1">
        <f t="array" ref="S651">IFERROR(_xlfn.IFS(I651 = "Just once", "One time service", ISNUMBER(SEARCH("*week*",I651)), "Continuous"),I651)</f>
        <v>One time service</v>
      </c>
      <c r="T651" t="str">
        <f t="shared" si="122"/>
        <v>Yes</v>
      </c>
      <c r="U651" t="str">
        <f t="shared" si="123"/>
        <v>No</v>
      </c>
      <c r="V651" t="str">
        <f t="shared" si="124"/>
        <v>No</v>
      </c>
      <c r="W651">
        <f t="shared" si="127"/>
        <v>1</v>
      </c>
      <c r="X651" t="str">
        <f t="shared" si="128"/>
        <v>No</v>
      </c>
      <c r="Y651" t="str">
        <f t="shared" si="129"/>
        <v>No</v>
      </c>
      <c r="Z651" t="str">
        <f t="shared" si="130"/>
        <v>No</v>
      </c>
      <c r="AA651">
        <f t="shared" si="131"/>
        <v>0</v>
      </c>
      <c r="AB651" s="3" t="str" cm="1">
        <f t="array" ref="AB65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51" s="3"/>
      <c r="AD651" s="3"/>
      <c r="AE651" s="3"/>
    </row>
    <row r="652" spans="3:31">
      <c r="C652" s="2">
        <v>44959.577002314814</v>
      </c>
      <c r="D652" s="3" t="s">
        <v>23</v>
      </c>
      <c r="E652" s="15">
        <v>648</v>
      </c>
      <c r="F652" s="15">
        <v>648</v>
      </c>
      <c r="G652" s="15">
        <v>648</v>
      </c>
      <c r="H652" s="3">
        <v>78681</v>
      </c>
      <c r="I652" s="3" t="s">
        <v>43</v>
      </c>
      <c r="J652" s="3" t="s">
        <v>14</v>
      </c>
      <c r="K652" s="3" t="s">
        <v>166</v>
      </c>
      <c r="L652" s="3"/>
      <c r="M652" s="3"/>
      <c r="N652" s="3"/>
      <c r="O652" s="3">
        <f t="shared" si="125"/>
        <v>2023</v>
      </c>
      <c r="P652" s="3">
        <f t="shared" si="126"/>
        <v>2022</v>
      </c>
      <c r="Q652" s="3">
        <f t="shared" si="120"/>
        <v>2</v>
      </c>
      <c r="R652" s="3">
        <f t="shared" si="121"/>
        <v>5</v>
      </c>
      <c r="S652" s="3" t="str" cm="1">
        <f t="array" ref="S652">IFERROR(_xlfn.IFS(I652 = "Just once", "One time service", ISNUMBER(SEARCH("*week*",I652)), "Continuous"),I652)</f>
        <v>One time service</v>
      </c>
      <c r="T652" t="str">
        <f t="shared" si="122"/>
        <v>No</v>
      </c>
      <c r="U652" t="str">
        <f t="shared" si="123"/>
        <v>No</v>
      </c>
      <c r="V652" t="str">
        <f t="shared" si="124"/>
        <v>No</v>
      </c>
      <c r="W652">
        <f t="shared" si="127"/>
        <v>0</v>
      </c>
      <c r="X652" t="str">
        <f t="shared" si="128"/>
        <v>No</v>
      </c>
      <c r="Y652" t="str">
        <f t="shared" si="129"/>
        <v>No</v>
      </c>
      <c r="Z652" t="str">
        <f t="shared" si="130"/>
        <v>No</v>
      </c>
      <c r="AA652">
        <f t="shared" si="131"/>
        <v>0</v>
      </c>
      <c r="AB652" s="3" t="str" cm="1">
        <f t="array" ref="AB65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52" s="3"/>
      <c r="AD652" s="3"/>
      <c r="AE652" s="3"/>
    </row>
    <row r="653" spans="3:31">
      <c r="C653" s="2">
        <v>44959.58861111111</v>
      </c>
      <c r="D653" s="3" t="s">
        <v>23</v>
      </c>
      <c r="E653" s="15">
        <v>649</v>
      </c>
      <c r="F653" s="15">
        <v>649</v>
      </c>
      <c r="G653" s="15">
        <v>649</v>
      </c>
      <c r="H653" s="3">
        <v>78681</v>
      </c>
      <c r="I653" s="3" t="s">
        <v>43</v>
      </c>
      <c r="J653" s="3" t="s">
        <v>14</v>
      </c>
      <c r="K653" s="3" t="s">
        <v>166</v>
      </c>
      <c r="L653" s="3"/>
      <c r="M653" s="3"/>
      <c r="N653" s="3"/>
      <c r="O653" s="3">
        <f t="shared" si="125"/>
        <v>2023</v>
      </c>
      <c r="P653" s="3">
        <f t="shared" si="126"/>
        <v>2022</v>
      </c>
      <c r="Q653" s="3">
        <f t="shared" si="120"/>
        <v>2</v>
      </c>
      <c r="R653" s="3">
        <f t="shared" si="121"/>
        <v>5</v>
      </c>
      <c r="S653" s="3" t="str" cm="1">
        <f t="array" ref="S653">IFERROR(_xlfn.IFS(I653 = "Just once", "One time service", ISNUMBER(SEARCH("*week*",I653)), "Continuous"),I653)</f>
        <v>One time service</v>
      </c>
      <c r="T653" t="str">
        <f t="shared" si="122"/>
        <v>No</v>
      </c>
      <c r="U653" t="str">
        <f t="shared" si="123"/>
        <v>No</v>
      </c>
      <c r="V653" t="str">
        <f t="shared" si="124"/>
        <v>No</v>
      </c>
      <c r="W653">
        <f t="shared" si="127"/>
        <v>0</v>
      </c>
      <c r="X653" t="str">
        <f t="shared" si="128"/>
        <v>No</v>
      </c>
      <c r="Y653" t="str">
        <f t="shared" si="129"/>
        <v>No</v>
      </c>
      <c r="Z653" t="str">
        <f t="shared" si="130"/>
        <v>No</v>
      </c>
      <c r="AA653">
        <f t="shared" si="131"/>
        <v>0</v>
      </c>
      <c r="AB653" s="3" t="str" cm="1">
        <f t="array" ref="AB65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53" s="3"/>
      <c r="AD653" s="3"/>
      <c r="AE653" s="3"/>
    </row>
    <row r="654" spans="3:31">
      <c r="C654" s="2">
        <v>44959.595335648148</v>
      </c>
      <c r="D654" s="3" t="s">
        <v>23</v>
      </c>
      <c r="E654" s="15">
        <v>650</v>
      </c>
      <c r="F654" s="15">
        <v>650</v>
      </c>
      <c r="G654" s="15">
        <v>650</v>
      </c>
      <c r="H654" s="3">
        <v>78752</v>
      </c>
      <c r="I654" s="3" t="s">
        <v>43</v>
      </c>
      <c r="J654" s="3" t="s">
        <v>14</v>
      </c>
      <c r="K654" s="3" t="s">
        <v>15</v>
      </c>
      <c r="L654" s="3"/>
      <c r="M654" s="3"/>
      <c r="N654" s="3"/>
      <c r="O654" s="3">
        <f t="shared" si="125"/>
        <v>2023</v>
      </c>
      <c r="P654" s="3">
        <f t="shared" si="126"/>
        <v>2022</v>
      </c>
      <c r="Q654" s="3">
        <f t="shared" si="120"/>
        <v>2</v>
      </c>
      <c r="R654" s="3">
        <f t="shared" si="121"/>
        <v>5</v>
      </c>
      <c r="S654" s="3" t="str" cm="1">
        <f t="array" ref="S654">IFERROR(_xlfn.IFS(I654 = "Just once", "One time service", ISNUMBER(SEARCH("*week*",I654)), "Continuous"),I654)</f>
        <v>One time service</v>
      </c>
      <c r="T654" t="str">
        <f t="shared" si="122"/>
        <v>Yes</v>
      </c>
      <c r="U654" t="str">
        <f t="shared" si="123"/>
        <v>No</v>
      </c>
      <c r="V654" t="str">
        <f t="shared" si="124"/>
        <v>No</v>
      </c>
      <c r="W654">
        <f t="shared" si="127"/>
        <v>1</v>
      </c>
      <c r="X654" t="str">
        <f t="shared" si="128"/>
        <v>No</v>
      </c>
      <c r="Y654" t="str">
        <f t="shared" si="129"/>
        <v>No</v>
      </c>
      <c r="Z654" t="str">
        <f t="shared" si="130"/>
        <v>No</v>
      </c>
      <c r="AA654">
        <f t="shared" si="131"/>
        <v>0</v>
      </c>
      <c r="AB654" s="3" t="str" cm="1">
        <f t="array" ref="AB65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54" s="3"/>
      <c r="AD654" s="3"/>
      <c r="AE654" s="3"/>
    </row>
    <row r="655" spans="3:31">
      <c r="C655" s="2">
        <v>44959.601585648146</v>
      </c>
      <c r="D655" s="3" t="s">
        <v>23</v>
      </c>
      <c r="E655" s="15">
        <v>651</v>
      </c>
      <c r="F655" s="15">
        <v>651</v>
      </c>
      <c r="G655" s="15">
        <v>651</v>
      </c>
      <c r="H655" s="3">
        <v>78681</v>
      </c>
      <c r="I655" s="3" t="s">
        <v>43</v>
      </c>
      <c r="J655" s="3" t="s">
        <v>14</v>
      </c>
      <c r="K655" s="3" t="s">
        <v>15</v>
      </c>
      <c r="L655" s="3"/>
      <c r="M655" s="3"/>
      <c r="N655" s="3"/>
      <c r="O655" s="3">
        <f t="shared" si="125"/>
        <v>2023</v>
      </c>
      <c r="P655" s="3">
        <f t="shared" si="126"/>
        <v>2022</v>
      </c>
      <c r="Q655" s="3">
        <f t="shared" si="120"/>
        <v>2</v>
      </c>
      <c r="R655" s="3">
        <f t="shared" si="121"/>
        <v>5</v>
      </c>
      <c r="S655" s="3" t="str" cm="1">
        <f t="array" ref="S655">IFERROR(_xlfn.IFS(I655 = "Just once", "One time service", ISNUMBER(SEARCH("*week*",I655)), "Continuous"),I655)</f>
        <v>One time service</v>
      </c>
      <c r="T655" t="str">
        <f t="shared" si="122"/>
        <v>Yes</v>
      </c>
      <c r="U655" t="str">
        <f t="shared" si="123"/>
        <v>No</v>
      </c>
      <c r="V655" t="str">
        <f t="shared" si="124"/>
        <v>No</v>
      </c>
      <c r="W655">
        <f t="shared" si="127"/>
        <v>1</v>
      </c>
      <c r="X655" t="str">
        <f t="shared" si="128"/>
        <v>No</v>
      </c>
      <c r="Y655" t="str">
        <f t="shared" si="129"/>
        <v>No</v>
      </c>
      <c r="Z655" t="str">
        <f t="shared" si="130"/>
        <v>No</v>
      </c>
      <c r="AA655">
        <f t="shared" si="131"/>
        <v>0</v>
      </c>
      <c r="AB655" s="3" t="str" cm="1">
        <f t="array" ref="AB65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55" s="3"/>
      <c r="AD655" s="3"/>
      <c r="AE655" s="3"/>
    </row>
    <row r="656" spans="3:31">
      <c r="C656" s="2">
        <v>44959.624189814815</v>
      </c>
      <c r="D656" s="3" t="s">
        <v>23</v>
      </c>
      <c r="E656" s="15">
        <v>652</v>
      </c>
      <c r="F656" s="15">
        <v>652</v>
      </c>
      <c r="G656" s="15">
        <v>652</v>
      </c>
      <c r="H656" s="3">
        <v>78621</v>
      </c>
      <c r="I656" s="3" t="s">
        <v>43</v>
      </c>
      <c r="J656" s="3" t="s">
        <v>14</v>
      </c>
      <c r="K656" s="3" t="s">
        <v>166</v>
      </c>
      <c r="L656" s="3"/>
      <c r="M656" s="3"/>
      <c r="N656" s="3"/>
      <c r="O656" s="3">
        <f t="shared" si="125"/>
        <v>2023</v>
      </c>
      <c r="P656" s="3">
        <f t="shared" si="126"/>
        <v>2022</v>
      </c>
      <c r="Q656" s="3">
        <f t="shared" si="120"/>
        <v>2</v>
      </c>
      <c r="R656" s="3">
        <f t="shared" si="121"/>
        <v>5</v>
      </c>
      <c r="S656" s="3" t="str" cm="1">
        <f t="array" ref="S656">IFERROR(_xlfn.IFS(I656 = "Just once", "One time service", ISNUMBER(SEARCH("*week*",I656)), "Continuous"),I656)</f>
        <v>One time service</v>
      </c>
      <c r="T656" t="str">
        <f t="shared" si="122"/>
        <v>No</v>
      </c>
      <c r="U656" t="str">
        <f t="shared" si="123"/>
        <v>No</v>
      </c>
      <c r="V656" t="str">
        <f t="shared" si="124"/>
        <v>No</v>
      </c>
      <c r="W656">
        <f t="shared" si="127"/>
        <v>0</v>
      </c>
      <c r="X656" t="str">
        <f t="shared" si="128"/>
        <v>No</v>
      </c>
      <c r="Y656" t="str">
        <f t="shared" si="129"/>
        <v>No</v>
      </c>
      <c r="Z656" t="str">
        <f t="shared" si="130"/>
        <v>No</v>
      </c>
      <c r="AA656">
        <f t="shared" si="131"/>
        <v>0</v>
      </c>
      <c r="AB656" s="3" t="str" cm="1">
        <f t="array" ref="AB65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56" s="3"/>
      <c r="AD656" s="3"/>
      <c r="AE656" s="3"/>
    </row>
    <row r="657" spans="3:31">
      <c r="C657" s="2">
        <v>44959.63082175926</v>
      </c>
      <c r="D657" s="3" t="s">
        <v>23</v>
      </c>
      <c r="E657" s="15">
        <v>653</v>
      </c>
      <c r="F657" s="15">
        <v>653</v>
      </c>
      <c r="G657" s="15">
        <v>653</v>
      </c>
      <c r="H657" s="3">
        <v>78681</v>
      </c>
      <c r="I657" s="3" t="s">
        <v>43</v>
      </c>
      <c r="J657" s="3" t="s">
        <v>14</v>
      </c>
      <c r="K657" s="3" t="s">
        <v>15</v>
      </c>
      <c r="L657" s="3"/>
      <c r="M657" s="3"/>
      <c r="N657" s="3"/>
      <c r="O657" s="3">
        <f t="shared" si="125"/>
        <v>2023</v>
      </c>
      <c r="P657" s="3">
        <f t="shared" si="126"/>
        <v>2022</v>
      </c>
      <c r="Q657" s="3">
        <f t="shared" si="120"/>
        <v>2</v>
      </c>
      <c r="R657" s="3">
        <f t="shared" si="121"/>
        <v>5</v>
      </c>
      <c r="S657" s="3" t="str" cm="1">
        <f t="array" ref="S657">IFERROR(_xlfn.IFS(I657 = "Just once", "One time service", ISNUMBER(SEARCH("*week*",I657)), "Continuous"),I657)</f>
        <v>One time service</v>
      </c>
      <c r="T657" t="str">
        <f t="shared" si="122"/>
        <v>Yes</v>
      </c>
      <c r="U657" t="str">
        <f t="shared" si="123"/>
        <v>No</v>
      </c>
      <c r="V657" t="str">
        <f t="shared" si="124"/>
        <v>No</v>
      </c>
      <c r="W657">
        <f t="shared" si="127"/>
        <v>1</v>
      </c>
      <c r="X657" t="str">
        <f t="shared" si="128"/>
        <v>No</v>
      </c>
      <c r="Y657" t="str">
        <f t="shared" si="129"/>
        <v>No</v>
      </c>
      <c r="Z657" t="str">
        <f t="shared" si="130"/>
        <v>No</v>
      </c>
      <c r="AA657">
        <f t="shared" si="131"/>
        <v>0</v>
      </c>
      <c r="AB657" s="3" t="str" cm="1">
        <f t="array" ref="AB65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57" s="3"/>
      <c r="AD657" s="3"/>
      <c r="AE657" s="3"/>
    </row>
    <row r="658" spans="3:31">
      <c r="C658" s="2">
        <v>44959.64234953704</v>
      </c>
      <c r="D658" s="3" t="s">
        <v>23</v>
      </c>
      <c r="E658" s="15">
        <v>654</v>
      </c>
      <c r="F658" s="15">
        <v>654</v>
      </c>
      <c r="G658" s="15">
        <v>654</v>
      </c>
      <c r="H658" s="3">
        <v>78739</v>
      </c>
      <c r="I658" s="3" t="s">
        <v>43</v>
      </c>
      <c r="J658" s="3" t="s">
        <v>16</v>
      </c>
      <c r="K658" s="3" t="s">
        <v>177</v>
      </c>
      <c r="L658" s="3"/>
      <c r="M658" s="3"/>
      <c r="N658" s="3"/>
      <c r="O658" s="3">
        <f t="shared" si="125"/>
        <v>2023</v>
      </c>
      <c r="P658" s="3">
        <f t="shared" si="126"/>
        <v>2022</v>
      </c>
      <c r="Q658" s="3">
        <f t="shared" si="120"/>
        <v>2</v>
      </c>
      <c r="R658" s="3">
        <f t="shared" si="121"/>
        <v>5</v>
      </c>
      <c r="S658" s="3" t="str" cm="1">
        <f t="array" ref="S658">IFERROR(_xlfn.IFS(I658 = "Just once", "One time service", ISNUMBER(SEARCH("*week*",I658)), "Continuous"),I658)</f>
        <v>One time service</v>
      </c>
      <c r="T658" t="str">
        <f t="shared" si="122"/>
        <v>No</v>
      </c>
      <c r="U658" t="str">
        <f t="shared" si="123"/>
        <v>No</v>
      </c>
      <c r="V658" t="str">
        <f t="shared" si="124"/>
        <v>No</v>
      </c>
      <c r="W658">
        <f t="shared" si="127"/>
        <v>0</v>
      </c>
      <c r="X658" t="str">
        <f t="shared" si="128"/>
        <v>No</v>
      </c>
      <c r="Y658" t="str">
        <f t="shared" si="129"/>
        <v>No</v>
      </c>
      <c r="Z658" t="str">
        <f t="shared" si="130"/>
        <v>No</v>
      </c>
      <c r="AA658">
        <f t="shared" si="131"/>
        <v>0</v>
      </c>
      <c r="AB658" s="3" t="str" cm="1">
        <f t="array" ref="AB65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658" s="3"/>
      <c r="AD658" s="3"/>
      <c r="AE658" s="3"/>
    </row>
    <row r="659" spans="3:31">
      <c r="C659" s="2">
        <v>44959.918657407405</v>
      </c>
      <c r="D659" s="3" t="s">
        <v>23</v>
      </c>
      <c r="E659" s="15">
        <v>655</v>
      </c>
      <c r="F659" s="15">
        <v>655</v>
      </c>
      <c r="G659" s="15">
        <v>655</v>
      </c>
      <c r="H659" s="3">
        <v>78723</v>
      </c>
      <c r="I659" s="3" t="s">
        <v>43</v>
      </c>
      <c r="J659" s="3" t="s">
        <v>51</v>
      </c>
      <c r="K659" s="3" t="s">
        <v>175</v>
      </c>
      <c r="L659" s="3" t="s">
        <v>176</v>
      </c>
      <c r="M659" s="3"/>
      <c r="N659" s="3"/>
      <c r="O659" s="3">
        <f t="shared" si="125"/>
        <v>2023</v>
      </c>
      <c r="P659" s="3">
        <f t="shared" si="126"/>
        <v>2022</v>
      </c>
      <c r="Q659" s="3">
        <f t="shared" si="120"/>
        <v>2</v>
      </c>
      <c r="R659" s="3">
        <f t="shared" si="121"/>
        <v>5</v>
      </c>
      <c r="S659" s="3" t="str" cm="1">
        <f t="array" ref="S659">IFERROR(_xlfn.IFS(I659 = "Just once", "One time service", ISNUMBER(SEARCH("*week*",I659)), "Continuous"),I659)</f>
        <v>One time service</v>
      </c>
      <c r="T659" t="str">
        <f t="shared" si="122"/>
        <v>No</v>
      </c>
      <c r="U659" t="str">
        <f t="shared" si="123"/>
        <v>No</v>
      </c>
      <c r="V659" t="str">
        <f t="shared" si="124"/>
        <v>No</v>
      </c>
      <c r="W659">
        <f t="shared" si="127"/>
        <v>0</v>
      </c>
      <c r="X659" t="str">
        <f t="shared" si="128"/>
        <v>Yes</v>
      </c>
      <c r="Y659" t="str">
        <f t="shared" si="129"/>
        <v>No</v>
      </c>
      <c r="Z659" t="str">
        <f t="shared" si="130"/>
        <v>No</v>
      </c>
      <c r="AA659">
        <f t="shared" si="131"/>
        <v>1</v>
      </c>
      <c r="AB659" s="3" t="str" cm="1">
        <f t="array" ref="AB65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59" s="3"/>
      <c r="AD659" s="3"/>
      <c r="AE659" s="3"/>
    </row>
    <row r="660" spans="3:31">
      <c r="C660" s="2">
        <v>44959.965555555558</v>
      </c>
      <c r="D660" s="3" t="s">
        <v>23</v>
      </c>
      <c r="E660" s="15">
        <v>656</v>
      </c>
      <c r="F660" s="15">
        <v>656</v>
      </c>
      <c r="G660" s="15">
        <v>656</v>
      </c>
      <c r="H660" s="3">
        <v>78665</v>
      </c>
      <c r="I660" s="3" t="s">
        <v>43</v>
      </c>
      <c r="J660" s="3" t="s">
        <v>51</v>
      </c>
      <c r="K660" s="3" t="s">
        <v>178</v>
      </c>
      <c r="L660" s="3"/>
      <c r="M660" s="3"/>
      <c r="N660" s="3"/>
      <c r="O660" s="3">
        <f t="shared" si="125"/>
        <v>2023</v>
      </c>
      <c r="P660" s="3">
        <f t="shared" si="126"/>
        <v>2022</v>
      </c>
      <c r="Q660" s="3">
        <f t="shared" si="120"/>
        <v>2</v>
      </c>
      <c r="R660" s="3">
        <f t="shared" si="121"/>
        <v>5</v>
      </c>
      <c r="S660" s="3" t="str" cm="1">
        <f t="array" ref="S660">IFERROR(_xlfn.IFS(I660 = "Just once", "One time service", ISNUMBER(SEARCH("*week*",I660)), "Continuous"),I660)</f>
        <v>One time service</v>
      </c>
      <c r="T660" t="str">
        <f t="shared" si="122"/>
        <v>Yes</v>
      </c>
      <c r="U660" t="str">
        <f t="shared" si="123"/>
        <v>No</v>
      </c>
      <c r="V660" t="str">
        <f t="shared" si="124"/>
        <v>No</v>
      </c>
      <c r="W660">
        <f t="shared" si="127"/>
        <v>1</v>
      </c>
      <c r="X660" t="str">
        <f t="shared" si="128"/>
        <v>No</v>
      </c>
      <c r="Y660" t="str">
        <f t="shared" si="129"/>
        <v>No</v>
      </c>
      <c r="Z660" t="str">
        <f t="shared" si="130"/>
        <v>No</v>
      </c>
      <c r="AA660">
        <f t="shared" si="131"/>
        <v>0</v>
      </c>
      <c r="AB660" s="3" t="str" cm="1">
        <f t="array" ref="AB66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60" s="3"/>
      <c r="AD660" s="3"/>
      <c r="AE660" s="3"/>
    </row>
    <row r="661" spans="3:31">
      <c r="C661" s="2">
        <v>44960.36383101852</v>
      </c>
      <c r="D661" s="3" t="s">
        <v>23</v>
      </c>
      <c r="E661" s="15">
        <v>657</v>
      </c>
      <c r="F661" s="15">
        <v>657</v>
      </c>
      <c r="G661" s="15">
        <v>657</v>
      </c>
      <c r="H661" s="3">
        <v>78717</v>
      </c>
      <c r="I661" s="3" t="s">
        <v>43</v>
      </c>
      <c r="J661" s="3" t="s">
        <v>14</v>
      </c>
      <c r="K661" s="3" t="s">
        <v>175</v>
      </c>
      <c r="L661" s="3" t="s">
        <v>176</v>
      </c>
      <c r="M661" s="3" t="s">
        <v>179</v>
      </c>
      <c r="N661" s="3"/>
      <c r="O661" s="3">
        <f t="shared" si="125"/>
        <v>2023</v>
      </c>
      <c r="P661" s="3">
        <f t="shared" si="126"/>
        <v>2022</v>
      </c>
      <c r="Q661" s="3">
        <f t="shared" si="120"/>
        <v>2</v>
      </c>
      <c r="R661" s="3">
        <f t="shared" si="121"/>
        <v>5</v>
      </c>
      <c r="S661" s="3" t="str" cm="1">
        <f t="array" ref="S661">IFERROR(_xlfn.IFS(I661 = "Just once", "One time service", ISNUMBER(SEARCH("*week*",I661)), "Continuous"),I661)</f>
        <v>One time service</v>
      </c>
      <c r="T661" t="str">
        <f t="shared" si="122"/>
        <v>No</v>
      </c>
      <c r="U661" t="str">
        <f t="shared" si="123"/>
        <v>No</v>
      </c>
      <c r="V661" t="str">
        <f t="shared" si="124"/>
        <v>No</v>
      </c>
      <c r="W661">
        <f t="shared" si="127"/>
        <v>0</v>
      </c>
      <c r="X661" t="str">
        <f t="shared" si="128"/>
        <v>Yes</v>
      </c>
      <c r="Y661" t="str">
        <f t="shared" si="129"/>
        <v>No</v>
      </c>
      <c r="Z661" t="str">
        <f t="shared" si="130"/>
        <v>No</v>
      </c>
      <c r="AA661">
        <f t="shared" si="131"/>
        <v>1</v>
      </c>
      <c r="AB661" s="3" t="str" cm="1">
        <f t="array" ref="AB66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61" s="3"/>
      <c r="AD661" s="3"/>
      <c r="AE661" s="3"/>
    </row>
    <row r="662" spans="3:31">
      <c r="C662" s="2">
        <v>44960.406608796293</v>
      </c>
      <c r="D662" s="3" t="s">
        <v>23</v>
      </c>
      <c r="E662" s="15">
        <v>658</v>
      </c>
      <c r="F662" s="15">
        <v>658</v>
      </c>
      <c r="G662" s="15">
        <v>658</v>
      </c>
      <c r="H662" s="3">
        <v>78641</v>
      </c>
      <c r="I662" s="3" t="s">
        <v>43</v>
      </c>
      <c r="J662" s="3" t="s">
        <v>14</v>
      </c>
      <c r="K662" s="3" t="s">
        <v>175</v>
      </c>
      <c r="L662" s="3" t="s">
        <v>176</v>
      </c>
      <c r="M662" s="3"/>
      <c r="N662" s="3"/>
      <c r="O662" s="3">
        <f t="shared" si="125"/>
        <v>2023</v>
      </c>
      <c r="P662" s="3">
        <f t="shared" si="126"/>
        <v>2022</v>
      </c>
      <c r="Q662" s="3">
        <f t="shared" si="120"/>
        <v>2</v>
      </c>
      <c r="R662" s="3">
        <f t="shared" si="121"/>
        <v>5</v>
      </c>
      <c r="S662" s="3" t="str" cm="1">
        <f t="array" ref="S662">IFERROR(_xlfn.IFS(I662 = "Just once", "One time service", ISNUMBER(SEARCH("*week*",I662)), "Continuous"),I662)</f>
        <v>One time service</v>
      </c>
      <c r="T662" t="str">
        <f t="shared" si="122"/>
        <v>No</v>
      </c>
      <c r="U662" t="str">
        <f t="shared" si="123"/>
        <v>No</v>
      </c>
      <c r="V662" t="str">
        <f t="shared" si="124"/>
        <v>No</v>
      </c>
      <c r="W662">
        <f t="shared" si="127"/>
        <v>0</v>
      </c>
      <c r="X662" t="str">
        <f t="shared" si="128"/>
        <v>Yes</v>
      </c>
      <c r="Y662" t="str">
        <f t="shared" si="129"/>
        <v>No</v>
      </c>
      <c r="Z662" t="str">
        <f t="shared" si="130"/>
        <v>No</v>
      </c>
      <c r="AA662">
        <f t="shared" si="131"/>
        <v>1</v>
      </c>
      <c r="AB662" s="3" t="str" cm="1">
        <f t="array" ref="AB66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62" s="3"/>
      <c r="AD662" s="3"/>
      <c r="AE662" s="3"/>
    </row>
    <row r="663" spans="3:31">
      <c r="C663" s="2">
        <v>44960.446388888886</v>
      </c>
      <c r="D663" s="3" t="s">
        <v>23</v>
      </c>
      <c r="E663" s="15">
        <v>659</v>
      </c>
      <c r="F663" s="15">
        <v>659</v>
      </c>
      <c r="G663" s="15">
        <v>659</v>
      </c>
      <c r="H663" s="3">
        <v>78621</v>
      </c>
      <c r="I663" s="3" t="s">
        <v>43</v>
      </c>
      <c r="J663" s="3" t="s">
        <v>14</v>
      </c>
      <c r="K663" s="3" t="s">
        <v>166</v>
      </c>
      <c r="L663" s="3"/>
      <c r="M663" s="3"/>
      <c r="N663" s="3"/>
      <c r="O663" s="3">
        <f t="shared" si="125"/>
        <v>2023</v>
      </c>
      <c r="P663" s="3">
        <f t="shared" si="126"/>
        <v>2022</v>
      </c>
      <c r="Q663" s="3">
        <f t="shared" si="120"/>
        <v>2</v>
      </c>
      <c r="R663" s="3">
        <f t="shared" si="121"/>
        <v>5</v>
      </c>
      <c r="S663" s="3" t="str" cm="1">
        <f t="array" ref="S663">IFERROR(_xlfn.IFS(I663 = "Just once", "One time service", ISNUMBER(SEARCH("*week*",I663)), "Continuous"),I663)</f>
        <v>One time service</v>
      </c>
      <c r="T663" t="str">
        <f t="shared" si="122"/>
        <v>No</v>
      </c>
      <c r="U663" t="str">
        <f t="shared" si="123"/>
        <v>No</v>
      </c>
      <c r="V663" t="str">
        <f t="shared" si="124"/>
        <v>No</v>
      </c>
      <c r="W663">
        <f t="shared" si="127"/>
        <v>0</v>
      </c>
      <c r="X663" t="str">
        <f t="shared" si="128"/>
        <v>No</v>
      </c>
      <c r="Y663" t="str">
        <f t="shared" si="129"/>
        <v>No</v>
      </c>
      <c r="Z663" t="str">
        <f t="shared" si="130"/>
        <v>No</v>
      </c>
      <c r="AA663">
        <f t="shared" si="131"/>
        <v>0</v>
      </c>
      <c r="AB663" s="3" t="str" cm="1">
        <f t="array" ref="AB66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63" s="3"/>
      <c r="AD663" s="3"/>
      <c r="AE663" s="3"/>
    </row>
    <row r="664" spans="3:31">
      <c r="C664" s="2">
        <v>44960.454513888886</v>
      </c>
      <c r="D664" s="3" t="s">
        <v>23</v>
      </c>
      <c r="E664" s="15">
        <v>660</v>
      </c>
      <c r="F664" s="15">
        <v>660</v>
      </c>
      <c r="G664" s="15">
        <v>660</v>
      </c>
      <c r="H664" s="3">
        <v>78681</v>
      </c>
      <c r="I664" s="3" t="s">
        <v>43</v>
      </c>
      <c r="J664" s="3" t="s">
        <v>14</v>
      </c>
      <c r="K664" s="3" t="s">
        <v>15</v>
      </c>
      <c r="L664" s="3"/>
      <c r="M664" s="3"/>
      <c r="N664" s="3"/>
      <c r="O664" s="3">
        <f t="shared" si="125"/>
        <v>2023</v>
      </c>
      <c r="P664" s="3">
        <f t="shared" si="126"/>
        <v>2022</v>
      </c>
      <c r="Q664" s="3">
        <f t="shared" si="120"/>
        <v>2</v>
      </c>
      <c r="R664" s="3">
        <f t="shared" si="121"/>
        <v>5</v>
      </c>
      <c r="S664" s="3" t="str" cm="1">
        <f t="array" ref="S664">IFERROR(_xlfn.IFS(I664 = "Just once", "One time service", ISNUMBER(SEARCH("*week*",I664)), "Continuous"),I664)</f>
        <v>One time service</v>
      </c>
      <c r="T664" t="str">
        <f t="shared" si="122"/>
        <v>Yes</v>
      </c>
      <c r="U664" t="str">
        <f t="shared" si="123"/>
        <v>No</v>
      </c>
      <c r="V664" t="str">
        <f t="shared" si="124"/>
        <v>No</v>
      </c>
      <c r="W664">
        <f t="shared" si="127"/>
        <v>1</v>
      </c>
      <c r="X664" t="str">
        <f t="shared" si="128"/>
        <v>No</v>
      </c>
      <c r="Y664" t="str">
        <f t="shared" si="129"/>
        <v>No</v>
      </c>
      <c r="Z664" t="str">
        <f t="shared" si="130"/>
        <v>No</v>
      </c>
      <c r="AA664">
        <f t="shared" si="131"/>
        <v>0</v>
      </c>
      <c r="AB664" s="3" t="str" cm="1">
        <f t="array" ref="AB66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64" s="3"/>
      <c r="AD664" s="3"/>
      <c r="AE664" s="3"/>
    </row>
    <row r="665" spans="3:31">
      <c r="C665" s="2">
        <v>44960.457256944443</v>
      </c>
      <c r="D665" s="3" t="s">
        <v>23</v>
      </c>
      <c r="E665" s="15">
        <v>661</v>
      </c>
      <c r="F665" s="15">
        <v>661</v>
      </c>
      <c r="G665" s="15">
        <v>661</v>
      </c>
      <c r="H665" s="3">
        <v>78681</v>
      </c>
      <c r="I665" s="3" t="s">
        <v>43</v>
      </c>
      <c r="J665" s="3" t="s">
        <v>14</v>
      </c>
      <c r="K665" s="3" t="s">
        <v>15</v>
      </c>
      <c r="L665" s="3"/>
      <c r="M665" s="3"/>
      <c r="N665" s="3"/>
      <c r="O665" s="3">
        <f t="shared" si="125"/>
        <v>2023</v>
      </c>
      <c r="P665" s="3">
        <f t="shared" si="126"/>
        <v>2022</v>
      </c>
      <c r="Q665" s="3">
        <f t="shared" si="120"/>
        <v>2</v>
      </c>
      <c r="R665" s="3">
        <f t="shared" si="121"/>
        <v>5</v>
      </c>
      <c r="S665" s="3" t="str" cm="1">
        <f t="array" ref="S665">IFERROR(_xlfn.IFS(I665 = "Just once", "One time service", ISNUMBER(SEARCH("*week*",I665)), "Continuous"),I665)</f>
        <v>One time service</v>
      </c>
      <c r="T665" t="str">
        <f t="shared" si="122"/>
        <v>Yes</v>
      </c>
      <c r="U665" t="str">
        <f t="shared" si="123"/>
        <v>No</v>
      </c>
      <c r="V665" t="str">
        <f t="shared" si="124"/>
        <v>No</v>
      </c>
      <c r="W665">
        <f t="shared" si="127"/>
        <v>1</v>
      </c>
      <c r="X665" t="str">
        <f t="shared" si="128"/>
        <v>No</v>
      </c>
      <c r="Y665" t="str">
        <f t="shared" si="129"/>
        <v>No</v>
      </c>
      <c r="Z665" t="str">
        <f t="shared" si="130"/>
        <v>No</v>
      </c>
      <c r="AA665">
        <f t="shared" si="131"/>
        <v>0</v>
      </c>
      <c r="AB665" s="3" t="str" cm="1">
        <f t="array" ref="AB66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65" s="3"/>
      <c r="AD665" s="3"/>
      <c r="AE665" s="3"/>
    </row>
    <row r="666" spans="3:31">
      <c r="C666" s="2">
        <v>44960.468969907408</v>
      </c>
      <c r="D666" s="3" t="s">
        <v>23</v>
      </c>
      <c r="E666" s="15">
        <v>662</v>
      </c>
      <c r="F666" s="15">
        <v>662</v>
      </c>
      <c r="G666" s="15">
        <v>662</v>
      </c>
      <c r="H666" s="3">
        <v>78752</v>
      </c>
      <c r="I666" s="3" t="s">
        <v>43</v>
      </c>
      <c r="J666" s="3" t="s">
        <v>14</v>
      </c>
      <c r="K666" s="3" t="s">
        <v>15</v>
      </c>
      <c r="L666" s="3"/>
      <c r="M666" s="3"/>
      <c r="N666" s="3"/>
      <c r="O666" s="3">
        <f t="shared" si="125"/>
        <v>2023</v>
      </c>
      <c r="P666" s="3">
        <f t="shared" si="126"/>
        <v>2022</v>
      </c>
      <c r="Q666" s="3">
        <f t="shared" si="120"/>
        <v>2</v>
      </c>
      <c r="R666" s="3">
        <f t="shared" si="121"/>
        <v>5</v>
      </c>
      <c r="S666" s="3" t="str" cm="1">
        <f t="array" ref="S666">IFERROR(_xlfn.IFS(I666 = "Just once", "One time service", ISNUMBER(SEARCH("*week*",I666)), "Continuous"),I666)</f>
        <v>One time service</v>
      </c>
      <c r="T666" t="str">
        <f t="shared" si="122"/>
        <v>Yes</v>
      </c>
      <c r="U666" t="str">
        <f t="shared" si="123"/>
        <v>No</v>
      </c>
      <c r="V666" t="str">
        <f t="shared" si="124"/>
        <v>No</v>
      </c>
      <c r="W666">
        <f t="shared" si="127"/>
        <v>1</v>
      </c>
      <c r="X666" t="str">
        <f t="shared" si="128"/>
        <v>No</v>
      </c>
      <c r="Y666" t="str">
        <f t="shared" si="129"/>
        <v>No</v>
      </c>
      <c r="Z666" t="str">
        <f t="shared" si="130"/>
        <v>No</v>
      </c>
      <c r="AA666">
        <f t="shared" si="131"/>
        <v>0</v>
      </c>
      <c r="AB666" s="3" t="str" cm="1">
        <f t="array" ref="AB66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66" s="3"/>
      <c r="AD666" s="3"/>
      <c r="AE666" s="3"/>
    </row>
    <row r="667" spans="3:31">
      <c r="C667" s="2">
        <v>44960.525069444448</v>
      </c>
      <c r="D667" s="3" t="s">
        <v>23</v>
      </c>
      <c r="E667" s="15">
        <v>663</v>
      </c>
      <c r="F667" s="15">
        <v>663</v>
      </c>
      <c r="G667" s="15">
        <v>663</v>
      </c>
      <c r="H667" s="3">
        <v>78753</v>
      </c>
      <c r="I667" s="3" t="s">
        <v>43</v>
      </c>
      <c r="J667" s="3" t="s">
        <v>14</v>
      </c>
      <c r="K667" s="3" t="s">
        <v>15</v>
      </c>
      <c r="L667" s="3"/>
      <c r="M667" s="3"/>
      <c r="N667" s="3"/>
      <c r="O667" s="3">
        <f t="shared" si="125"/>
        <v>2023</v>
      </c>
      <c r="P667" s="3">
        <f t="shared" si="126"/>
        <v>2022</v>
      </c>
      <c r="Q667" s="3">
        <f t="shared" si="120"/>
        <v>2</v>
      </c>
      <c r="R667" s="3">
        <f t="shared" si="121"/>
        <v>5</v>
      </c>
      <c r="S667" s="3" t="str" cm="1">
        <f t="array" ref="S667">IFERROR(_xlfn.IFS(I667 = "Just once", "One time service", ISNUMBER(SEARCH("*week*",I667)), "Continuous"),I667)</f>
        <v>One time service</v>
      </c>
      <c r="T667" t="str">
        <f t="shared" si="122"/>
        <v>Yes</v>
      </c>
      <c r="U667" t="str">
        <f t="shared" si="123"/>
        <v>No</v>
      </c>
      <c r="V667" t="str">
        <f t="shared" si="124"/>
        <v>No</v>
      </c>
      <c r="W667">
        <f t="shared" si="127"/>
        <v>1</v>
      </c>
      <c r="X667" t="str">
        <f t="shared" si="128"/>
        <v>No</v>
      </c>
      <c r="Y667" t="str">
        <f t="shared" si="129"/>
        <v>No</v>
      </c>
      <c r="Z667" t="str">
        <f t="shared" si="130"/>
        <v>No</v>
      </c>
      <c r="AA667">
        <f t="shared" si="131"/>
        <v>0</v>
      </c>
      <c r="AB667" s="3" t="str" cm="1">
        <f t="array" ref="AB66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67" s="3"/>
      <c r="AD667" s="3"/>
      <c r="AE667" s="3"/>
    </row>
    <row r="668" spans="3:31">
      <c r="C668" s="2">
        <v>44960.551898148151</v>
      </c>
      <c r="D668" s="3" t="s">
        <v>23</v>
      </c>
      <c r="E668" s="15">
        <v>664</v>
      </c>
      <c r="F668" s="15">
        <v>664</v>
      </c>
      <c r="G668" s="15">
        <v>664</v>
      </c>
      <c r="H668" s="3">
        <v>78681</v>
      </c>
      <c r="I668" s="3" t="s">
        <v>43</v>
      </c>
      <c r="J668" s="3" t="s">
        <v>180</v>
      </c>
      <c r="K668" s="3" t="s">
        <v>15</v>
      </c>
      <c r="L668" s="3"/>
      <c r="M668" s="3"/>
      <c r="N668" s="3"/>
      <c r="O668" s="3">
        <f t="shared" si="125"/>
        <v>2023</v>
      </c>
      <c r="P668" s="3">
        <f t="shared" si="126"/>
        <v>2022</v>
      </c>
      <c r="Q668" s="3">
        <f t="shared" si="120"/>
        <v>2</v>
      </c>
      <c r="R668" s="3">
        <f t="shared" si="121"/>
        <v>5</v>
      </c>
      <c r="S668" s="3" t="str" cm="1">
        <f t="array" ref="S668">IFERROR(_xlfn.IFS(I668 = "Just once", "One time service", ISNUMBER(SEARCH("*week*",I668)), "Continuous"),I668)</f>
        <v>One time service</v>
      </c>
      <c r="T668" t="str">
        <f t="shared" si="122"/>
        <v>Yes</v>
      </c>
      <c r="U668" t="str">
        <f t="shared" si="123"/>
        <v>No</v>
      </c>
      <c r="V668" t="str">
        <f t="shared" si="124"/>
        <v>No</v>
      </c>
      <c r="W668">
        <f t="shared" si="127"/>
        <v>1</v>
      </c>
      <c r="X668" t="str">
        <f t="shared" si="128"/>
        <v>No</v>
      </c>
      <c r="Y668" t="str">
        <f t="shared" si="129"/>
        <v>No</v>
      </c>
      <c r="Z668" t="str">
        <f t="shared" si="130"/>
        <v>No</v>
      </c>
      <c r="AA668">
        <f t="shared" si="131"/>
        <v>0</v>
      </c>
      <c r="AB668" s="3" t="str" cm="1">
        <f t="array" ref="AB66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668" s="3"/>
      <c r="AD668" s="3"/>
      <c r="AE668" s="3"/>
    </row>
    <row r="669" spans="3:31">
      <c r="C669" s="2">
        <v>44960.585069444445</v>
      </c>
      <c r="D669" s="3" t="s">
        <v>23</v>
      </c>
      <c r="E669" s="15">
        <v>665</v>
      </c>
      <c r="F669" s="15">
        <v>665</v>
      </c>
      <c r="G669" s="15">
        <v>665</v>
      </c>
      <c r="H669" s="3">
        <v>78681</v>
      </c>
      <c r="I669" s="3" t="s">
        <v>43</v>
      </c>
      <c r="J669" s="3" t="s">
        <v>181</v>
      </c>
      <c r="K669" s="3" t="s">
        <v>182</v>
      </c>
      <c r="L669" s="3"/>
      <c r="M669" s="3"/>
      <c r="N669" s="3"/>
      <c r="O669" s="3">
        <f t="shared" si="125"/>
        <v>2023</v>
      </c>
      <c r="P669" s="3">
        <f t="shared" si="126"/>
        <v>2022</v>
      </c>
      <c r="Q669" s="3">
        <f t="shared" si="120"/>
        <v>2</v>
      </c>
      <c r="R669" s="3">
        <f t="shared" si="121"/>
        <v>5</v>
      </c>
      <c r="S669" s="3" t="str" cm="1">
        <f t="array" ref="S669">IFERROR(_xlfn.IFS(I669 = "Just once", "One time service", ISNUMBER(SEARCH("*week*",I669)), "Continuous"),I669)</f>
        <v>One time service</v>
      </c>
      <c r="T669" t="str">
        <f t="shared" si="122"/>
        <v>No</v>
      </c>
      <c r="U669" t="str">
        <f t="shared" si="123"/>
        <v>No</v>
      </c>
      <c r="V669" t="str">
        <f t="shared" si="124"/>
        <v>No</v>
      </c>
      <c r="W669">
        <f t="shared" si="127"/>
        <v>0</v>
      </c>
      <c r="X669" t="str">
        <f t="shared" si="128"/>
        <v>No</v>
      </c>
      <c r="Y669" t="str">
        <f t="shared" si="129"/>
        <v>No</v>
      </c>
      <c r="Z669" t="str">
        <f t="shared" si="130"/>
        <v>No</v>
      </c>
      <c r="AA669">
        <f t="shared" si="131"/>
        <v>0</v>
      </c>
      <c r="AB669" s="3" t="str" cm="1">
        <f t="array" ref="AB66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669" s="3"/>
      <c r="AD669" s="3"/>
      <c r="AE669" s="3"/>
    </row>
    <row r="670" spans="3:31">
      <c r="C670" s="2">
        <v>44960.616319444445</v>
      </c>
      <c r="D670" s="3" t="s">
        <v>23</v>
      </c>
      <c r="E670" s="15">
        <v>666</v>
      </c>
      <c r="F670" s="15">
        <v>666</v>
      </c>
      <c r="G670" s="15">
        <v>666</v>
      </c>
      <c r="H670" s="3">
        <v>78681</v>
      </c>
      <c r="I670" s="3" t="s">
        <v>43</v>
      </c>
      <c r="J670" s="3" t="s">
        <v>183</v>
      </c>
      <c r="K670" s="3" t="s">
        <v>24</v>
      </c>
      <c r="L670" s="3"/>
      <c r="M670" s="3"/>
      <c r="N670" s="3"/>
      <c r="O670" s="3">
        <f t="shared" si="125"/>
        <v>2023</v>
      </c>
      <c r="P670" s="3">
        <f t="shared" si="126"/>
        <v>2022</v>
      </c>
      <c r="Q670" s="3">
        <f t="shared" si="120"/>
        <v>2</v>
      </c>
      <c r="R670" s="3">
        <f t="shared" si="121"/>
        <v>5</v>
      </c>
      <c r="S670" s="3" t="str" cm="1">
        <f t="array" ref="S670">IFERROR(_xlfn.IFS(I670 = "Just once", "One time service", ISNUMBER(SEARCH("*week*",I670)), "Continuous"),I670)</f>
        <v>One time service</v>
      </c>
      <c r="T670" t="str">
        <f t="shared" si="122"/>
        <v>No</v>
      </c>
      <c r="U670" t="str">
        <f t="shared" si="123"/>
        <v>No</v>
      </c>
      <c r="V670" t="str">
        <f t="shared" si="124"/>
        <v>No</v>
      </c>
      <c r="W670">
        <f t="shared" si="127"/>
        <v>0</v>
      </c>
      <c r="X670" t="str">
        <f t="shared" si="128"/>
        <v>No</v>
      </c>
      <c r="Y670" t="str">
        <f t="shared" si="129"/>
        <v>No</v>
      </c>
      <c r="Z670" t="str">
        <f t="shared" si="130"/>
        <v>No</v>
      </c>
      <c r="AA670">
        <f t="shared" si="131"/>
        <v>0</v>
      </c>
      <c r="AB670" s="3" t="str" cm="1">
        <f t="array" ref="AB67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670" s="3"/>
      <c r="AD670" s="3"/>
      <c r="AE670" s="3"/>
    </row>
    <row r="671" spans="3:31">
      <c r="C671" s="2">
        <v>44960.708495370367</v>
      </c>
      <c r="D671" s="3" t="s">
        <v>23</v>
      </c>
      <c r="E671" s="15">
        <v>667</v>
      </c>
      <c r="F671" s="15">
        <v>667</v>
      </c>
      <c r="G671" s="15">
        <v>667</v>
      </c>
      <c r="H671" s="3">
        <v>78681</v>
      </c>
      <c r="I671" s="3" t="s">
        <v>43</v>
      </c>
      <c r="J671" s="3" t="s">
        <v>184</v>
      </c>
      <c r="K671" s="3" t="s">
        <v>175</v>
      </c>
      <c r="L671" s="3" t="s">
        <v>176</v>
      </c>
      <c r="M671" s="3"/>
      <c r="N671" s="3"/>
      <c r="O671" s="3">
        <f t="shared" si="125"/>
        <v>2023</v>
      </c>
      <c r="P671" s="3">
        <f t="shared" si="126"/>
        <v>2022</v>
      </c>
      <c r="Q671" s="3">
        <f t="shared" si="120"/>
        <v>2</v>
      </c>
      <c r="R671" s="3">
        <f t="shared" si="121"/>
        <v>5</v>
      </c>
      <c r="S671" s="3" t="str" cm="1">
        <f t="array" ref="S671">IFERROR(_xlfn.IFS(I671 = "Just once", "One time service", ISNUMBER(SEARCH("*week*",I671)), "Continuous"),I671)</f>
        <v>One time service</v>
      </c>
      <c r="T671" t="str">
        <f t="shared" si="122"/>
        <v>No</v>
      </c>
      <c r="U671" t="str">
        <f t="shared" si="123"/>
        <v>No</v>
      </c>
      <c r="V671" t="str">
        <f t="shared" si="124"/>
        <v>No</v>
      </c>
      <c r="W671">
        <f t="shared" si="127"/>
        <v>0</v>
      </c>
      <c r="X671" t="str">
        <f t="shared" si="128"/>
        <v>Yes</v>
      </c>
      <c r="Y671" t="str">
        <f t="shared" si="129"/>
        <v>No</v>
      </c>
      <c r="Z671" t="str">
        <f t="shared" si="130"/>
        <v>No</v>
      </c>
      <c r="AA671">
        <f t="shared" si="131"/>
        <v>1</v>
      </c>
      <c r="AB671" s="3" t="str" cm="1">
        <f t="array" ref="AB67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671" s="3"/>
      <c r="AD671" s="3"/>
      <c r="AE671" s="3"/>
    </row>
    <row r="672" spans="3:31">
      <c r="C672" s="2">
        <v>44961.337766203702</v>
      </c>
      <c r="D672" s="3" t="s">
        <v>23</v>
      </c>
      <c r="E672" s="15">
        <v>668</v>
      </c>
      <c r="F672" s="15">
        <v>668</v>
      </c>
      <c r="G672" s="15">
        <v>668</v>
      </c>
      <c r="H672" s="3">
        <v>78681</v>
      </c>
      <c r="I672" s="3" t="s">
        <v>43</v>
      </c>
      <c r="J672" s="3" t="s">
        <v>14</v>
      </c>
      <c r="K672" s="3" t="s">
        <v>185</v>
      </c>
      <c r="L672" s="3"/>
      <c r="M672" s="3"/>
      <c r="N672" s="3"/>
      <c r="O672" s="3">
        <f t="shared" si="125"/>
        <v>2023</v>
      </c>
      <c r="P672" s="3">
        <f t="shared" si="126"/>
        <v>2022</v>
      </c>
      <c r="Q672" s="3">
        <f t="shared" si="120"/>
        <v>2</v>
      </c>
      <c r="R672" s="3">
        <f t="shared" si="121"/>
        <v>5</v>
      </c>
      <c r="S672" s="3" t="str" cm="1">
        <f t="array" ref="S672">IFERROR(_xlfn.IFS(I672 = "Just once", "One time service", ISNUMBER(SEARCH("*week*",I672)), "Continuous"),I672)</f>
        <v>One time service</v>
      </c>
      <c r="T672" t="str">
        <f t="shared" si="122"/>
        <v>No</v>
      </c>
      <c r="U672" t="str">
        <f t="shared" si="123"/>
        <v>No</v>
      </c>
      <c r="V672" t="str">
        <f t="shared" si="124"/>
        <v>No</v>
      </c>
      <c r="W672">
        <f t="shared" si="127"/>
        <v>0</v>
      </c>
      <c r="X672" t="str">
        <f t="shared" si="128"/>
        <v>No</v>
      </c>
      <c r="Y672" t="str">
        <f t="shared" si="129"/>
        <v>No</v>
      </c>
      <c r="Z672" t="str">
        <f t="shared" si="130"/>
        <v>No</v>
      </c>
      <c r="AA672">
        <f t="shared" si="131"/>
        <v>0</v>
      </c>
      <c r="AB672" s="3" t="str" cm="1">
        <f t="array" ref="AB67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72" s="3"/>
      <c r="AD672" s="3"/>
      <c r="AE672" s="3"/>
    </row>
    <row r="673" spans="3:31">
      <c r="C673" s="2">
        <v>44961.366909722223</v>
      </c>
      <c r="D673" s="3" t="s">
        <v>23</v>
      </c>
      <c r="E673" s="15">
        <v>669</v>
      </c>
      <c r="F673" s="15">
        <v>669</v>
      </c>
      <c r="G673" s="15">
        <v>669</v>
      </c>
      <c r="H673" s="3">
        <v>78664</v>
      </c>
      <c r="I673" s="3" t="s">
        <v>43</v>
      </c>
      <c r="J673" s="3" t="s">
        <v>14</v>
      </c>
      <c r="K673" s="3" t="s">
        <v>15</v>
      </c>
      <c r="L673" s="3"/>
      <c r="M673" s="3"/>
      <c r="N673" s="3"/>
      <c r="O673" s="3">
        <f t="shared" si="125"/>
        <v>2023</v>
      </c>
      <c r="P673" s="3">
        <f t="shared" si="126"/>
        <v>2022</v>
      </c>
      <c r="Q673" s="3">
        <f t="shared" si="120"/>
        <v>2</v>
      </c>
      <c r="R673" s="3">
        <f t="shared" si="121"/>
        <v>5</v>
      </c>
      <c r="S673" s="3" t="str" cm="1">
        <f t="array" ref="S673">IFERROR(_xlfn.IFS(I673 = "Just once", "One time service", ISNUMBER(SEARCH("*week*",I673)), "Continuous"),I673)</f>
        <v>One time service</v>
      </c>
      <c r="T673" t="str">
        <f t="shared" si="122"/>
        <v>Yes</v>
      </c>
      <c r="U673" t="str">
        <f t="shared" si="123"/>
        <v>No</v>
      </c>
      <c r="V673" t="str">
        <f t="shared" si="124"/>
        <v>No</v>
      </c>
      <c r="W673">
        <f t="shared" si="127"/>
        <v>1</v>
      </c>
      <c r="X673" t="str">
        <f t="shared" si="128"/>
        <v>No</v>
      </c>
      <c r="Y673" t="str">
        <f t="shared" si="129"/>
        <v>No</v>
      </c>
      <c r="Z673" t="str">
        <f t="shared" si="130"/>
        <v>No</v>
      </c>
      <c r="AA673">
        <f t="shared" si="131"/>
        <v>0</v>
      </c>
      <c r="AB673" s="3" t="str" cm="1">
        <f t="array" ref="AB67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73" s="3"/>
      <c r="AD673" s="3"/>
      <c r="AE673" s="3"/>
    </row>
    <row r="674" spans="3:31">
      <c r="C674" s="2">
        <v>44961.385023148148</v>
      </c>
      <c r="D674" s="3" t="s">
        <v>23</v>
      </c>
      <c r="E674" s="15">
        <v>670</v>
      </c>
      <c r="F674" s="15">
        <v>670</v>
      </c>
      <c r="G674" s="15">
        <v>670</v>
      </c>
      <c r="H674" s="3">
        <v>78724</v>
      </c>
      <c r="I674" s="3" t="s">
        <v>43</v>
      </c>
      <c r="J674" s="3" t="s">
        <v>94</v>
      </c>
      <c r="K674" s="3" t="s">
        <v>15</v>
      </c>
      <c r="L674" s="3"/>
      <c r="M674" s="3"/>
      <c r="N674" s="3"/>
      <c r="O674" s="3">
        <f t="shared" si="125"/>
        <v>2023</v>
      </c>
      <c r="P674" s="3">
        <f t="shared" si="126"/>
        <v>2022</v>
      </c>
      <c r="Q674" s="3">
        <f t="shared" si="120"/>
        <v>2</v>
      </c>
      <c r="R674" s="3">
        <f t="shared" si="121"/>
        <v>5</v>
      </c>
      <c r="S674" s="3" t="str" cm="1">
        <f t="array" ref="S674">IFERROR(_xlfn.IFS(I674 = "Just once", "One time service", ISNUMBER(SEARCH("*week*",I674)), "Continuous"),I674)</f>
        <v>One time service</v>
      </c>
      <c r="T674" t="str">
        <f t="shared" si="122"/>
        <v>Yes</v>
      </c>
      <c r="U674" t="str">
        <f t="shared" si="123"/>
        <v>No</v>
      </c>
      <c r="V674" t="str">
        <f t="shared" si="124"/>
        <v>No</v>
      </c>
      <c r="W674">
        <f t="shared" si="127"/>
        <v>1</v>
      </c>
      <c r="X674" t="str">
        <f t="shared" si="128"/>
        <v>No</v>
      </c>
      <c r="Y674" t="str">
        <f t="shared" si="129"/>
        <v>No</v>
      </c>
      <c r="Z674" t="str">
        <f t="shared" si="130"/>
        <v>No</v>
      </c>
      <c r="AA674">
        <f t="shared" si="131"/>
        <v>0</v>
      </c>
      <c r="AB674" s="3" t="str" cm="1">
        <f t="array" ref="AB67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674" s="3"/>
      <c r="AD674" s="3"/>
      <c r="AE674" s="3"/>
    </row>
    <row r="675" spans="3:31">
      <c r="C675" s="2">
        <v>44961.416597222225</v>
      </c>
      <c r="D675" s="3" t="s">
        <v>23</v>
      </c>
      <c r="E675" s="15">
        <v>671</v>
      </c>
      <c r="F675" s="15">
        <v>671</v>
      </c>
      <c r="G675" s="15">
        <v>671</v>
      </c>
      <c r="H675" s="3">
        <v>78759</v>
      </c>
      <c r="I675" s="3" t="s">
        <v>43</v>
      </c>
      <c r="J675" s="3" t="s">
        <v>14</v>
      </c>
      <c r="K675" s="3" t="s">
        <v>166</v>
      </c>
      <c r="L675" s="3"/>
      <c r="M675" s="3"/>
      <c r="N675" s="3"/>
      <c r="O675" s="3">
        <f t="shared" si="125"/>
        <v>2023</v>
      </c>
      <c r="P675" s="3">
        <f t="shared" si="126"/>
        <v>2022</v>
      </c>
      <c r="Q675" s="3">
        <f t="shared" si="120"/>
        <v>2</v>
      </c>
      <c r="R675" s="3">
        <f t="shared" si="121"/>
        <v>5</v>
      </c>
      <c r="S675" s="3" t="str" cm="1">
        <f t="array" ref="S675">IFERROR(_xlfn.IFS(I675 = "Just once", "One time service", ISNUMBER(SEARCH("*week*",I675)), "Continuous"),I675)</f>
        <v>One time service</v>
      </c>
      <c r="T675" t="str">
        <f t="shared" si="122"/>
        <v>No</v>
      </c>
      <c r="U675" t="str">
        <f t="shared" si="123"/>
        <v>No</v>
      </c>
      <c r="V675" t="str">
        <f t="shared" si="124"/>
        <v>No</v>
      </c>
      <c r="W675">
        <f t="shared" si="127"/>
        <v>0</v>
      </c>
      <c r="X675" t="str">
        <f t="shared" si="128"/>
        <v>No</v>
      </c>
      <c r="Y675" t="str">
        <f t="shared" si="129"/>
        <v>No</v>
      </c>
      <c r="Z675" t="str">
        <f t="shared" si="130"/>
        <v>No</v>
      </c>
      <c r="AA675">
        <f t="shared" si="131"/>
        <v>0</v>
      </c>
      <c r="AB675" s="3" t="str" cm="1">
        <f t="array" ref="AB67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75" s="3"/>
      <c r="AD675" s="3"/>
      <c r="AE675" s="3"/>
    </row>
    <row r="676" spans="3:31">
      <c r="C676" s="2">
        <v>44961.639131944445</v>
      </c>
      <c r="D676" s="3" t="s">
        <v>23</v>
      </c>
      <c r="E676" s="15">
        <v>672</v>
      </c>
      <c r="F676" s="15">
        <v>672</v>
      </c>
      <c r="G676" s="15">
        <v>672</v>
      </c>
      <c r="H676" s="3">
        <v>78621</v>
      </c>
      <c r="I676" s="3" t="s">
        <v>43</v>
      </c>
      <c r="J676" s="3" t="s">
        <v>14</v>
      </c>
      <c r="K676" s="3" t="s">
        <v>24</v>
      </c>
      <c r="L676" s="3"/>
      <c r="M676" s="3"/>
      <c r="N676" s="3"/>
      <c r="O676" s="3">
        <f t="shared" si="125"/>
        <v>2023</v>
      </c>
      <c r="P676" s="3">
        <f t="shared" si="126"/>
        <v>2022</v>
      </c>
      <c r="Q676" s="3">
        <f t="shared" si="120"/>
        <v>2</v>
      </c>
      <c r="R676" s="3">
        <f t="shared" si="121"/>
        <v>5</v>
      </c>
      <c r="S676" s="3" t="str" cm="1">
        <f t="array" ref="S676">IFERROR(_xlfn.IFS(I676 = "Just once", "One time service", ISNUMBER(SEARCH("*week*",I676)), "Continuous"),I676)</f>
        <v>One time service</v>
      </c>
      <c r="T676" t="str">
        <f t="shared" si="122"/>
        <v>No</v>
      </c>
      <c r="U676" t="str">
        <f t="shared" si="123"/>
        <v>No</v>
      </c>
      <c r="V676" t="str">
        <f t="shared" si="124"/>
        <v>No</v>
      </c>
      <c r="W676">
        <f t="shared" si="127"/>
        <v>0</v>
      </c>
      <c r="X676" t="str">
        <f t="shared" si="128"/>
        <v>No</v>
      </c>
      <c r="Y676" t="str">
        <f t="shared" si="129"/>
        <v>No</v>
      </c>
      <c r="Z676" t="str">
        <f t="shared" si="130"/>
        <v>No</v>
      </c>
      <c r="AA676">
        <f t="shared" si="131"/>
        <v>0</v>
      </c>
      <c r="AB676" s="3" t="str" cm="1">
        <f t="array" ref="AB67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76" s="3"/>
      <c r="AD676" s="3"/>
      <c r="AE676" s="3"/>
    </row>
    <row r="677" spans="3:31">
      <c r="C677" s="2">
        <v>44963.422361111108</v>
      </c>
      <c r="D677" s="3" t="s">
        <v>23</v>
      </c>
      <c r="E677" s="15">
        <v>673</v>
      </c>
      <c r="F677" s="15">
        <v>673</v>
      </c>
      <c r="G677" s="15">
        <v>673</v>
      </c>
      <c r="H677" s="3">
        <v>78704</v>
      </c>
      <c r="I677" s="3" t="s">
        <v>43</v>
      </c>
      <c r="J677" s="3" t="s">
        <v>14</v>
      </c>
      <c r="K677" s="3" t="s">
        <v>15</v>
      </c>
      <c r="L677" s="3"/>
      <c r="M677" s="3"/>
      <c r="N677" s="3"/>
      <c r="O677" s="3">
        <f t="shared" si="125"/>
        <v>2023</v>
      </c>
      <c r="P677" s="3">
        <f t="shared" si="126"/>
        <v>2022</v>
      </c>
      <c r="Q677" s="3">
        <f t="shared" si="120"/>
        <v>2</v>
      </c>
      <c r="R677" s="3">
        <f t="shared" si="121"/>
        <v>6</v>
      </c>
      <c r="S677" s="3" t="str" cm="1">
        <f t="array" ref="S677">IFERROR(_xlfn.IFS(I677 = "Just once", "One time service", ISNUMBER(SEARCH("*week*",I677)), "Continuous"),I677)</f>
        <v>One time service</v>
      </c>
      <c r="T677" t="str">
        <f t="shared" si="122"/>
        <v>Yes</v>
      </c>
      <c r="U677" t="str">
        <f t="shared" si="123"/>
        <v>No</v>
      </c>
      <c r="V677" t="str">
        <f t="shared" si="124"/>
        <v>No</v>
      </c>
      <c r="W677">
        <f t="shared" si="127"/>
        <v>1</v>
      </c>
      <c r="X677" t="str">
        <f t="shared" si="128"/>
        <v>No</v>
      </c>
      <c r="Y677" t="str">
        <f t="shared" si="129"/>
        <v>No</v>
      </c>
      <c r="Z677" t="str">
        <f t="shared" si="130"/>
        <v>No</v>
      </c>
      <c r="AA677">
        <f t="shared" si="131"/>
        <v>0</v>
      </c>
      <c r="AB677" s="3" t="str" cm="1">
        <f t="array" ref="AB67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77" s="3"/>
      <c r="AD677" s="3"/>
      <c r="AE677" s="3"/>
    </row>
    <row r="678" spans="3:31">
      <c r="C678" s="2">
        <v>44963.453182870369</v>
      </c>
      <c r="D678" s="3" t="s">
        <v>23</v>
      </c>
      <c r="E678" s="15">
        <v>674</v>
      </c>
      <c r="F678" s="15">
        <v>674</v>
      </c>
      <c r="G678" s="15">
        <v>674</v>
      </c>
      <c r="H678" s="3">
        <v>78705</v>
      </c>
      <c r="I678" s="3" t="s">
        <v>43</v>
      </c>
      <c r="J678" s="3" t="s">
        <v>14</v>
      </c>
      <c r="K678" s="3" t="s">
        <v>24</v>
      </c>
      <c r="L678" s="3"/>
      <c r="M678" s="3"/>
      <c r="N678" s="3"/>
      <c r="O678" s="3">
        <f t="shared" si="125"/>
        <v>2023</v>
      </c>
      <c r="P678" s="3">
        <f t="shared" si="126"/>
        <v>2022</v>
      </c>
      <c r="Q678" s="3">
        <f t="shared" si="120"/>
        <v>2</v>
      </c>
      <c r="R678" s="3">
        <f t="shared" si="121"/>
        <v>6</v>
      </c>
      <c r="S678" s="3" t="str" cm="1">
        <f t="array" ref="S678">IFERROR(_xlfn.IFS(I678 = "Just once", "One time service", ISNUMBER(SEARCH("*week*",I678)), "Continuous"),I678)</f>
        <v>One time service</v>
      </c>
      <c r="T678" t="str">
        <f t="shared" si="122"/>
        <v>No</v>
      </c>
      <c r="U678" t="str">
        <f t="shared" si="123"/>
        <v>No</v>
      </c>
      <c r="V678" t="str">
        <f t="shared" si="124"/>
        <v>No</v>
      </c>
      <c r="W678">
        <f t="shared" si="127"/>
        <v>0</v>
      </c>
      <c r="X678" t="str">
        <f t="shared" si="128"/>
        <v>No</v>
      </c>
      <c r="Y678" t="str">
        <f t="shared" si="129"/>
        <v>No</v>
      </c>
      <c r="Z678" t="str">
        <f t="shared" si="130"/>
        <v>No</v>
      </c>
      <c r="AA678">
        <f t="shared" si="131"/>
        <v>0</v>
      </c>
      <c r="AB678" s="3" t="str" cm="1">
        <f t="array" ref="AB67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78" s="3"/>
      <c r="AD678" s="3"/>
      <c r="AE678" s="3"/>
    </row>
    <row r="679" spans="3:31">
      <c r="C679" s="2">
        <v>44963.458194444444</v>
      </c>
      <c r="D679" s="3" t="s">
        <v>23</v>
      </c>
      <c r="E679" s="15">
        <v>675</v>
      </c>
      <c r="F679" s="15">
        <v>675</v>
      </c>
      <c r="G679" s="15">
        <v>675</v>
      </c>
      <c r="H679" s="3">
        <v>78729</v>
      </c>
      <c r="I679" s="3" t="s">
        <v>43</v>
      </c>
      <c r="J679" s="3" t="s">
        <v>14</v>
      </c>
      <c r="K679" s="3" t="s">
        <v>15</v>
      </c>
      <c r="L679" s="3"/>
      <c r="M679" s="3"/>
      <c r="N679" s="3"/>
      <c r="O679" s="3">
        <f t="shared" si="125"/>
        <v>2023</v>
      </c>
      <c r="P679" s="3">
        <f t="shared" si="126"/>
        <v>2022</v>
      </c>
      <c r="Q679" s="3">
        <f t="shared" si="120"/>
        <v>2</v>
      </c>
      <c r="R679" s="3">
        <f t="shared" si="121"/>
        <v>6</v>
      </c>
      <c r="S679" s="3" t="str" cm="1">
        <f t="array" ref="S679">IFERROR(_xlfn.IFS(I679 = "Just once", "One time service", ISNUMBER(SEARCH("*week*",I679)), "Continuous"),I679)</f>
        <v>One time service</v>
      </c>
      <c r="T679" t="str">
        <f t="shared" si="122"/>
        <v>Yes</v>
      </c>
      <c r="U679" t="str">
        <f t="shared" si="123"/>
        <v>No</v>
      </c>
      <c r="V679" t="str">
        <f t="shared" si="124"/>
        <v>No</v>
      </c>
      <c r="W679">
        <f t="shared" si="127"/>
        <v>1</v>
      </c>
      <c r="X679" t="str">
        <f t="shared" si="128"/>
        <v>No</v>
      </c>
      <c r="Y679" t="str">
        <f t="shared" si="129"/>
        <v>No</v>
      </c>
      <c r="Z679" t="str">
        <f t="shared" si="130"/>
        <v>No</v>
      </c>
      <c r="AA679">
        <f t="shared" si="131"/>
        <v>0</v>
      </c>
      <c r="AB679" s="3" t="str" cm="1">
        <f t="array" ref="AB67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79" s="3"/>
      <c r="AD679" s="3"/>
      <c r="AE679" s="3"/>
    </row>
    <row r="680" spans="3:31">
      <c r="C680" s="2">
        <v>44963.461342592593</v>
      </c>
      <c r="D680" s="3" t="s">
        <v>23</v>
      </c>
      <c r="E680" s="15">
        <v>676</v>
      </c>
      <c r="F680" s="15">
        <v>676</v>
      </c>
      <c r="G680" s="15">
        <v>676</v>
      </c>
      <c r="H680" s="3">
        <v>78723</v>
      </c>
      <c r="I680" s="3" t="s">
        <v>43</v>
      </c>
      <c r="J680" s="3" t="s">
        <v>14</v>
      </c>
      <c r="K680" s="3" t="s">
        <v>166</v>
      </c>
      <c r="L680" s="3"/>
      <c r="M680" s="3"/>
      <c r="N680" s="3"/>
      <c r="O680" s="3">
        <f t="shared" si="125"/>
        <v>2023</v>
      </c>
      <c r="P680" s="3">
        <f t="shared" si="126"/>
        <v>2022</v>
      </c>
      <c r="Q680" s="3">
        <f t="shared" si="120"/>
        <v>2</v>
      </c>
      <c r="R680" s="3">
        <f t="shared" si="121"/>
        <v>6</v>
      </c>
      <c r="S680" s="3" t="str" cm="1">
        <f t="array" ref="S680">IFERROR(_xlfn.IFS(I680 = "Just once", "One time service", ISNUMBER(SEARCH("*week*",I680)), "Continuous"),I680)</f>
        <v>One time service</v>
      </c>
      <c r="T680" t="str">
        <f t="shared" si="122"/>
        <v>No</v>
      </c>
      <c r="U680" t="str">
        <f t="shared" si="123"/>
        <v>No</v>
      </c>
      <c r="V680" t="str">
        <f t="shared" si="124"/>
        <v>No</v>
      </c>
      <c r="W680">
        <f t="shared" si="127"/>
        <v>0</v>
      </c>
      <c r="X680" t="str">
        <f t="shared" si="128"/>
        <v>No</v>
      </c>
      <c r="Y680" t="str">
        <f t="shared" si="129"/>
        <v>No</v>
      </c>
      <c r="Z680" t="str">
        <f t="shared" si="130"/>
        <v>No</v>
      </c>
      <c r="AA680">
        <f t="shared" si="131"/>
        <v>0</v>
      </c>
      <c r="AB680" s="3" t="str" cm="1">
        <f t="array" ref="AB68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80" s="3"/>
      <c r="AD680" s="3"/>
      <c r="AE680" s="3"/>
    </row>
    <row r="681" spans="3:31">
      <c r="C681" s="2">
        <v>44963.470671296294</v>
      </c>
      <c r="D681" s="3" t="s">
        <v>23</v>
      </c>
      <c r="E681" s="15">
        <v>677</v>
      </c>
      <c r="F681" s="15">
        <v>677</v>
      </c>
      <c r="G681" s="15">
        <v>677</v>
      </c>
      <c r="H681" s="3">
        <v>78738</v>
      </c>
      <c r="I681" s="3" t="s">
        <v>43</v>
      </c>
      <c r="J681" s="3" t="s">
        <v>186</v>
      </c>
      <c r="K681" s="3" t="s">
        <v>15</v>
      </c>
      <c r="L681" s="3"/>
      <c r="M681" s="3"/>
      <c r="N681" s="3"/>
      <c r="O681" s="3">
        <f t="shared" si="125"/>
        <v>2023</v>
      </c>
      <c r="P681" s="3">
        <f t="shared" si="126"/>
        <v>2022</v>
      </c>
      <c r="Q681" s="3">
        <f t="shared" si="120"/>
        <v>2</v>
      </c>
      <c r="R681" s="3">
        <f t="shared" si="121"/>
        <v>6</v>
      </c>
      <c r="S681" s="3" t="str" cm="1">
        <f t="array" ref="S681">IFERROR(_xlfn.IFS(I681 = "Just once", "One time service", ISNUMBER(SEARCH("*week*",I681)), "Continuous"),I681)</f>
        <v>One time service</v>
      </c>
      <c r="T681" t="str">
        <f t="shared" si="122"/>
        <v>Yes</v>
      </c>
      <c r="U681" t="str">
        <f t="shared" si="123"/>
        <v>No</v>
      </c>
      <c r="V681" t="str">
        <f t="shared" si="124"/>
        <v>No</v>
      </c>
      <c r="W681">
        <f t="shared" si="127"/>
        <v>1</v>
      </c>
      <c r="X681" t="str">
        <f t="shared" si="128"/>
        <v>No</v>
      </c>
      <c r="Y681" t="str">
        <f t="shared" si="129"/>
        <v>No</v>
      </c>
      <c r="Z681" t="str">
        <f t="shared" si="130"/>
        <v>No</v>
      </c>
      <c r="AA681">
        <f t="shared" si="131"/>
        <v>0</v>
      </c>
      <c r="AB681" s="3" t="str" cm="1">
        <f t="array" ref="AB68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681" s="3"/>
      <c r="AD681" s="3"/>
      <c r="AE681" s="3"/>
    </row>
    <row r="682" spans="3:31">
      <c r="C682" s="2">
        <v>44963.475555555553</v>
      </c>
      <c r="D682" s="3" t="s">
        <v>23</v>
      </c>
      <c r="E682" s="15">
        <v>678</v>
      </c>
      <c r="F682" s="15">
        <v>678</v>
      </c>
      <c r="G682" s="15">
        <v>678</v>
      </c>
      <c r="H682" s="3">
        <v>78660</v>
      </c>
      <c r="I682" s="3" t="s">
        <v>43</v>
      </c>
      <c r="J682" s="3" t="s">
        <v>14</v>
      </c>
      <c r="K682" s="3" t="s">
        <v>15</v>
      </c>
      <c r="L682" s="3"/>
      <c r="M682" s="3"/>
      <c r="N682" s="3"/>
      <c r="O682" s="3">
        <f t="shared" si="125"/>
        <v>2023</v>
      </c>
      <c r="P682" s="3">
        <f t="shared" si="126"/>
        <v>2022</v>
      </c>
      <c r="Q682" s="3">
        <f t="shared" si="120"/>
        <v>2</v>
      </c>
      <c r="R682" s="3">
        <f t="shared" si="121"/>
        <v>6</v>
      </c>
      <c r="S682" s="3" t="str" cm="1">
        <f t="array" ref="S682">IFERROR(_xlfn.IFS(I682 = "Just once", "One time service", ISNUMBER(SEARCH("*week*",I682)), "Continuous"),I682)</f>
        <v>One time service</v>
      </c>
      <c r="T682" t="str">
        <f t="shared" si="122"/>
        <v>Yes</v>
      </c>
      <c r="U682" t="str">
        <f t="shared" si="123"/>
        <v>No</v>
      </c>
      <c r="V682" t="str">
        <f t="shared" si="124"/>
        <v>No</v>
      </c>
      <c r="W682">
        <f t="shared" si="127"/>
        <v>1</v>
      </c>
      <c r="X682" t="str">
        <f t="shared" si="128"/>
        <v>No</v>
      </c>
      <c r="Y682" t="str">
        <f t="shared" si="129"/>
        <v>No</v>
      </c>
      <c r="Z682" t="str">
        <f t="shared" si="130"/>
        <v>No</v>
      </c>
      <c r="AA682">
        <f t="shared" si="131"/>
        <v>0</v>
      </c>
      <c r="AB682" s="3" t="str" cm="1">
        <f t="array" ref="AB68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82" s="3"/>
      <c r="AD682" s="3"/>
      <c r="AE682" s="3"/>
    </row>
    <row r="683" spans="3:31">
      <c r="C683" s="2">
        <v>44963.479398148149</v>
      </c>
      <c r="D683" s="3" t="s">
        <v>23</v>
      </c>
      <c r="E683" s="15">
        <v>679</v>
      </c>
      <c r="F683" s="15">
        <v>679</v>
      </c>
      <c r="G683" s="15">
        <v>679</v>
      </c>
      <c r="H683" s="3">
        <v>78681</v>
      </c>
      <c r="I683" s="3" t="s">
        <v>43</v>
      </c>
      <c r="J683" s="3" t="s">
        <v>14</v>
      </c>
      <c r="K683" s="3" t="s">
        <v>15</v>
      </c>
      <c r="L683" s="3"/>
      <c r="M683" s="3"/>
      <c r="N683" s="3"/>
      <c r="O683" s="3">
        <f t="shared" si="125"/>
        <v>2023</v>
      </c>
      <c r="P683" s="3">
        <f t="shared" si="126"/>
        <v>2022</v>
      </c>
      <c r="Q683" s="3">
        <f t="shared" si="120"/>
        <v>2</v>
      </c>
      <c r="R683" s="3">
        <f t="shared" si="121"/>
        <v>6</v>
      </c>
      <c r="S683" s="3" t="str" cm="1">
        <f t="array" ref="S683">IFERROR(_xlfn.IFS(I683 = "Just once", "One time service", ISNUMBER(SEARCH("*week*",I683)), "Continuous"),I683)</f>
        <v>One time service</v>
      </c>
      <c r="T683" t="str">
        <f t="shared" si="122"/>
        <v>Yes</v>
      </c>
      <c r="U683" t="str">
        <f t="shared" si="123"/>
        <v>No</v>
      </c>
      <c r="V683" t="str">
        <f t="shared" si="124"/>
        <v>No</v>
      </c>
      <c r="W683">
        <f t="shared" si="127"/>
        <v>1</v>
      </c>
      <c r="X683" t="str">
        <f t="shared" si="128"/>
        <v>No</v>
      </c>
      <c r="Y683" t="str">
        <f t="shared" si="129"/>
        <v>No</v>
      </c>
      <c r="Z683" t="str">
        <f t="shared" si="130"/>
        <v>No</v>
      </c>
      <c r="AA683">
        <f t="shared" si="131"/>
        <v>0</v>
      </c>
      <c r="AB683" s="3" t="str" cm="1">
        <f t="array" ref="AB68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83" s="3"/>
      <c r="AD683" s="3"/>
      <c r="AE683" s="3"/>
    </row>
    <row r="684" spans="3:31">
      <c r="C684" s="2">
        <v>44963.481469907405</v>
      </c>
      <c r="D684" s="3" t="s">
        <v>23</v>
      </c>
      <c r="E684" s="15">
        <v>680</v>
      </c>
      <c r="F684" s="15">
        <v>680</v>
      </c>
      <c r="G684" s="15">
        <v>680</v>
      </c>
      <c r="H684" s="3">
        <v>78738</v>
      </c>
      <c r="I684" s="3" t="s">
        <v>46</v>
      </c>
      <c r="J684" s="3" t="s">
        <v>16</v>
      </c>
      <c r="K684" s="3" t="s">
        <v>15</v>
      </c>
      <c r="L684" s="3"/>
      <c r="M684" s="3"/>
      <c r="N684" s="3"/>
      <c r="O684" s="3">
        <f t="shared" si="125"/>
        <v>2023</v>
      </c>
      <c r="P684" s="3">
        <f t="shared" si="126"/>
        <v>2022</v>
      </c>
      <c r="Q684" s="3">
        <f t="shared" si="120"/>
        <v>2</v>
      </c>
      <c r="R684" s="3">
        <f t="shared" si="121"/>
        <v>6</v>
      </c>
      <c r="S684" s="3" t="str" cm="1">
        <f t="array" ref="S684">IFERROR(_xlfn.IFS(I684 = "Just once", "One time service", ISNUMBER(SEARCH("*week*",I684)), "Continuous"),I684)</f>
        <v>Continuous</v>
      </c>
      <c r="T684" t="str">
        <f t="shared" si="122"/>
        <v>Yes</v>
      </c>
      <c r="U684" t="str">
        <f t="shared" si="123"/>
        <v>No</v>
      </c>
      <c r="V684" t="str">
        <f t="shared" si="124"/>
        <v>No</v>
      </c>
      <c r="W684">
        <f t="shared" si="127"/>
        <v>1</v>
      </c>
      <c r="X684" t="str">
        <f t="shared" si="128"/>
        <v>No</v>
      </c>
      <c r="Y684" t="str">
        <f t="shared" si="129"/>
        <v>No</v>
      </c>
      <c r="Z684" t="str">
        <f t="shared" si="130"/>
        <v>No</v>
      </c>
      <c r="AA684">
        <f t="shared" si="131"/>
        <v>0</v>
      </c>
      <c r="AB684" s="3" t="str" cm="1">
        <f t="array" ref="AB68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684" s="3"/>
      <c r="AD684" s="3"/>
      <c r="AE684" s="3"/>
    </row>
    <row r="685" spans="3:31">
      <c r="C685" s="2">
        <v>44963.493946759256</v>
      </c>
      <c r="D685" s="3" t="s">
        <v>23</v>
      </c>
      <c r="E685" s="15">
        <v>681</v>
      </c>
      <c r="F685" s="15">
        <v>681</v>
      </c>
      <c r="G685" s="15">
        <v>681</v>
      </c>
      <c r="H685" s="3">
        <v>78731</v>
      </c>
      <c r="I685" s="3" t="s">
        <v>43</v>
      </c>
      <c r="J685" s="3" t="s">
        <v>14</v>
      </c>
      <c r="K685" s="3" t="s">
        <v>187</v>
      </c>
      <c r="L685" s="3"/>
      <c r="M685" s="3"/>
      <c r="N685" s="3"/>
      <c r="O685" s="3">
        <f t="shared" si="125"/>
        <v>2023</v>
      </c>
      <c r="P685" s="3">
        <f t="shared" si="126"/>
        <v>2022</v>
      </c>
      <c r="Q685" s="3">
        <f t="shared" si="120"/>
        <v>2</v>
      </c>
      <c r="R685" s="3">
        <f t="shared" si="121"/>
        <v>6</v>
      </c>
      <c r="S685" s="3" t="str" cm="1">
        <f t="array" ref="S685">IFERROR(_xlfn.IFS(I685 = "Just once", "One time service", ISNUMBER(SEARCH("*week*",I685)), "Continuous"),I685)</f>
        <v>One time service</v>
      </c>
      <c r="T685" t="str">
        <f t="shared" si="122"/>
        <v>No</v>
      </c>
      <c r="U685" t="str">
        <f t="shared" si="123"/>
        <v>No</v>
      </c>
      <c r="V685" t="str">
        <f t="shared" si="124"/>
        <v>No</v>
      </c>
      <c r="W685">
        <f t="shared" si="127"/>
        <v>0</v>
      </c>
      <c r="X685" t="str">
        <f t="shared" si="128"/>
        <v>No</v>
      </c>
      <c r="Y685" t="str">
        <f t="shared" si="129"/>
        <v>No</v>
      </c>
      <c r="Z685" t="str">
        <f t="shared" si="130"/>
        <v>No</v>
      </c>
      <c r="AA685">
        <f t="shared" si="131"/>
        <v>0</v>
      </c>
      <c r="AB685" s="3" t="str" cm="1">
        <f t="array" ref="AB68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85" s="3"/>
      <c r="AD685" s="3"/>
      <c r="AE685" s="3"/>
    </row>
    <row r="686" spans="3:31">
      <c r="C686" s="2">
        <v>44963.552314814813</v>
      </c>
      <c r="D686" s="3" t="s">
        <v>23</v>
      </c>
      <c r="E686" s="15">
        <v>682</v>
      </c>
      <c r="F686" s="15">
        <v>682</v>
      </c>
      <c r="G686" s="15">
        <v>682</v>
      </c>
      <c r="H686" s="3">
        <v>78759</v>
      </c>
      <c r="I686" s="3" t="s">
        <v>43</v>
      </c>
      <c r="J686" s="3" t="s">
        <v>16</v>
      </c>
      <c r="K686" s="3" t="s">
        <v>175</v>
      </c>
      <c r="L686" s="3"/>
      <c r="M686" s="3"/>
      <c r="N686" s="3"/>
      <c r="O686" s="3">
        <f t="shared" si="125"/>
        <v>2023</v>
      </c>
      <c r="P686" s="3">
        <f t="shared" si="126"/>
        <v>2022</v>
      </c>
      <c r="Q686" s="3">
        <f t="shared" si="120"/>
        <v>2</v>
      </c>
      <c r="R686" s="3">
        <f t="shared" si="121"/>
        <v>6</v>
      </c>
      <c r="S686" s="3" t="str" cm="1">
        <f t="array" ref="S686">IFERROR(_xlfn.IFS(I686 = "Just once", "One time service", ISNUMBER(SEARCH("*week*",I686)), "Continuous"),I686)</f>
        <v>One time service</v>
      </c>
      <c r="T686" t="str">
        <f t="shared" si="122"/>
        <v>No</v>
      </c>
      <c r="U686" t="str">
        <f t="shared" si="123"/>
        <v>No</v>
      </c>
      <c r="V686" t="str">
        <f t="shared" si="124"/>
        <v>No</v>
      </c>
      <c r="W686">
        <f t="shared" si="127"/>
        <v>0</v>
      </c>
      <c r="X686" t="str">
        <f t="shared" si="128"/>
        <v>Yes</v>
      </c>
      <c r="Y686" t="str">
        <f t="shared" si="129"/>
        <v>No</v>
      </c>
      <c r="Z686" t="str">
        <f t="shared" si="130"/>
        <v>No</v>
      </c>
      <c r="AA686">
        <f t="shared" si="131"/>
        <v>1</v>
      </c>
      <c r="AB686" s="3" t="str" cm="1">
        <f t="array" ref="AB68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686" s="3"/>
      <c r="AD686" s="3"/>
      <c r="AE686" s="3"/>
    </row>
    <row r="687" spans="3:31">
      <c r="C687" s="2">
        <v>44963.562384259261</v>
      </c>
      <c r="D687" s="3" t="s">
        <v>23</v>
      </c>
      <c r="E687" s="15">
        <v>683</v>
      </c>
      <c r="F687" s="15">
        <v>683</v>
      </c>
      <c r="G687" s="15">
        <v>683</v>
      </c>
      <c r="H687" s="3">
        <v>78664</v>
      </c>
      <c r="I687" s="3" t="s">
        <v>43</v>
      </c>
      <c r="J687" s="3" t="s">
        <v>10</v>
      </c>
      <c r="K687" s="3" t="s">
        <v>15</v>
      </c>
      <c r="L687" s="3"/>
      <c r="M687" s="3"/>
      <c r="N687" s="3"/>
      <c r="O687" s="3">
        <f t="shared" si="125"/>
        <v>2023</v>
      </c>
      <c r="P687" s="3">
        <f t="shared" si="126"/>
        <v>2022</v>
      </c>
      <c r="Q687" s="3">
        <f t="shared" si="120"/>
        <v>2</v>
      </c>
      <c r="R687" s="3">
        <f t="shared" si="121"/>
        <v>6</v>
      </c>
      <c r="S687" s="3" t="str" cm="1">
        <f t="array" ref="S687">IFERROR(_xlfn.IFS(I687 = "Just once", "One time service", ISNUMBER(SEARCH("*week*",I687)), "Continuous"),I687)</f>
        <v>One time service</v>
      </c>
      <c r="T687" t="str">
        <f t="shared" si="122"/>
        <v>Yes</v>
      </c>
      <c r="U687" t="str">
        <f t="shared" si="123"/>
        <v>No</v>
      </c>
      <c r="V687" t="str">
        <f t="shared" si="124"/>
        <v>No</v>
      </c>
      <c r="W687">
        <f t="shared" si="127"/>
        <v>1</v>
      </c>
      <c r="X687" t="str">
        <f t="shared" si="128"/>
        <v>No</v>
      </c>
      <c r="Y687" t="str">
        <f t="shared" si="129"/>
        <v>No</v>
      </c>
      <c r="Z687" t="str">
        <f t="shared" si="130"/>
        <v>No</v>
      </c>
      <c r="AA687">
        <f t="shared" si="131"/>
        <v>0</v>
      </c>
      <c r="AB687" s="3" t="str" cm="1">
        <f t="array" ref="AB68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687" s="3"/>
      <c r="AD687" s="3"/>
      <c r="AE687" s="3"/>
    </row>
    <row r="688" spans="3:31">
      <c r="C688" s="2">
        <v>44963.585428240738</v>
      </c>
      <c r="D688" s="3" t="s">
        <v>23</v>
      </c>
      <c r="E688" s="15">
        <v>684</v>
      </c>
      <c r="F688" s="15">
        <v>684</v>
      </c>
      <c r="G688" s="15">
        <v>684</v>
      </c>
      <c r="H688" s="3">
        <v>78681</v>
      </c>
      <c r="I688" s="3" t="s">
        <v>43</v>
      </c>
      <c r="J688" s="3" t="s">
        <v>14</v>
      </c>
      <c r="K688" s="3" t="s">
        <v>15</v>
      </c>
      <c r="L688" s="3"/>
      <c r="M688" s="3"/>
      <c r="N688" s="3"/>
      <c r="O688" s="3">
        <f t="shared" si="125"/>
        <v>2023</v>
      </c>
      <c r="P688" s="3">
        <f t="shared" si="126"/>
        <v>2022</v>
      </c>
      <c r="Q688" s="3">
        <f t="shared" si="120"/>
        <v>2</v>
      </c>
      <c r="R688" s="3">
        <f t="shared" si="121"/>
        <v>6</v>
      </c>
      <c r="S688" s="3" t="str" cm="1">
        <f t="array" ref="S688">IFERROR(_xlfn.IFS(I688 = "Just once", "One time service", ISNUMBER(SEARCH("*week*",I688)), "Continuous"),I688)</f>
        <v>One time service</v>
      </c>
      <c r="T688" t="str">
        <f t="shared" si="122"/>
        <v>Yes</v>
      </c>
      <c r="U688" t="str">
        <f t="shared" si="123"/>
        <v>No</v>
      </c>
      <c r="V688" t="str">
        <f t="shared" si="124"/>
        <v>No</v>
      </c>
      <c r="W688">
        <f t="shared" si="127"/>
        <v>1</v>
      </c>
      <c r="X688" t="str">
        <f t="shared" si="128"/>
        <v>No</v>
      </c>
      <c r="Y688" t="str">
        <f t="shared" si="129"/>
        <v>No</v>
      </c>
      <c r="Z688" t="str">
        <f t="shared" si="130"/>
        <v>No</v>
      </c>
      <c r="AA688">
        <f t="shared" si="131"/>
        <v>0</v>
      </c>
      <c r="AB688" s="3" t="str" cm="1">
        <f t="array" ref="AB68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88" s="3"/>
      <c r="AD688" s="3"/>
      <c r="AE688" s="3"/>
    </row>
    <row r="689" spans="3:31">
      <c r="C689" s="2">
        <v>44963.614317129628</v>
      </c>
      <c r="D689" s="3" t="s">
        <v>23</v>
      </c>
      <c r="E689" s="15">
        <v>685</v>
      </c>
      <c r="F689" s="15">
        <v>685</v>
      </c>
      <c r="G689" s="15">
        <v>685</v>
      </c>
      <c r="H689" s="3">
        <v>78759</v>
      </c>
      <c r="I689" s="3" t="s">
        <v>43</v>
      </c>
      <c r="J689" s="3" t="s">
        <v>188</v>
      </c>
      <c r="K689" s="3" t="s">
        <v>166</v>
      </c>
      <c r="L689" s="3"/>
      <c r="M689" s="3"/>
      <c r="N689" s="3"/>
      <c r="O689" s="3">
        <f t="shared" si="125"/>
        <v>2023</v>
      </c>
      <c r="P689" s="3">
        <f t="shared" si="126"/>
        <v>2022</v>
      </c>
      <c r="Q689" s="3">
        <f t="shared" si="120"/>
        <v>2</v>
      </c>
      <c r="R689" s="3">
        <f t="shared" si="121"/>
        <v>6</v>
      </c>
      <c r="S689" s="3" t="str" cm="1">
        <f t="array" ref="S689">IFERROR(_xlfn.IFS(I689 = "Just once", "One time service", ISNUMBER(SEARCH("*week*",I689)), "Continuous"),I689)</f>
        <v>One time service</v>
      </c>
      <c r="T689" t="str">
        <f t="shared" si="122"/>
        <v>No</v>
      </c>
      <c r="U689" t="str">
        <f t="shared" si="123"/>
        <v>No</v>
      </c>
      <c r="V689" t="str">
        <f t="shared" si="124"/>
        <v>No</v>
      </c>
      <c r="W689">
        <f t="shared" si="127"/>
        <v>0</v>
      </c>
      <c r="X689" t="str">
        <f t="shared" si="128"/>
        <v>No</v>
      </c>
      <c r="Y689" t="str">
        <f t="shared" si="129"/>
        <v>No</v>
      </c>
      <c r="Z689" t="str">
        <f t="shared" si="130"/>
        <v>No</v>
      </c>
      <c r="AA689">
        <f t="shared" si="131"/>
        <v>0</v>
      </c>
      <c r="AB689" s="3" t="str" cm="1">
        <f t="array" ref="AB68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689" s="3"/>
      <c r="AD689" s="3"/>
      <c r="AE689" s="3"/>
    </row>
    <row r="690" spans="3:31">
      <c r="C690" s="2">
        <v>44963.649907407409</v>
      </c>
      <c r="D690" s="3" t="s">
        <v>23</v>
      </c>
      <c r="E690" s="15">
        <v>686</v>
      </c>
      <c r="F690" s="15">
        <v>686</v>
      </c>
      <c r="G690" s="15">
        <v>686</v>
      </c>
      <c r="H690" s="3">
        <v>78759</v>
      </c>
      <c r="I690" s="3" t="s">
        <v>43</v>
      </c>
      <c r="J690" s="3" t="s">
        <v>14</v>
      </c>
      <c r="K690" s="3" t="s">
        <v>175</v>
      </c>
      <c r="L690" s="3"/>
      <c r="M690" s="3"/>
      <c r="N690" s="3"/>
      <c r="O690" s="3">
        <f t="shared" si="125"/>
        <v>2023</v>
      </c>
      <c r="P690" s="3">
        <f t="shared" si="126"/>
        <v>2022</v>
      </c>
      <c r="Q690" s="3">
        <f t="shared" si="120"/>
        <v>2</v>
      </c>
      <c r="R690" s="3">
        <f t="shared" si="121"/>
        <v>6</v>
      </c>
      <c r="S690" s="3" t="str" cm="1">
        <f t="array" ref="S690">IFERROR(_xlfn.IFS(I690 = "Just once", "One time service", ISNUMBER(SEARCH("*week*",I690)), "Continuous"),I690)</f>
        <v>One time service</v>
      </c>
      <c r="T690" t="str">
        <f t="shared" si="122"/>
        <v>No</v>
      </c>
      <c r="U690" t="str">
        <f t="shared" si="123"/>
        <v>No</v>
      </c>
      <c r="V690" t="str">
        <f t="shared" si="124"/>
        <v>No</v>
      </c>
      <c r="W690">
        <f t="shared" si="127"/>
        <v>0</v>
      </c>
      <c r="X690" t="str">
        <f t="shared" si="128"/>
        <v>Yes</v>
      </c>
      <c r="Y690" t="str">
        <f t="shared" si="129"/>
        <v>No</v>
      </c>
      <c r="Z690" t="str">
        <f t="shared" si="130"/>
        <v>No</v>
      </c>
      <c r="AA690">
        <f t="shared" si="131"/>
        <v>1</v>
      </c>
      <c r="AB690" s="3" t="str" cm="1">
        <f t="array" ref="AB69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90" s="3"/>
      <c r="AD690" s="3"/>
      <c r="AE690" s="3"/>
    </row>
    <row r="691" spans="3:31">
      <c r="C691" s="2">
        <v>44963.672152777777</v>
      </c>
      <c r="D691" s="3" t="s">
        <v>23</v>
      </c>
      <c r="E691" s="15">
        <v>687</v>
      </c>
      <c r="F691" s="15">
        <v>687</v>
      </c>
      <c r="G691" s="15">
        <v>687</v>
      </c>
      <c r="H691" s="3">
        <v>78660</v>
      </c>
      <c r="I691" s="3" t="s">
        <v>43</v>
      </c>
      <c r="J691" s="3" t="s">
        <v>14</v>
      </c>
      <c r="K691" s="3" t="s">
        <v>15</v>
      </c>
      <c r="L691" s="3"/>
      <c r="M691" s="3"/>
      <c r="N691" s="3"/>
      <c r="O691" s="3">
        <f t="shared" si="125"/>
        <v>2023</v>
      </c>
      <c r="P691" s="3">
        <f t="shared" si="126"/>
        <v>2022</v>
      </c>
      <c r="Q691" s="3">
        <f t="shared" si="120"/>
        <v>2</v>
      </c>
      <c r="R691" s="3">
        <f t="shared" si="121"/>
        <v>6</v>
      </c>
      <c r="S691" s="3" t="str" cm="1">
        <f t="array" ref="S691">IFERROR(_xlfn.IFS(I691 = "Just once", "One time service", ISNUMBER(SEARCH("*week*",I691)), "Continuous"),I691)</f>
        <v>One time service</v>
      </c>
      <c r="T691" t="str">
        <f t="shared" si="122"/>
        <v>Yes</v>
      </c>
      <c r="U691" t="str">
        <f t="shared" si="123"/>
        <v>No</v>
      </c>
      <c r="V691" t="str">
        <f t="shared" si="124"/>
        <v>No</v>
      </c>
      <c r="W691">
        <f t="shared" si="127"/>
        <v>1</v>
      </c>
      <c r="X691" t="str">
        <f t="shared" si="128"/>
        <v>No</v>
      </c>
      <c r="Y691" t="str">
        <f t="shared" si="129"/>
        <v>No</v>
      </c>
      <c r="Z691" t="str">
        <f t="shared" si="130"/>
        <v>No</v>
      </c>
      <c r="AA691">
        <f t="shared" si="131"/>
        <v>0</v>
      </c>
      <c r="AB691" s="3" t="str" cm="1">
        <f t="array" ref="AB69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91" s="3"/>
      <c r="AD691" s="3"/>
      <c r="AE691" s="3"/>
    </row>
    <row r="692" spans="3:31">
      <c r="C692" s="2">
        <v>44963.68304398148</v>
      </c>
      <c r="D692" s="3" t="s">
        <v>23</v>
      </c>
      <c r="E692" s="15">
        <v>688</v>
      </c>
      <c r="F692" s="15">
        <v>688</v>
      </c>
      <c r="G692" s="15">
        <v>688</v>
      </c>
      <c r="H692" s="3">
        <v>78757</v>
      </c>
      <c r="I692" s="3" t="s">
        <v>43</v>
      </c>
      <c r="J692" s="3" t="s">
        <v>14</v>
      </c>
      <c r="K692" s="3" t="s">
        <v>15</v>
      </c>
      <c r="L692" s="3"/>
      <c r="M692" s="3"/>
      <c r="N692" s="3"/>
      <c r="O692" s="3">
        <f t="shared" si="125"/>
        <v>2023</v>
      </c>
      <c r="P692" s="3">
        <f t="shared" si="126"/>
        <v>2022</v>
      </c>
      <c r="Q692" s="3">
        <f t="shared" si="120"/>
        <v>2</v>
      </c>
      <c r="R692" s="3">
        <f t="shared" si="121"/>
        <v>6</v>
      </c>
      <c r="S692" s="3" t="str" cm="1">
        <f t="array" ref="S692">IFERROR(_xlfn.IFS(I692 = "Just once", "One time service", ISNUMBER(SEARCH("*week*",I692)), "Continuous"),I692)</f>
        <v>One time service</v>
      </c>
      <c r="T692" t="str">
        <f t="shared" si="122"/>
        <v>Yes</v>
      </c>
      <c r="U692" t="str">
        <f t="shared" si="123"/>
        <v>No</v>
      </c>
      <c r="V692" t="str">
        <f t="shared" si="124"/>
        <v>No</v>
      </c>
      <c r="W692">
        <f t="shared" si="127"/>
        <v>1</v>
      </c>
      <c r="X692" t="str">
        <f t="shared" si="128"/>
        <v>No</v>
      </c>
      <c r="Y692" t="str">
        <f t="shared" si="129"/>
        <v>No</v>
      </c>
      <c r="Z692" t="str">
        <f t="shared" si="130"/>
        <v>No</v>
      </c>
      <c r="AA692">
        <f t="shared" si="131"/>
        <v>0</v>
      </c>
      <c r="AB692" s="3" t="str" cm="1">
        <f t="array" ref="AB69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92" s="3"/>
      <c r="AD692" s="3"/>
      <c r="AE692" s="3"/>
    </row>
    <row r="693" spans="3:31">
      <c r="C693" s="2">
        <v>44963.685439814813</v>
      </c>
      <c r="D693" s="3" t="s">
        <v>23</v>
      </c>
      <c r="E693" s="15">
        <v>689</v>
      </c>
      <c r="F693" s="15">
        <v>689</v>
      </c>
      <c r="G693" s="15">
        <v>689</v>
      </c>
      <c r="H693" s="3">
        <v>78756</v>
      </c>
      <c r="I693" s="3" t="s">
        <v>43</v>
      </c>
      <c r="J693" s="3" t="s">
        <v>14</v>
      </c>
      <c r="K693" s="3" t="s">
        <v>15</v>
      </c>
      <c r="L693" s="3"/>
      <c r="M693" s="3"/>
      <c r="N693" s="3"/>
      <c r="O693" s="3">
        <f t="shared" si="125"/>
        <v>2023</v>
      </c>
      <c r="P693" s="3">
        <f t="shared" si="126"/>
        <v>2022</v>
      </c>
      <c r="Q693" s="3">
        <f t="shared" si="120"/>
        <v>2</v>
      </c>
      <c r="R693" s="3">
        <f t="shared" si="121"/>
        <v>6</v>
      </c>
      <c r="S693" s="3" t="str" cm="1">
        <f t="array" ref="S693">IFERROR(_xlfn.IFS(I693 = "Just once", "One time service", ISNUMBER(SEARCH("*week*",I693)), "Continuous"),I693)</f>
        <v>One time service</v>
      </c>
      <c r="T693" t="str">
        <f t="shared" si="122"/>
        <v>Yes</v>
      </c>
      <c r="U693" t="str">
        <f t="shared" si="123"/>
        <v>No</v>
      </c>
      <c r="V693" t="str">
        <f t="shared" si="124"/>
        <v>No</v>
      </c>
      <c r="W693">
        <f t="shared" si="127"/>
        <v>1</v>
      </c>
      <c r="X693" t="str">
        <f t="shared" si="128"/>
        <v>No</v>
      </c>
      <c r="Y693" t="str">
        <f t="shared" si="129"/>
        <v>No</v>
      </c>
      <c r="Z693" t="str">
        <f t="shared" si="130"/>
        <v>No</v>
      </c>
      <c r="AA693">
        <f t="shared" si="131"/>
        <v>0</v>
      </c>
      <c r="AB693" s="3" t="str" cm="1">
        <f t="array" ref="AB69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93" s="3"/>
      <c r="AD693" s="3"/>
      <c r="AE693" s="3"/>
    </row>
    <row r="694" spans="3:31">
      <c r="C694" s="2">
        <v>44963.688402777778</v>
      </c>
      <c r="D694" s="3" t="s">
        <v>23</v>
      </c>
      <c r="E694" s="15">
        <v>690</v>
      </c>
      <c r="F694" s="15">
        <v>690</v>
      </c>
      <c r="G694" s="15">
        <v>690</v>
      </c>
      <c r="H694" s="3">
        <v>78746</v>
      </c>
      <c r="I694" s="3" t="s">
        <v>43</v>
      </c>
      <c r="J694" s="3" t="s">
        <v>14</v>
      </c>
      <c r="K694" s="3" t="s">
        <v>15</v>
      </c>
      <c r="L694" s="3"/>
      <c r="M694" s="3"/>
      <c r="N694" s="3"/>
      <c r="O694" s="3">
        <f t="shared" si="125"/>
        <v>2023</v>
      </c>
      <c r="P694" s="3">
        <f t="shared" si="126"/>
        <v>2022</v>
      </c>
      <c r="Q694" s="3">
        <f t="shared" si="120"/>
        <v>2</v>
      </c>
      <c r="R694" s="3">
        <f t="shared" si="121"/>
        <v>6</v>
      </c>
      <c r="S694" s="3" t="str" cm="1">
        <f t="array" ref="S694">IFERROR(_xlfn.IFS(I694 = "Just once", "One time service", ISNUMBER(SEARCH("*week*",I694)), "Continuous"),I694)</f>
        <v>One time service</v>
      </c>
      <c r="T694" t="str">
        <f t="shared" si="122"/>
        <v>Yes</v>
      </c>
      <c r="U694" t="str">
        <f t="shared" si="123"/>
        <v>No</v>
      </c>
      <c r="V694" t="str">
        <f t="shared" si="124"/>
        <v>No</v>
      </c>
      <c r="W694">
        <f t="shared" si="127"/>
        <v>1</v>
      </c>
      <c r="X694" t="str">
        <f t="shared" si="128"/>
        <v>No</v>
      </c>
      <c r="Y694" t="str">
        <f t="shared" si="129"/>
        <v>No</v>
      </c>
      <c r="Z694" t="str">
        <f t="shared" si="130"/>
        <v>No</v>
      </c>
      <c r="AA694">
        <f t="shared" si="131"/>
        <v>0</v>
      </c>
      <c r="AB694" s="3" t="str" cm="1">
        <f t="array" ref="AB69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94" s="3"/>
      <c r="AD694" s="3"/>
      <c r="AE694" s="3"/>
    </row>
    <row r="695" spans="3:31">
      <c r="C695" s="2">
        <v>44963.697453703702</v>
      </c>
      <c r="D695" s="3" t="s">
        <v>23</v>
      </c>
      <c r="E695" s="15">
        <v>691</v>
      </c>
      <c r="F695" s="15">
        <v>691</v>
      </c>
      <c r="G695" s="15">
        <v>691</v>
      </c>
      <c r="H695" s="3">
        <v>78746</v>
      </c>
      <c r="I695" s="3" t="s">
        <v>43</v>
      </c>
      <c r="J695" s="3" t="s">
        <v>14</v>
      </c>
      <c r="K695" s="8" t="s">
        <v>189</v>
      </c>
      <c r="L695" s="3"/>
      <c r="M695" s="3"/>
      <c r="N695" s="3"/>
      <c r="O695" s="3">
        <f t="shared" si="125"/>
        <v>2023</v>
      </c>
      <c r="P695" s="3">
        <f t="shared" si="126"/>
        <v>2022</v>
      </c>
      <c r="Q695" s="3">
        <f t="shared" si="120"/>
        <v>2</v>
      </c>
      <c r="R695" s="3">
        <f t="shared" si="121"/>
        <v>6</v>
      </c>
      <c r="S695" s="3" t="str" cm="1">
        <f t="array" ref="S695">IFERROR(_xlfn.IFS(I695 = "Just once", "One time service", ISNUMBER(SEARCH("*week*",I695)), "Continuous"),I695)</f>
        <v>One time service</v>
      </c>
      <c r="T695" t="str">
        <f t="shared" si="122"/>
        <v>No</v>
      </c>
      <c r="U695" t="str">
        <f t="shared" si="123"/>
        <v>No</v>
      </c>
      <c r="V695" t="str">
        <f t="shared" si="124"/>
        <v>No</v>
      </c>
      <c r="W695">
        <f t="shared" si="127"/>
        <v>0</v>
      </c>
      <c r="X695" t="str">
        <f t="shared" si="128"/>
        <v>No</v>
      </c>
      <c r="Y695" t="str">
        <f t="shared" si="129"/>
        <v>No</v>
      </c>
      <c r="Z695" t="str">
        <f t="shared" si="130"/>
        <v>No</v>
      </c>
      <c r="AA695">
        <f t="shared" si="131"/>
        <v>0</v>
      </c>
      <c r="AB695" s="3" t="str" cm="1">
        <f t="array" ref="AB69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95" s="3"/>
      <c r="AD695" s="3"/>
      <c r="AE695" s="3"/>
    </row>
    <row r="696" spans="3:31">
      <c r="C696" s="2">
        <v>44963.698958333334</v>
      </c>
      <c r="D696" s="3" t="s">
        <v>23</v>
      </c>
      <c r="E696" s="15">
        <v>692</v>
      </c>
      <c r="F696" s="15">
        <v>692</v>
      </c>
      <c r="G696" s="15">
        <v>692</v>
      </c>
      <c r="H696" s="3">
        <v>78746</v>
      </c>
      <c r="I696" s="3" t="s">
        <v>43</v>
      </c>
      <c r="J696" s="3" t="s">
        <v>14</v>
      </c>
      <c r="K696" s="3" t="s">
        <v>187</v>
      </c>
      <c r="L696" s="3"/>
      <c r="M696" s="3"/>
      <c r="N696" s="3"/>
      <c r="O696" s="3">
        <f t="shared" si="125"/>
        <v>2023</v>
      </c>
      <c r="P696" s="3">
        <f t="shared" si="126"/>
        <v>2022</v>
      </c>
      <c r="Q696" s="3">
        <f t="shared" si="120"/>
        <v>2</v>
      </c>
      <c r="R696" s="3">
        <f t="shared" si="121"/>
        <v>6</v>
      </c>
      <c r="S696" s="3" t="str" cm="1">
        <f t="array" ref="S696">IFERROR(_xlfn.IFS(I696 = "Just once", "One time service", ISNUMBER(SEARCH("*week*",I696)), "Continuous"),I696)</f>
        <v>One time service</v>
      </c>
      <c r="T696" t="str">
        <f t="shared" si="122"/>
        <v>No</v>
      </c>
      <c r="U696" t="str">
        <f t="shared" si="123"/>
        <v>No</v>
      </c>
      <c r="V696" t="str">
        <f t="shared" si="124"/>
        <v>No</v>
      </c>
      <c r="W696">
        <f t="shared" si="127"/>
        <v>0</v>
      </c>
      <c r="X696" t="str">
        <f t="shared" si="128"/>
        <v>No</v>
      </c>
      <c r="Y696" t="str">
        <f t="shared" si="129"/>
        <v>No</v>
      </c>
      <c r="Z696" t="str">
        <f t="shared" si="130"/>
        <v>No</v>
      </c>
      <c r="AA696">
        <f t="shared" si="131"/>
        <v>0</v>
      </c>
      <c r="AB696" s="3" t="str" cm="1">
        <f t="array" ref="AB69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96" s="3"/>
      <c r="AD696" s="3"/>
      <c r="AE696" s="3"/>
    </row>
    <row r="697" spans="3:31">
      <c r="C697" s="2">
        <v>44963.701805555553</v>
      </c>
      <c r="D697" s="3" t="s">
        <v>23</v>
      </c>
      <c r="E697" s="15">
        <v>693</v>
      </c>
      <c r="F697" s="15">
        <v>693</v>
      </c>
      <c r="G697" s="15">
        <v>693</v>
      </c>
      <c r="H697" s="3">
        <v>78660</v>
      </c>
      <c r="I697" s="3" t="s">
        <v>43</v>
      </c>
      <c r="J697" s="3" t="s">
        <v>14</v>
      </c>
      <c r="K697" s="3" t="s">
        <v>15</v>
      </c>
      <c r="L697" s="3"/>
      <c r="M697" s="3"/>
      <c r="N697" s="3"/>
      <c r="O697" s="3">
        <f t="shared" si="125"/>
        <v>2023</v>
      </c>
      <c r="P697" s="3">
        <f t="shared" si="126"/>
        <v>2022</v>
      </c>
      <c r="Q697" s="3">
        <f t="shared" si="120"/>
        <v>2</v>
      </c>
      <c r="R697" s="3">
        <f t="shared" si="121"/>
        <v>6</v>
      </c>
      <c r="S697" s="3" t="str" cm="1">
        <f t="array" ref="S697">IFERROR(_xlfn.IFS(I697 = "Just once", "One time service", ISNUMBER(SEARCH("*week*",I697)), "Continuous"),I697)</f>
        <v>One time service</v>
      </c>
      <c r="T697" t="str">
        <f t="shared" si="122"/>
        <v>Yes</v>
      </c>
      <c r="U697" t="str">
        <f t="shared" si="123"/>
        <v>No</v>
      </c>
      <c r="V697" t="str">
        <f t="shared" si="124"/>
        <v>No</v>
      </c>
      <c r="W697">
        <f t="shared" si="127"/>
        <v>1</v>
      </c>
      <c r="X697" t="str">
        <f t="shared" si="128"/>
        <v>No</v>
      </c>
      <c r="Y697" t="str">
        <f t="shared" si="129"/>
        <v>No</v>
      </c>
      <c r="Z697" t="str">
        <f t="shared" si="130"/>
        <v>No</v>
      </c>
      <c r="AA697">
        <f t="shared" si="131"/>
        <v>0</v>
      </c>
      <c r="AB697" s="3" t="str" cm="1">
        <f t="array" ref="AB69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97" s="3"/>
      <c r="AD697" s="3"/>
      <c r="AE697" s="3"/>
    </row>
    <row r="698" spans="3:31">
      <c r="C698" s="2">
        <v>44963.704583333332</v>
      </c>
      <c r="D698" s="3" t="s">
        <v>23</v>
      </c>
      <c r="E698" s="15">
        <v>694</v>
      </c>
      <c r="F698" s="15">
        <v>694</v>
      </c>
      <c r="G698" s="15">
        <v>694</v>
      </c>
      <c r="H698" s="3">
        <v>78681</v>
      </c>
      <c r="I698" s="3" t="s">
        <v>43</v>
      </c>
      <c r="J698" s="3" t="s">
        <v>14</v>
      </c>
      <c r="K698" s="3" t="s">
        <v>15</v>
      </c>
      <c r="L698" s="3"/>
      <c r="M698" s="3"/>
      <c r="N698" s="3"/>
      <c r="O698" s="3">
        <f t="shared" si="125"/>
        <v>2023</v>
      </c>
      <c r="P698" s="3">
        <f t="shared" si="126"/>
        <v>2022</v>
      </c>
      <c r="Q698" s="3">
        <f t="shared" si="120"/>
        <v>2</v>
      </c>
      <c r="R698" s="3">
        <f t="shared" si="121"/>
        <v>6</v>
      </c>
      <c r="S698" s="3" t="str" cm="1">
        <f t="array" ref="S698">IFERROR(_xlfn.IFS(I698 = "Just once", "One time service", ISNUMBER(SEARCH("*week*",I698)), "Continuous"),I698)</f>
        <v>One time service</v>
      </c>
      <c r="T698" t="str">
        <f t="shared" si="122"/>
        <v>Yes</v>
      </c>
      <c r="U698" t="str">
        <f t="shared" si="123"/>
        <v>No</v>
      </c>
      <c r="V698" t="str">
        <f t="shared" si="124"/>
        <v>No</v>
      </c>
      <c r="W698">
        <f t="shared" si="127"/>
        <v>1</v>
      </c>
      <c r="X698" t="str">
        <f t="shared" si="128"/>
        <v>No</v>
      </c>
      <c r="Y698" t="str">
        <f t="shared" si="129"/>
        <v>No</v>
      </c>
      <c r="Z698" t="str">
        <f t="shared" si="130"/>
        <v>No</v>
      </c>
      <c r="AA698">
        <f t="shared" si="131"/>
        <v>0</v>
      </c>
      <c r="AB698" s="3" t="str" cm="1">
        <f t="array" ref="AB69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98" s="3"/>
      <c r="AD698" s="3"/>
      <c r="AE698" s="3"/>
    </row>
    <row r="699" spans="3:31">
      <c r="C699" s="2">
        <v>44963.715196759258</v>
      </c>
      <c r="D699" s="3" t="s">
        <v>23</v>
      </c>
      <c r="E699" s="15">
        <v>695</v>
      </c>
      <c r="F699" s="15">
        <v>695</v>
      </c>
      <c r="G699" s="15">
        <v>695</v>
      </c>
      <c r="H699" s="3">
        <v>78664</v>
      </c>
      <c r="I699" s="3" t="s">
        <v>43</v>
      </c>
      <c r="J699" s="3" t="s">
        <v>14</v>
      </c>
      <c r="K699" s="3" t="s">
        <v>15</v>
      </c>
      <c r="L699" s="3"/>
      <c r="M699" s="3"/>
      <c r="N699" s="3"/>
      <c r="O699" s="3">
        <f t="shared" si="125"/>
        <v>2023</v>
      </c>
      <c r="P699" s="3">
        <f t="shared" si="126"/>
        <v>2022</v>
      </c>
      <c r="Q699" s="3">
        <f t="shared" si="120"/>
        <v>2</v>
      </c>
      <c r="R699" s="3">
        <f t="shared" si="121"/>
        <v>6</v>
      </c>
      <c r="S699" s="3" t="str" cm="1">
        <f t="array" ref="S699">IFERROR(_xlfn.IFS(I699 = "Just once", "One time service", ISNUMBER(SEARCH("*week*",I699)), "Continuous"),I699)</f>
        <v>One time service</v>
      </c>
      <c r="T699" t="str">
        <f t="shared" si="122"/>
        <v>Yes</v>
      </c>
      <c r="U699" t="str">
        <f t="shared" si="123"/>
        <v>No</v>
      </c>
      <c r="V699" t="str">
        <f t="shared" si="124"/>
        <v>No</v>
      </c>
      <c r="W699">
        <f t="shared" si="127"/>
        <v>1</v>
      </c>
      <c r="X699" t="str">
        <f t="shared" si="128"/>
        <v>No</v>
      </c>
      <c r="Y699" t="str">
        <f t="shared" si="129"/>
        <v>No</v>
      </c>
      <c r="Z699" t="str">
        <f t="shared" si="130"/>
        <v>No</v>
      </c>
      <c r="AA699">
        <f t="shared" si="131"/>
        <v>0</v>
      </c>
      <c r="AB699" s="3" t="str" cm="1">
        <f t="array" ref="AB69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699" s="3"/>
      <c r="AD699" s="3"/>
      <c r="AE699" s="3"/>
    </row>
    <row r="700" spans="3:31">
      <c r="C700" s="2">
        <v>44963.726724537039</v>
      </c>
      <c r="D700" s="3" t="s">
        <v>23</v>
      </c>
      <c r="E700" s="15">
        <v>696</v>
      </c>
      <c r="F700" s="15">
        <v>696</v>
      </c>
      <c r="G700" s="15">
        <v>696</v>
      </c>
      <c r="H700" s="3">
        <v>78665</v>
      </c>
      <c r="I700" s="3" t="s">
        <v>43</v>
      </c>
      <c r="J700" s="3" t="s">
        <v>51</v>
      </c>
      <c r="K700" s="3" t="s">
        <v>15</v>
      </c>
      <c r="L700" s="3"/>
      <c r="M700" s="3"/>
      <c r="N700" s="3"/>
      <c r="O700" s="3">
        <f t="shared" si="125"/>
        <v>2023</v>
      </c>
      <c r="P700" s="3">
        <f t="shared" si="126"/>
        <v>2022</v>
      </c>
      <c r="Q700" s="3">
        <f t="shared" si="120"/>
        <v>2</v>
      </c>
      <c r="R700" s="3">
        <f t="shared" si="121"/>
        <v>6</v>
      </c>
      <c r="S700" s="3" t="str" cm="1">
        <f t="array" ref="S700">IFERROR(_xlfn.IFS(I700 = "Just once", "One time service", ISNUMBER(SEARCH("*week*",I700)), "Continuous"),I700)</f>
        <v>One time service</v>
      </c>
      <c r="T700" t="str">
        <f t="shared" si="122"/>
        <v>Yes</v>
      </c>
      <c r="U700" t="str">
        <f t="shared" si="123"/>
        <v>No</v>
      </c>
      <c r="V700" t="str">
        <f t="shared" si="124"/>
        <v>No</v>
      </c>
      <c r="W700">
        <f t="shared" si="127"/>
        <v>1</v>
      </c>
      <c r="X700" t="str">
        <f t="shared" si="128"/>
        <v>No</v>
      </c>
      <c r="Y700" t="str">
        <f t="shared" si="129"/>
        <v>No</v>
      </c>
      <c r="Z700" t="str">
        <f t="shared" si="130"/>
        <v>No</v>
      </c>
      <c r="AA700">
        <f t="shared" si="131"/>
        <v>0</v>
      </c>
      <c r="AB700" s="3" t="str" cm="1">
        <f t="array" ref="AB70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00" s="3"/>
      <c r="AD700" s="3"/>
      <c r="AE700" s="3"/>
    </row>
    <row r="701" spans="3:31">
      <c r="C701" s="2">
        <v>44963.761631944442</v>
      </c>
      <c r="D701" s="3" t="s">
        <v>23</v>
      </c>
      <c r="E701" s="15">
        <v>697</v>
      </c>
      <c r="F701" s="15">
        <v>697</v>
      </c>
      <c r="G701" s="15">
        <v>697</v>
      </c>
      <c r="H701" s="3">
        <v>78729</v>
      </c>
      <c r="I701" s="3" t="s">
        <v>43</v>
      </c>
      <c r="J701" s="3" t="s">
        <v>14</v>
      </c>
      <c r="K701" s="3" t="s">
        <v>15</v>
      </c>
      <c r="L701" s="3"/>
      <c r="M701" s="3"/>
      <c r="N701" s="3"/>
      <c r="O701" s="3">
        <f t="shared" si="125"/>
        <v>2023</v>
      </c>
      <c r="P701" s="3">
        <f t="shared" si="126"/>
        <v>2022</v>
      </c>
      <c r="Q701" s="3">
        <f t="shared" si="120"/>
        <v>2</v>
      </c>
      <c r="R701" s="3">
        <f t="shared" si="121"/>
        <v>6</v>
      </c>
      <c r="S701" s="3" t="str" cm="1">
        <f t="array" ref="S701">IFERROR(_xlfn.IFS(I701 = "Just once", "One time service", ISNUMBER(SEARCH("*week*",I701)), "Continuous"),I701)</f>
        <v>One time service</v>
      </c>
      <c r="T701" t="str">
        <f t="shared" si="122"/>
        <v>Yes</v>
      </c>
      <c r="U701" t="str">
        <f t="shared" si="123"/>
        <v>No</v>
      </c>
      <c r="V701" t="str">
        <f t="shared" si="124"/>
        <v>No</v>
      </c>
      <c r="W701">
        <f t="shared" si="127"/>
        <v>1</v>
      </c>
      <c r="X701" t="str">
        <f t="shared" si="128"/>
        <v>No</v>
      </c>
      <c r="Y701" t="str">
        <f t="shared" si="129"/>
        <v>No</v>
      </c>
      <c r="Z701" t="str">
        <f t="shared" si="130"/>
        <v>No</v>
      </c>
      <c r="AA701">
        <f t="shared" si="131"/>
        <v>0</v>
      </c>
      <c r="AB701" s="3" t="str" cm="1">
        <f t="array" ref="AB70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01" s="3"/>
      <c r="AD701" s="3"/>
      <c r="AE701" s="3"/>
    </row>
    <row r="702" spans="3:31">
      <c r="C702" s="2">
        <v>44963.8205787037</v>
      </c>
      <c r="D702" s="3" t="s">
        <v>23</v>
      </c>
      <c r="E702" s="15">
        <v>698</v>
      </c>
      <c r="F702" s="15">
        <v>698</v>
      </c>
      <c r="G702" s="15">
        <v>698</v>
      </c>
      <c r="H702" s="3">
        <v>78641</v>
      </c>
      <c r="I702" s="3" t="s">
        <v>43</v>
      </c>
      <c r="J702" s="3" t="s">
        <v>190</v>
      </c>
      <c r="K702" s="3" t="s">
        <v>15</v>
      </c>
      <c r="L702" s="3"/>
      <c r="M702" s="3"/>
      <c r="N702" s="3"/>
      <c r="O702" s="3">
        <f t="shared" si="125"/>
        <v>2023</v>
      </c>
      <c r="P702" s="3">
        <f t="shared" si="126"/>
        <v>2022</v>
      </c>
      <c r="Q702" s="3">
        <f t="shared" si="120"/>
        <v>2</v>
      </c>
      <c r="R702" s="3">
        <f t="shared" si="121"/>
        <v>6</v>
      </c>
      <c r="S702" s="3" t="str" cm="1">
        <f t="array" ref="S702">IFERROR(_xlfn.IFS(I702 = "Just once", "One time service", ISNUMBER(SEARCH("*week*",I702)), "Continuous"),I702)</f>
        <v>One time service</v>
      </c>
      <c r="T702" t="str">
        <f t="shared" si="122"/>
        <v>Yes</v>
      </c>
      <c r="U702" t="str">
        <f t="shared" si="123"/>
        <v>No</v>
      </c>
      <c r="V702" t="str">
        <f t="shared" si="124"/>
        <v>No</v>
      </c>
      <c r="W702">
        <f t="shared" si="127"/>
        <v>1</v>
      </c>
      <c r="X702" t="str">
        <f t="shared" si="128"/>
        <v>No</v>
      </c>
      <c r="Y702" t="str">
        <f t="shared" si="129"/>
        <v>No</v>
      </c>
      <c r="Z702" t="str">
        <f t="shared" si="130"/>
        <v>No</v>
      </c>
      <c r="AA702">
        <f t="shared" si="131"/>
        <v>0</v>
      </c>
      <c r="AB702" s="3" t="str" cm="1">
        <f t="array" ref="AB70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702" s="3"/>
      <c r="AD702" s="3"/>
      <c r="AE702" s="3"/>
    </row>
    <row r="703" spans="3:31">
      <c r="C703" s="2">
        <v>44964.575902777775</v>
      </c>
      <c r="D703" s="3" t="s">
        <v>23</v>
      </c>
      <c r="E703" s="15">
        <v>699</v>
      </c>
      <c r="F703" s="15">
        <v>699</v>
      </c>
      <c r="G703" s="15">
        <v>699</v>
      </c>
      <c r="H703" s="3">
        <v>78757</v>
      </c>
      <c r="I703" s="3" t="s">
        <v>43</v>
      </c>
      <c r="J703" s="3" t="s">
        <v>14</v>
      </c>
      <c r="K703" s="3" t="s">
        <v>191</v>
      </c>
      <c r="L703" s="3"/>
      <c r="M703" s="3"/>
      <c r="N703" s="3"/>
      <c r="O703" s="3">
        <f t="shared" si="125"/>
        <v>2023</v>
      </c>
      <c r="P703" s="3">
        <f t="shared" si="126"/>
        <v>2022</v>
      </c>
      <c r="Q703" s="3">
        <f t="shared" si="120"/>
        <v>2</v>
      </c>
      <c r="R703" s="3">
        <f t="shared" si="121"/>
        <v>6</v>
      </c>
      <c r="S703" s="3" t="str" cm="1">
        <f t="array" ref="S703">IFERROR(_xlfn.IFS(I703 = "Just once", "One time service", ISNUMBER(SEARCH("*week*",I703)), "Continuous"),I703)</f>
        <v>One time service</v>
      </c>
      <c r="T703" t="str">
        <f t="shared" si="122"/>
        <v>No</v>
      </c>
      <c r="U703" t="str">
        <f t="shared" si="123"/>
        <v>No</v>
      </c>
      <c r="V703" t="str">
        <f t="shared" si="124"/>
        <v>No</v>
      </c>
      <c r="W703">
        <f t="shared" si="127"/>
        <v>0</v>
      </c>
      <c r="X703" t="str">
        <f t="shared" si="128"/>
        <v>No</v>
      </c>
      <c r="Y703" t="str">
        <f t="shared" si="129"/>
        <v>No</v>
      </c>
      <c r="Z703" t="str">
        <f t="shared" si="130"/>
        <v>No</v>
      </c>
      <c r="AA703">
        <f t="shared" si="131"/>
        <v>0</v>
      </c>
      <c r="AB703" s="3" t="str" cm="1">
        <f t="array" ref="AB70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03" s="3"/>
      <c r="AD703" s="3"/>
      <c r="AE703" s="3"/>
    </row>
    <row r="704" spans="3:31">
      <c r="C704" s="2">
        <v>44965.383032407408</v>
      </c>
      <c r="D704" s="3" t="s">
        <v>23</v>
      </c>
      <c r="E704" s="15">
        <v>700</v>
      </c>
      <c r="F704" s="15">
        <v>700</v>
      </c>
      <c r="G704" s="15">
        <v>700</v>
      </c>
      <c r="H704" s="3">
        <v>78751</v>
      </c>
      <c r="I704" s="3" t="s">
        <v>43</v>
      </c>
      <c r="J704" s="3" t="s">
        <v>51</v>
      </c>
      <c r="K704" s="3" t="s">
        <v>15</v>
      </c>
      <c r="L704" s="3"/>
      <c r="M704" s="3"/>
      <c r="N704" s="3"/>
      <c r="O704" s="3">
        <f t="shared" si="125"/>
        <v>2023</v>
      </c>
      <c r="P704" s="3">
        <f t="shared" si="126"/>
        <v>2022</v>
      </c>
      <c r="Q704" s="3">
        <f t="shared" si="120"/>
        <v>2</v>
      </c>
      <c r="R704" s="3">
        <f t="shared" si="121"/>
        <v>6</v>
      </c>
      <c r="S704" s="3" t="str" cm="1">
        <f t="array" ref="S704">IFERROR(_xlfn.IFS(I704 = "Just once", "One time service", ISNUMBER(SEARCH("*week*",I704)), "Continuous"),I704)</f>
        <v>One time service</v>
      </c>
      <c r="T704" t="str">
        <f t="shared" si="122"/>
        <v>Yes</v>
      </c>
      <c r="U704" t="str">
        <f t="shared" si="123"/>
        <v>No</v>
      </c>
      <c r="V704" t="str">
        <f t="shared" si="124"/>
        <v>No</v>
      </c>
      <c r="W704">
        <f t="shared" si="127"/>
        <v>1</v>
      </c>
      <c r="X704" t="str">
        <f t="shared" si="128"/>
        <v>No</v>
      </c>
      <c r="Y704" t="str">
        <f t="shared" si="129"/>
        <v>No</v>
      </c>
      <c r="Z704" t="str">
        <f t="shared" si="130"/>
        <v>No</v>
      </c>
      <c r="AA704">
        <f t="shared" si="131"/>
        <v>0</v>
      </c>
      <c r="AB704" s="3" t="str" cm="1">
        <f t="array" ref="AB70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04" s="3"/>
      <c r="AD704" s="3"/>
      <c r="AE704" s="3"/>
    </row>
    <row r="705" spans="3:31">
      <c r="C705" s="2">
        <v>44965.390173611115</v>
      </c>
      <c r="D705" s="3" t="s">
        <v>23</v>
      </c>
      <c r="E705" s="15">
        <v>701</v>
      </c>
      <c r="F705" s="15">
        <v>701</v>
      </c>
      <c r="G705" s="15">
        <v>701</v>
      </c>
      <c r="H705" s="3">
        <v>78745</v>
      </c>
      <c r="I705" s="3" t="s">
        <v>43</v>
      </c>
      <c r="J705" s="3" t="s">
        <v>16</v>
      </c>
      <c r="K705" s="3" t="s">
        <v>15</v>
      </c>
      <c r="L705" s="3"/>
      <c r="M705" s="3"/>
      <c r="N705" s="3"/>
      <c r="O705" s="3">
        <f t="shared" si="125"/>
        <v>2023</v>
      </c>
      <c r="P705" s="3">
        <f t="shared" si="126"/>
        <v>2022</v>
      </c>
      <c r="Q705" s="3">
        <f t="shared" si="120"/>
        <v>2</v>
      </c>
      <c r="R705" s="3">
        <f t="shared" si="121"/>
        <v>6</v>
      </c>
      <c r="S705" s="3" t="str" cm="1">
        <f t="array" ref="S705">IFERROR(_xlfn.IFS(I705 = "Just once", "One time service", ISNUMBER(SEARCH("*week*",I705)), "Continuous"),I705)</f>
        <v>One time service</v>
      </c>
      <c r="T705" t="str">
        <f t="shared" si="122"/>
        <v>Yes</v>
      </c>
      <c r="U705" t="str">
        <f t="shared" si="123"/>
        <v>No</v>
      </c>
      <c r="V705" t="str">
        <f t="shared" si="124"/>
        <v>No</v>
      </c>
      <c r="W705">
        <f t="shared" si="127"/>
        <v>1</v>
      </c>
      <c r="X705" t="str">
        <f t="shared" si="128"/>
        <v>No</v>
      </c>
      <c r="Y705" t="str">
        <f t="shared" si="129"/>
        <v>No</v>
      </c>
      <c r="Z705" t="str">
        <f t="shared" si="130"/>
        <v>No</v>
      </c>
      <c r="AA705">
        <f t="shared" si="131"/>
        <v>0</v>
      </c>
      <c r="AB705" s="3" t="str" cm="1">
        <f t="array" ref="AB70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705" s="3"/>
      <c r="AD705" s="3"/>
      <c r="AE705" s="3"/>
    </row>
    <row r="706" spans="3:31">
      <c r="C706" s="2">
        <v>44965.394675925927</v>
      </c>
      <c r="D706" s="3" t="s">
        <v>23</v>
      </c>
      <c r="E706" s="15">
        <v>702</v>
      </c>
      <c r="F706" s="15">
        <v>702</v>
      </c>
      <c r="G706" s="15">
        <v>702</v>
      </c>
      <c r="H706" s="3">
        <v>78665</v>
      </c>
      <c r="I706" s="3" t="s">
        <v>43</v>
      </c>
      <c r="J706" s="3" t="s">
        <v>14</v>
      </c>
      <c r="K706" s="3" t="s">
        <v>15</v>
      </c>
      <c r="L706" s="3"/>
      <c r="M706" s="3"/>
      <c r="N706" s="3"/>
      <c r="O706" s="3">
        <f t="shared" si="125"/>
        <v>2023</v>
      </c>
      <c r="P706" s="3">
        <f t="shared" si="126"/>
        <v>2022</v>
      </c>
      <c r="Q706" s="3">
        <f t="shared" si="120"/>
        <v>2</v>
      </c>
      <c r="R706" s="3">
        <f t="shared" si="121"/>
        <v>6</v>
      </c>
      <c r="S706" s="3" t="str" cm="1">
        <f t="array" ref="S706">IFERROR(_xlfn.IFS(I706 = "Just once", "One time service", ISNUMBER(SEARCH("*week*",I706)), "Continuous"),I706)</f>
        <v>One time service</v>
      </c>
      <c r="T706" t="str">
        <f t="shared" si="122"/>
        <v>Yes</v>
      </c>
      <c r="U706" t="str">
        <f t="shared" si="123"/>
        <v>No</v>
      </c>
      <c r="V706" t="str">
        <f t="shared" si="124"/>
        <v>No</v>
      </c>
      <c r="W706">
        <f t="shared" si="127"/>
        <v>1</v>
      </c>
      <c r="X706" t="str">
        <f t="shared" si="128"/>
        <v>No</v>
      </c>
      <c r="Y706" t="str">
        <f t="shared" si="129"/>
        <v>No</v>
      </c>
      <c r="Z706" t="str">
        <f t="shared" si="130"/>
        <v>No</v>
      </c>
      <c r="AA706">
        <f t="shared" si="131"/>
        <v>0</v>
      </c>
      <c r="AB706" s="3" t="str" cm="1">
        <f t="array" ref="AB70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06" s="3"/>
      <c r="AD706" s="3"/>
      <c r="AE706" s="3"/>
    </row>
    <row r="707" spans="3:31">
      <c r="C707" s="2">
        <v>44965.400358796294</v>
      </c>
      <c r="D707" s="3" t="s">
        <v>23</v>
      </c>
      <c r="E707" s="15">
        <v>703</v>
      </c>
      <c r="F707" s="15">
        <v>703</v>
      </c>
      <c r="G707" s="15">
        <v>703</v>
      </c>
      <c r="H707" s="3">
        <v>78660</v>
      </c>
      <c r="I707" s="3" t="s">
        <v>43</v>
      </c>
      <c r="J707" s="3" t="s">
        <v>14</v>
      </c>
      <c r="K707" s="3" t="s">
        <v>15</v>
      </c>
      <c r="L707" s="3"/>
      <c r="M707" s="3"/>
      <c r="N707" s="3"/>
      <c r="O707" s="3">
        <f t="shared" si="125"/>
        <v>2023</v>
      </c>
      <c r="P707" s="3">
        <f t="shared" si="126"/>
        <v>2022</v>
      </c>
      <c r="Q707" s="3">
        <f t="shared" si="120"/>
        <v>2</v>
      </c>
      <c r="R707" s="3">
        <f t="shared" si="121"/>
        <v>6</v>
      </c>
      <c r="S707" s="3" t="str" cm="1">
        <f t="array" ref="S707">IFERROR(_xlfn.IFS(I707 = "Just once", "One time service", ISNUMBER(SEARCH("*week*",I707)), "Continuous"),I707)</f>
        <v>One time service</v>
      </c>
      <c r="T707" t="str">
        <f t="shared" si="122"/>
        <v>Yes</v>
      </c>
      <c r="U707" t="str">
        <f t="shared" si="123"/>
        <v>No</v>
      </c>
      <c r="V707" t="str">
        <f t="shared" si="124"/>
        <v>No</v>
      </c>
      <c r="W707">
        <f t="shared" si="127"/>
        <v>1</v>
      </c>
      <c r="X707" t="str">
        <f t="shared" si="128"/>
        <v>No</v>
      </c>
      <c r="Y707" t="str">
        <f t="shared" si="129"/>
        <v>No</v>
      </c>
      <c r="Z707" t="str">
        <f t="shared" si="130"/>
        <v>No</v>
      </c>
      <c r="AA707">
        <f t="shared" si="131"/>
        <v>0</v>
      </c>
      <c r="AB707" s="3" t="str" cm="1">
        <f t="array" ref="AB70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07" s="3"/>
      <c r="AD707" s="3"/>
      <c r="AE707" s="3"/>
    </row>
    <row r="708" spans="3:31">
      <c r="C708" s="2">
        <v>44966.426388888889</v>
      </c>
      <c r="D708" s="3" t="s">
        <v>23</v>
      </c>
      <c r="E708" s="15">
        <v>704</v>
      </c>
      <c r="F708" s="15">
        <v>704</v>
      </c>
      <c r="G708" s="15">
        <v>704</v>
      </c>
      <c r="H708" s="3">
        <v>78746</v>
      </c>
      <c r="I708" s="3" t="s">
        <v>43</v>
      </c>
      <c r="J708" s="3" t="s">
        <v>19</v>
      </c>
      <c r="K708" s="3" t="s">
        <v>15</v>
      </c>
      <c r="L708" s="3" t="s">
        <v>192</v>
      </c>
      <c r="M708" s="3"/>
      <c r="N708" s="3"/>
      <c r="O708" s="3">
        <f t="shared" si="125"/>
        <v>2023</v>
      </c>
      <c r="P708" s="3">
        <f t="shared" si="126"/>
        <v>2022</v>
      </c>
      <c r="Q708" s="3">
        <f t="shared" si="120"/>
        <v>2</v>
      </c>
      <c r="R708" s="3">
        <f t="shared" si="121"/>
        <v>6</v>
      </c>
      <c r="S708" s="3" t="str" cm="1">
        <f t="array" ref="S708">IFERROR(_xlfn.IFS(I708 = "Just once", "One time service", ISNUMBER(SEARCH("*week*",I708)), "Continuous"),I708)</f>
        <v>One time service</v>
      </c>
      <c r="T708" t="str">
        <f t="shared" si="122"/>
        <v>Yes</v>
      </c>
      <c r="U708" t="str">
        <f t="shared" si="123"/>
        <v>No</v>
      </c>
      <c r="V708" t="str">
        <f t="shared" si="124"/>
        <v>No</v>
      </c>
      <c r="W708">
        <f t="shared" si="127"/>
        <v>1</v>
      </c>
      <c r="X708" t="str">
        <f t="shared" si="128"/>
        <v>No</v>
      </c>
      <c r="Y708" t="str">
        <f t="shared" si="129"/>
        <v>No</v>
      </c>
      <c r="Z708" t="str">
        <f t="shared" si="130"/>
        <v>No</v>
      </c>
      <c r="AA708">
        <f t="shared" si="131"/>
        <v>0</v>
      </c>
      <c r="AB708" s="3" t="str" cm="1">
        <f t="array" ref="AB70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08" s="3"/>
      <c r="AD708" s="3"/>
      <c r="AE708" s="3"/>
    </row>
    <row r="709" spans="3:31">
      <c r="C709" s="2">
        <v>44966.455763888887</v>
      </c>
      <c r="D709" s="3" t="s">
        <v>23</v>
      </c>
      <c r="E709" s="15">
        <v>705</v>
      </c>
      <c r="F709" s="15">
        <v>705</v>
      </c>
      <c r="G709" s="15">
        <v>705</v>
      </c>
      <c r="H709" s="3">
        <v>78746</v>
      </c>
      <c r="I709" s="3" t="s">
        <v>43</v>
      </c>
      <c r="J709" s="3" t="s">
        <v>19</v>
      </c>
      <c r="K709" s="3" t="s">
        <v>15</v>
      </c>
      <c r="L709" s="3"/>
      <c r="M709" s="3"/>
      <c r="N709" s="3"/>
      <c r="O709" s="3">
        <f t="shared" si="125"/>
        <v>2023</v>
      </c>
      <c r="P709" s="3">
        <f t="shared" si="126"/>
        <v>2022</v>
      </c>
      <c r="Q709" s="3">
        <f t="shared" ref="Q709:Q772" si="132">MONTH(C709)</f>
        <v>2</v>
      </c>
      <c r="R709" s="3">
        <f t="shared" ref="R709:R772" si="133">WEEKNUM(C709,1)</f>
        <v>6</v>
      </c>
      <c r="S709" s="3" t="str" cm="1">
        <f t="array" ref="S709">IFERROR(_xlfn.IFS(I709 = "Just once", "One time service", ISNUMBER(SEARCH("*week*",I709)), "Continuous"),I709)</f>
        <v>One time service</v>
      </c>
      <c r="T709" t="str">
        <f t="shared" ref="T709:T772" si="134">IF(ISNUMBER(SEARCH("*visit*",K709)),"Yes", "No")</f>
        <v>Yes</v>
      </c>
      <c r="U709" t="str">
        <f t="shared" ref="U709:U772" si="135">IF(ISNUMBER(SEARCH("*visit*",L709)),"Yes", "No")</f>
        <v>No</v>
      </c>
      <c r="V709" t="str">
        <f t="shared" ref="V709:V772" si="136">IF(ISNUMBER(SEARCH("*visit*",M709)),"Yes", "No")</f>
        <v>No</v>
      </c>
      <c r="W709">
        <f t="shared" si="127"/>
        <v>1</v>
      </c>
      <c r="X709" t="str">
        <f t="shared" si="128"/>
        <v>No</v>
      </c>
      <c r="Y709" t="str">
        <f t="shared" si="129"/>
        <v>No</v>
      </c>
      <c r="Z709" t="str">
        <f t="shared" si="130"/>
        <v>No</v>
      </c>
      <c r="AA709">
        <f t="shared" si="131"/>
        <v>0</v>
      </c>
      <c r="AB709" s="3" t="str" cm="1">
        <f t="array" ref="AB70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09" s="3"/>
      <c r="AD709" s="3"/>
      <c r="AE709" s="3"/>
    </row>
    <row r="710" spans="3:31">
      <c r="C710" s="2">
        <v>44966.457766203705</v>
      </c>
      <c r="D710" s="3" t="s">
        <v>23</v>
      </c>
      <c r="E710" s="15">
        <v>706</v>
      </c>
      <c r="F710" s="15">
        <v>706</v>
      </c>
      <c r="G710" s="15">
        <v>706</v>
      </c>
      <c r="H710" s="3">
        <v>78665</v>
      </c>
      <c r="I710" s="3" t="s">
        <v>43</v>
      </c>
      <c r="J710" s="3" t="s">
        <v>14</v>
      </c>
      <c r="K710" s="3" t="s">
        <v>166</v>
      </c>
      <c r="L710" s="3"/>
      <c r="M710" s="3"/>
      <c r="N710" s="3"/>
      <c r="O710" s="3">
        <f t="shared" ref="O710:O773" si="137">YEAR(C710)</f>
        <v>2023</v>
      </c>
      <c r="P710" s="3">
        <f t="shared" ref="P710:P773" si="138">O710-1</f>
        <v>2022</v>
      </c>
      <c r="Q710" s="3">
        <f t="shared" si="132"/>
        <v>2</v>
      </c>
      <c r="R710" s="3">
        <f t="shared" si="133"/>
        <v>6</v>
      </c>
      <c r="S710" s="3" t="str" cm="1">
        <f t="array" ref="S710">IFERROR(_xlfn.IFS(I710 = "Just once", "One time service", ISNUMBER(SEARCH("*week*",I710)), "Continuous"),I710)</f>
        <v>One time service</v>
      </c>
      <c r="T710" t="str">
        <f t="shared" si="134"/>
        <v>No</v>
      </c>
      <c r="U710" t="str">
        <f t="shared" si="135"/>
        <v>No</v>
      </c>
      <c r="V710" t="str">
        <f t="shared" si="136"/>
        <v>No</v>
      </c>
      <c r="W710">
        <f t="shared" ref="W710:W773" si="139">IF(COUNTIF(T710:V710,"Yes"), 1, 0)</f>
        <v>0</v>
      </c>
      <c r="X710" t="str">
        <f t="shared" ref="X710:X773" si="140">IF(ISNUMBER(SEARCH("*close*",K710)),"Yes", "No")</f>
        <v>No</v>
      </c>
      <c r="Y710" t="str">
        <f t="shared" ref="Y710:Y773" si="141">IF(ISNUMBER(SEARCH("*close*",L710)),"Yes", "No")</f>
        <v>No</v>
      </c>
      <c r="Z710" t="str">
        <f t="shared" ref="Z710:Z773" si="142">IF(ISNUMBER(SEARCH("*close*",M710)),"Yes", "No")</f>
        <v>No</v>
      </c>
      <c r="AA710">
        <f t="shared" ref="AA710:AA773" si="143">IF(COUNTIF(X710:Z710,"Yes"), 1, 0)</f>
        <v>0</v>
      </c>
      <c r="AB710" s="3" t="str" cm="1">
        <f t="array" ref="AB71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10" s="3"/>
      <c r="AD710" s="3"/>
      <c r="AE710" s="3"/>
    </row>
    <row r="711" spans="3:31">
      <c r="C711" s="2">
        <v>44966.573136574072</v>
      </c>
      <c r="D711" s="3" t="s">
        <v>23</v>
      </c>
      <c r="E711" s="15">
        <v>707</v>
      </c>
      <c r="F711" s="15">
        <v>707</v>
      </c>
      <c r="G711" s="15">
        <v>707</v>
      </c>
      <c r="H711" s="3">
        <v>78660</v>
      </c>
      <c r="I711" s="3" t="s">
        <v>43</v>
      </c>
      <c r="J711" s="3" t="s">
        <v>14</v>
      </c>
      <c r="K711" s="3" t="s">
        <v>187</v>
      </c>
      <c r="L711" s="3" t="s">
        <v>193</v>
      </c>
      <c r="M711" s="3"/>
      <c r="N711" s="3"/>
      <c r="O711" s="3">
        <f t="shared" si="137"/>
        <v>2023</v>
      </c>
      <c r="P711" s="3">
        <f t="shared" si="138"/>
        <v>2022</v>
      </c>
      <c r="Q711" s="3">
        <f t="shared" si="132"/>
        <v>2</v>
      </c>
      <c r="R711" s="3">
        <f t="shared" si="133"/>
        <v>6</v>
      </c>
      <c r="S711" s="3" t="str" cm="1">
        <f t="array" ref="S711">IFERROR(_xlfn.IFS(I711 = "Just once", "One time service", ISNUMBER(SEARCH("*week*",I711)), "Continuous"),I711)</f>
        <v>One time service</v>
      </c>
      <c r="T711" t="str">
        <f t="shared" si="134"/>
        <v>No</v>
      </c>
      <c r="U711" t="str">
        <f t="shared" si="135"/>
        <v>No</v>
      </c>
      <c r="V711" t="str">
        <f t="shared" si="136"/>
        <v>No</v>
      </c>
      <c r="W711">
        <f t="shared" si="139"/>
        <v>0</v>
      </c>
      <c r="X711" t="str">
        <f t="shared" si="140"/>
        <v>No</v>
      </c>
      <c r="Y711" t="str">
        <f t="shared" si="141"/>
        <v>No</v>
      </c>
      <c r="Z711" t="str">
        <f t="shared" si="142"/>
        <v>No</v>
      </c>
      <c r="AA711">
        <f t="shared" si="143"/>
        <v>0</v>
      </c>
      <c r="AB711" s="3" t="str" cm="1">
        <f t="array" ref="AB71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11" s="3"/>
      <c r="AD711" s="3"/>
      <c r="AE711" s="3"/>
    </row>
    <row r="712" spans="3:31">
      <c r="C712" s="2">
        <v>44966.581423611111</v>
      </c>
      <c r="D712" s="3" t="s">
        <v>23</v>
      </c>
      <c r="E712" s="15">
        <v>708</v>
      </c>
      <c r="F712" s="15">
        <v>708</v>
      </c>
      <c r="G712" s="15">
        <v>708</v>
      </c>
      <c r="H712" s="3">
        <v>78665</v>
      </c>
      <c r="I712" s="3" t="s">
        <v>43</v>
      </c>
      <c r="J712" s="3" t="s">
        <v>14</v>
      </c>
      <c r="K712" s="3" t="s">
        <v>165</v>
      </c>
      <c r="L712" s="3"/>
      <c r="M712" s="3"/>
      <c r="N712" s="3"/>
      <c r="O712" s="3">
        <f t="shared" si="137"/>
        <v>2023</v>
      </c>
      <c r="P712" s="3">
        <f t="shared" si="138"/>
        <v>2022</v>
      </c>
      <c r="Q712" s="3">
        <f t="shared" si="132"/>
        <v>2</v>
      </c>
      <c r="R712" s="3">
        <f t="shared" si="133"/>
        <v>6</v>
      </c>
      <c r="S712" s="3" t="str" cm="1">
        <f t="array" ref="S712">IFERROR(_xlfn.IFS(I712 = "Just once", "One time service", ISNUMBER(SEARCH("*week*",I712)), "Continuous"),I712)</f>
        <v>One time service</v>
      </c>
      <c r="T712" t="str">
        <f t="shared" si="134"/>
        <v>No</v>
      </c>
      <c r="U712" t="str">
        <f t="shared" si="135"/>
        <v>No</v>
      </c>
      <c r="V712" t="str">
        <f t="shared" si="136"/>
        <v>No</v>
      </c>
      <c r="W712">
        <f t="shared" si="139"/>
        <v>0</v>
      </c>
      <c r="X712" t="str">
        <f t="shared" si="140"/>
        <v>No</v>
      </c>
      <c r="Y712" t="str">
        <f t="shared" si="141"/>
        <v>No</v>
      </c>
      <c r="Z712" t="str">
        <f t="shared" si="142"/>
        <v>No</v>
      </c>
      <c r="AA712">
        <f t="shared" si="143"/>
        <v>0</v>
      </c>
      <c r="AB712" s="3" t="str" cm="1">
        <f t="array" ref="AB71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12" s="3"/>
      <c r="AD712" s="3"/>
      <c r="AE712" s="3"/>
    </row>
    <row r="713" spans="3:31">
      <c r="C713" s="2">
        <v>44967.379537037035</v>
      </c>
      <c r="D713" s="3" t="s">
        <v>23</v>
      </c>
      <c r="E713" s="15">
        <v>709</v>
      </c>
      <c r="F713" s="15">
        <v>709</v>
      </c>
      <c r="G713" s="15">
        <v>709</v>
      </c>
      <c r="H713" s="3">
        <v>78665</v>
      </c>
      <c r="I713" s="3" t="s">
        <v>43</v>
      </c>
      <c r="J713" s="3" t="s">
        <v>10</v>
      </c>
      <c r="K713" s="3" t="s">
        <v>15</v>
      </c>
      <c r="L713" s="3"/>
      <c r="M713" s="3"/>
      <c r="N713" s="3"/>
      <c r="O713" s="3">
        <f t="shared" si="137"/>
        <v>2023</v>
      </c>
      <c r="P713" s="3">
        <f t="shared" si="138"/>
        <v>2022</v>
      </c>
      <c r="Q713" s="3">
        <f t="shared" si="132"/>
        <v>2</v>
      </c>
      <c r="R713" s="3">
        <f t="shared" si="133"/>
        <v>6</v>
      </c>
      <c r="S713" s="3" t="str" cm="1">
        <f t="array" ref="S713">IFERROR(_xlfn.IFS(I713 = "Just once", "One time service", ISNUMBER(SEARCH("*week*",I713)), "Continuous"),I713)</f>
        <v>One time service</v>
      </c>
      <c r="T713" t="str">
        <f t="shared" si="134"/>
        <v>Yes</v>
      </c>
      <c r="U713" t="str">
        <f t="shared" si="135"/>
        <v>No</v>
      </c>
      <c r="V713" t="str">
        <f t="shared" si="136"/>
        <v>No</v>
      </c>
      <c r="W713">
        <f t="shared" si="139"/>
        <v>1</v>
      </c>
      <c r="X713" t="str">
        <f t="shared" si="140"/>
        <v>No</v>
      </c>
      <c r="Y713" t="str">
        <f t="shared" si="141"/>
        <v>No</v>
      </c>
      <c r="Z713" t="str">
        <f t="shared" si="142"/>
        <v>No</v>
      </c>
      <c r="AA713">
        <f t="shared" si="143"/>
        <v>0</v>
      </c>
      <c r="AB713" s="3" t="str" cm="1">
        <f t="array" ref="AB71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713" s="3"/>
      <c r="AD713" s="3"/>
      <c r="AE713" s="3"/>
    </row>
    <row r="714" spans="3:31">
      <c r="C714" s="2">
        <v>44967.441493055558</v>
      </c>
      <c r="D714" s="3" t="s">
        <v>23</v>
      </c>
      <c r="E714" s="15">
        <v>710</v>
      </c>
      <c r="F714" s="15">
        <v>710</v>
      </c>
      <c r="G714" s="15">
        <v>710</v>
      </c>
      <c r="H714" s="3">
        <v>78746</v>
      </c>
      <c r="I714" s="3" t="s">
        <v>43</v>
      </c>
      <c r="J714" s="3" t="s">
        <v>14</v>
      </c>
      <c r="K714" s="3" t="s">
        <v>15</v>
      </c>
      <c r="L714" s="3"/>
      <c r="M714" s="3"/>
      <c r="N714" s="3"/>
      <c r="O714" s="3">
        <f t="shared" si="137"/>
        <v>2023</v>
      </c>
      <c r="P714" s="3">
        <f t="shared" si="138"/>
        <v>2022</v>
      </c>
      <c r="Q714" s="3">
        <f t="shared" si="132"/>
        <v>2</v>
      </c>
      <c r="R714" s="3">
        <f t="shared" si="133"/>
        <v>6</v>
      </c>
      <c r="S714" s="3" t="str" cm="1">
        <f t="array" ref="S714">IFERROR(_xlfn.IFS(I714 = "Just once", "One time service", ISNUMBER(SEARCH("*week*",I714)), "Continuous"),I714)</f>
        <v>One time service</v>
      </c>
      <c r="T714" t="str">
        <f t="shared" si="134"/>
        <v>Yes</v>
      </c>
      <c r="U714" t="str">
        <f t="shared" si="135"/>
        <v>No</v>
      </c>
      <c r="V714" t="str">
        <f t="shared" si="136"/>
        <v>No</v>
      </c>
      <c r="W714">
        <f t="shared" si="139"/>
        <v>1</v>
      </c>
      <c r="X714" t="str">
        <f t="shared" si="140"/>
        <v>No</v>
      </c>
      <c r="Y714" t="str">
        <f t="shared" si="141"/>
        <v>No</v>
      </c>
      <c r="Z714" t="str">
        <f t="shared" si="142"/>
        <v>No</v>
      </c>
      <c r="AA714">
        <f t="shared" si="143"/>
        <v>0</v>
      </c>
      <c r="AB714" s="3" t="str" cm="1">
        <f t="array" ref="AB71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14" s="3"/>
      <c r="AD714" s="3"/>
      <c r="AE714" s="3"/>
    </row>
    <row r="715" spans="3:31">
      <c r="C715" s="2">
        <v>44967.708101851851</v>
      </c>
      <c r="D715" s="3" t="s">
        <v>23</v>
      </c>
      <c r="E715" s="15">
        <v>711</v>
      </c>
      <c r="F715" s="15">
        <v>711</v>
      </c>
      <c r="G715" s="15">
        <v>711</v>
      </c>
      <c r="H715" s="3">
        <v>78759</v>
      </c>
      <c r="I715" s="3" t="s">
        <v>43</v>
      </c>
      <c r="J715" s="3" t="s">
        <v>194</v>
      </c>
      <c r="K715" s="3" t="s">
        <v>175</v>
      </c>
      <c r="L715" s="3" t="s">
        <v>195</v>
      </c>
      <c r="M715" s="3"/>
      <c r="N715" s="3"/>
      <c r="O715" s="3">
        <f t="shared" si="137"/>
        <v>2023</v>
      </c>
      <c r="P715" s="3">
        <f t="shared" si="138"/>
        <v>2022</v>
      </c>
      <c r="Q715" s="3">
        <f t="shared" si="132"/>
        <v>2</v>
      </c>
      <c r="R715" s="3">
        <f t="shared" si="133"/>
        <v>6</v>
      </c>
      <c r="S715" s="3" t="str" cm="1">
        <f t="array" ref="S715">IFERROR(_xlfn.IFS(I715 = "Just once", "One time service", ISNUMBER(SEARCH("*week*",I715)), "Continuous"),I715)</f>
        <v>One time service</v>
      </c>
      <c r="T715" t="str">
        <f t="shared" si="134"/>
        <v>No</v>
      </c>
      <c r="U715" t="str">
        <f t="shared" si="135"/>
        <v>No</v>
      </c>
      <c r="V715" t="str">
        <f t="shared" si="136"/>
        <v>No</v>
      </c>
      <c r="W715">
        <f t="shared" si="139"/>
        <v>0</v>
      </c>
      <c r="X715" t="str">
        <f t="shared" si="140"/>
        <v>Yes</v>
      </c>
      <c r="Y715" t="str">
        <f t="shared" si="141"/>
        <v>No</v>
      </c>
      <c r="Z715" t="str">
        <f t="shared" si="142"/>
        <v>No</v>
      </c>
      <c r="AA715">
        <f t="shared" si="143"/>
        <v>1</v>
      </c>
      <c r="AB715" s="3" t="str" cm="1">
        <f t="array" ref="AB71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715" s="3"/>
      <c r="AD715" s="3"/>
      <c r="AE715" s="3"/>
    </row>
    <row r="716" spans="3:31">
      <c r="C716" s="2">
        <v>44968.395115740743</v>
      </c>
      <c r="D716" s="3" t="s">
        <v>23</v>
      </c>
      <c r="E716" s="15">
        <v>712</v>
      </c>
      <c r="F716" s="15">
        <v>712</v>
      </c>
      <c r="G716" s="15">
        <v>712</v>
      </c>
      <c r="H716" s="3">
        <v>78759</v>
      </c>
      <c r="I716" s="3" t="s">
        <v>43</v>
      </c>
      <c r="J716" s="3" t="s">
        <v>19</v>
      </c>
      <c r="K716" s="3" t="s">
        <v>187</v>
      </c>
      <c r="L716" s="3" t="s">
        <v>193</v>
      </c>
      <c r="M716" s="3"/>
      <c r="N716" s="3"/>
      <c r="O716" s="3">
        <f t="shared" si="137"/>
        <v>2023</v>
      </c>
      <c r="P716" s="3">
        <f t="shared" si="138"/>
        <v>2022</v>
      </c>
      <c r="Q716" s="3">
        <f t="shared" si="132"/>
        <v>2</v>
      </c>
      <c r="R716" s="3">
        <f t="shared" si="133"/>
        <v>6</v>
      </c>
      <c r="S716" s="3" t="str" cm="1">
        <f t="array" ref="S716">IFERROR(_xlfn.IFS(I716 = "Just once", "One time service", ISNUMBER(SEARCH("*week*",I716)), "Continuous"),I716)</f>
        <v>One time service</v>
      </c>
      <c r="T716" t="str">
        <f t="shared" si="134"/>
        <v>No</v>
      </c>
      <c r="U716" t="str">
        <f t="shared" si="135"/>
        <v>No</v>
      </c>
      <c r="V716" t="str">
        <f t="shared" si="136"/>
        <v>No</v>
      </c>
      <c r="W716">
        <f t="shared" si="139"/>
        <v>0</v>
      </c>
      <c r="X716" t="str">
        <f t="shared" si="140"/>
        <v>No</v>
      </c>
      <c r="Y716" t="str">
        <f t="shared" si="141"/>
        <v>No</v>
      </c>
      <c r="Z716" t="str">
        <f t="shared" si="142"/>
        <v>No</v>
      </c>
      <c r="AA716">
        <f t="shared" si="143"/>
        <v>0</v>
      </c>
      <c r="AB716" s="3" t="str" cm="1">
        <f t="array" ref="AB71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16" s="3"/>
      <c r="AD716" s="3"/>
      <c r="AE716" s="3"/>
    </row>
    <row r="717" spans="3:31">
      <c r="C717" s="2">
        <v>44968.404224537036</v>
      </c>
      <c r="D717" s="3" t="s">
        <v>23</v>
      </c>
      <c r="E717" s="15">
        <v>713</v>
      </c>
      <c r="F717" s="15">
        <v>713</v>
      </c>
      <c r="G717" s="15">
        <v>713</v>
      </c>
      <c r="H717" s="3">
        <v>78757</v>
      </c>
      <c r="I717" s="3" t="s">
        <v>43</v>
      </c>
      <c r="J717" s="3" t="s">
        <v>14</v>
      </c>
      <c r="K717" s="3" t="s">
        <v>15</v>
      </c>
      <c r="L717" s="3"/>
      <c r="M717" s="3"/>
      <c r="N717" s="3"/>
      <c r="O717" s="3">
        <f t="shared" si="137"/>
        <v>2023</v>
      </c>
      <c r="P717" s="3">
        <f t="shared" si="138"/>
        <v>2022</v>
      </c>
      <c r="Q717" s="3">
        <f t="shared" si="132"/>
        <v>2</v>
      </c>
      <c r="R717" s="3">
        <f t="shared" si="133"/>
        <v>6</v>
      </c>
      <c r="S717" s="3" t="str" cm="1">
        <f t="array" ref="S717">IFERROR(_xlfn.IFS(I717 = "Just once", "One time service", ISNUMBER(SEARCH("*week*",I717)), "Continuous"),I717)</f>
        <v>One time service</v>
      </c>
      <c r="T717" t="str">
        <f t="shared" si="134"/>
        <v>Yes</v>
      </c>
      <c r="U717" t="str">
        <f t="shared" si="135"/>
        <v>No</v>
      </c>
      <c r="V717" t="str">
        <f t="shared" si="136"/>
        <v>No</v>
      </c>
      <c r="W717">
        <f t="shared" si="139"/>
        <v>1</v>
      </c>
      <c r="X717" t="str">
        <f t="shared" si="140"/>
        <v>No</v>
      </c>
      <c r="Y717" t="str">
        <f t="shared" si="141"/>
        <v>No</v>
      </c>
      <c r="Z717" t="str">
        <f t="shared" si="142"/>
        <v>No</v>
      </c>
      <c r="AA717">
        <f t="shared" si="143"/>
        <v>0</v>
      </c>
      <c r="AB717" s="3" t="str" cm="1">
        <f t="array" ref="AB71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17" s="3"/>
      <c r="AD717" s="3"/>
      <c r="AE717" s="3"/>
    </row>
    <row r="718" spans="3:31">
      <c r="C718" s="2">
        <v>44968.428611111114</v>
      </c>
      <c r="D718" s="3" t="s">
        <v>23</v>
      </c>
      <c r="E718" s="15">
        <v>714</v>
      </c>
      <c r="F718" s="15">
        <v>714</v>
      </c>
      <c r="G718" s="15">
        <v>714</v>
      </c>
      <c r="H718" s="3">
        <v>78736</v>
      </c>
      <c r="I718" s="3" t="s">
        <v>46</v>
      </c>
      <c r="J718" s="3" t="s">
        <v>14</v>
      </c>
      <c r="K718" s="3" t="s">
        <v>15</v>
      </c>
      <c r="L718" s="3"/>
      <c r="M718" s="3"/>
      <c r="N718" s="3"/>
      <c r="O718" s="3">
        <f t="shared" si="137"/>
        <v>2023</v>
      </c>
      <c r="P718" s="3">
        <f t="shared" si="138"/>
        <v>2022</v>
      </c>
      <c r="Q718" s="3">
        <f t="shared" si="132"/>
        <v>2</v>
      </c>
      <c r="R718" s="3">
        <f t="shared" si="133"/>
        <v>6</v>
      </c>
      <c r="S718" s="3" t="str" cm="1">
        <f t="array" ref="S718">IFERROR(_xlfn.IFS(I718 = "Just once", "One time service", ISNUMBER(SEARCH("*week*",I718)), "Continuous"),I718)</f>
        <v>Continuous</v>
      </c>
      <c r="T718" t="str">
        <f t="shared" si="134"/>
        <v>Yes</v>
      </c>
      <c r="U718" t="str">
        <f t="shared" si="135"/>
        <v>No</v>
      </c>
      <c r="V718" t="str">
        <f t="shared" si="136"/>
        <v>No</v>
      </c>
      <c r="W718">
        <f t="shared" si="139"/>
        <v>1</v>
      </c>
      <c r="X718" t="str">
        <f t="shared" si="140"/>
        <v>No</v>
      </c>
      <c r="Y718" t="str">
        <f t="shared" si="141"/>
        <v>No</v>
      </c>
      <c r="Z718" t="str">
        <f t="shared" si="142"/>
        <v>No</v>
      </c>
      <c r="AA718">
        <f t="shared" si="143"/>
        <v>0</v>
      </c>
      <c r="AB718" s="3" t="str" cm="1">
        <f t="array" ref="AB71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18" s="3"/>
      <c r="AD718" s="3"/>
      <c r="AE718" s="3"/>
    </row>
    <row r="719" spans="3:31">
      <c r="C719" s="2">
        <v>44969.899618055555</v>
      </c>
      <c r="D719" s="3" t="s">
        <v>23</v>
      </c>
      <c r="E719" s="15">
        <v>715</v>
      </c>
      <c r="F719" s="15">
        <v>715</v>
      </c>
      <c r="G719" s="15">
        <v>715</v>
      </c>
      <c r="H719" s="3">
        <v>78759</v>
      </c>
      <c r="I719" s="3" t="s">
        <v>43</v>
      </c>
      <c r="J719" s="3" t="s">
        <v>196</v>
      </c>
      <c r="K719" s="3" t="s">
        <v>15</v>
      </c>
      <c r="L719" s="3"/>
      <c r="M719" s="3"/>
      <c r="N719" s="3"/>
      <c r="O719" s="3">
        <f t="shared" si="137"/>
        <v>2023</v>
      </c>
      <c r="P719" s="3">
        <f t="shared" si="138"/>
        <v>2022</v>
      </c>
      <c r="Q719" s="3">
        <f t="shared" si="132"/>
        <v>2</v>
      </c>
      <c r="R719" s="3">
        <f t="shared" si="133"/>
        <v>7</v>
      </c>
      <c r="S719" s="3" t="str" cm="1">
        <f t="array" ref="S719">IFERROR(_xlfn.IFS(I719 = "Just once", "One time service", ISNUMBER(SEARCH("*week*",I719)), "Continuous"),I719)</f>
        <v>One time service</v>
      </c>
      <c r="T719" t="str">
        <f t="shared" si="134"/>
        <v>Yes</v>
      </c>
      <c r="U719" t="str">
        <f t="shared" si="135"/>
        <v>No</v>
      </c>
      <c r="V719" t="str">
        <f t="shared" si="136"/>
        <v>No</v>
      </c>
      <c r="W719">
        <f t="shared" si="139"/>
        <v>1</v>
      </c>
      <c r="X719" t="str">
        <f t="shared" si="140"/>
        <v>No</v>
      </c>
      <c r="Y719" t="str">
        <f t="shared" si="141"/>
        <v>No</v>
      </c>
      <c r="Z719" t="str">
        <f t="shared" si="142"/>
        <v>No</v>
      </c>
      <c r="AA719">
        <f t="shared" si="143"/>
        <v>0</v>
      </c>
      <c r="AB719" s="3" t="str" cm="1">
        <f t="array" ref="AB71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719" s="3"/>
      <c r="AD719" s="3"/>
      <c r="AE719" s="3"/>
    </row>
    <row r="720" spans="3:31">
      <c r="C720" s="2">
        <v>44970.575555555559</v>
      </c>
      <c r="D720" s="3" t="s">
        <v>23</v>
      </c>
      <c r="E720" s="15">
        <v>716</v>
      </c>
      <c r="F720" s="15">
        <v>716</v>
      </c>
      <c r="G720" s="15">
        <v>716</v>
      </c>
      <c r="H720" s="3">
        <v>78752</v>
      </c>
      <c r="I720" s="3" t="s">
        <v>43</v>
      </c>
      <c r="J720" s="3" t="s">
        <v>14</v>
      </c>
      <c r="K720" s="3" t="s">
        <v>15</v>
      </c>
      <c r="L720" s="3"/>
      <c r="M720" s="3"/>
      <c r="N720" s="3"/>
      <c r="O720" s="3">
        <f t="shared" si="137"/>
        <v>2023</v>
      </c>
      <c r="P720" s="3">
        <f t="shared" si="138"/>
        <v>2022</v>
      </c>
      <c r="Q720" s="3">
        <f t="shared" si="132"/>
        <v>2</v>
      </c>
      <c r="R720" s="3">
        <f t="shared" si="133"/>
        <v>7</v>
      </c>
      <c r="S720" s="3" t="str" cm="1">
        <f t="array" ref="S720">IFERROR(_xlfn.IFS(I720 = "Just once", "One time service", ISNUMBER(SEARCH("*week*",I720)), "Continuous"),I720)</f>
        <v>One time service</v>
      </c>
      <c r="T720" t="str">
        <f t="shared" si="134"/>
        <v>Yes</v>
      </c>
      <c r="U720" t="str">
        <f t="shared" si="135"/>
        <v>No</v>
      </c>
      <c r="V720" t="str">
        <f t="shared" si="136"/>
        <v>No</v>
      </c>
      <c r="W720">
        <f t="shared" si="139"/>
        <v>1</v>
      </c>
      <c r="X720" t="str">
        <f t="shared" si="140"/>
        <v>No</v>
      </c>
      <c r="Y720" t="str">
        <f t="shared" si="141"/>
        <v>No</v>
      </c>
      <c r="Z720" t="str">
        <f t="shared" si="142"/>
        <v>No</v>
      </c>
      <c r="AA720">
        <f t="shared" si="143"/>
        <v>0</v>
      </c>
      <c r="AB720" s="3" t="str" cm="1">
        <f t="array" ref="AB72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20" s="3"/>
      <c r="AD720" s="3"/>
      <c r="AE720" s="3"/>
    </row>
    <row r="721" spans="3:31">
      <c r="C721" s="2">
        <v>44970.71733796296</v>
      </c>
      <c r="D721" s="3" t="s">
        <v>23</v>
      </c>
      <c r="E721" s="15">
        <v>717</v>
      </c>
      <c r="F721" s="15">
        <v>717</v>
      </c>
      <c r="G721" s="15">
        <v>717</v>
      </c>
      <c r="H721" s="3">
        <v>78681</v>
      </c>
      <c r="I721" s="3" t="s">
        <v>43</v>
      </c>
      <c r="J721" s="3" t="s">
        <v>14</v>
      </c>
      <c r="K721" s="3" t="s">
        <v>15</v>
      </c>
      <c r="L721" s="3"/>
      <c r="M721" s="3"/>
      <c r="N721" s="3"/>
      <c r="O721" s="3">
        <f t="shared" si="137"/>
        <v>2023</v>
      </c>
      <c r="P721" s="3">
        <f t="shared" si="138"/>
        <v>2022</v>
      </c>
      <c r="Q721" s="3">
        <f t="shared" si="132"/>
        <v>2</v>
      </c>
      <c r="R721" s="3">
        <f t="shared" si="133"/>
        <v>7</v>
      </c>
      <c r="S721" s="3" t="str" cm="1">
        <f t="array" ref="S721">IFERROR(_xlfn.IFS(I721 = "Just once", "One time service", ISNUMBER(SEARCH("*week*",I721)), "Continuous"),I721)</f>
        <v>One time service</v>
      </c>
      <c r="T721" t="str">
        <f t="shared" si="134"/>
        <v>Yes</v>
      </c>
      <c r="U721" t="str">
        <f t="shared" si="135"/>
        <v>No</v>
      </c>
      <c r="V721" t="str">
        <f t="shared" si="136"/>
        <v>No</v>
      </c>
      <c r="W721">
        <f t="shared" si="139"/>
        <v>1</v>
      </c>
      <c r="X721" t="str">
        <f t="shared" si="140"/>
        <v>No</v>
      </c>
      <c r="Y721" t="str">
        <f t="shared" si="141"/>
        <v>No</v>
      </c>
      <c r="Z721" t="str">
        <f t="shared" si="142"/>
        <v>No</v>
      </c>
      <c r="AA721">
        <f t="shared" si="143"/>
        <v>0</v>
      </c>
      <c r="AB721" s="3" t="str" cm="1">
        <f t="array" ref="AB72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21" s="3"/>
      <c r="AD721" s="3"/>
      <c r="AE721" s="3"/>
    </row>
    <row r="722" spans="3:31">
      <c r="C722" s="2">
        <v>44970.719710648147</v>
      </c>
      <c r="D722" s="3" t="s">
        <v>23</v>
      </c>
      <c r="E722" s="15">
        <v>718</v>
      </c>
      <c r="F722" s="15">
        <v>718</v>
      </c>
      <c r="G722" s="15">
        <v>718</v>
      </c>
      <c r="H722" s="3">
        <v>78727</v>
      </c>
      <c r="I722" s="3" t="s">
        <v>46</v>
      </c>
      <c r="J722" s="3" t="s">
        <v>14</v>
      </c>
      <c r="K722" s="3" t="s">
        <v>15</v>
      </c>
      <c r="L722" s="3"/>
      <c r="M722" s="3"/>
      <c r="N722" s="3"/>
      <c r="O722" s="3">
        <f t="shared" si="137"/>
        <v>2023</v>
      </c>
      <c r="P722" s="3">
        <f t="shared" si="138"/>
        <v>2022</v>
      </c>
      <c r="Q722" s="3">
        <f t="shared" si="132"/>
        <v>2</v>
      </c>
      <c r="R722" s="3">
        <f t="shared" si="133"/>
        <v>7</v>
      </c>
      <c r="S722" s="3" t="str" cm="1">
        <f t="array" ref="S722">IFERROR(_xlfn.IFS(I722 = "Just once", "One time service", ISNUMBER(SEARCH("*week*",I722)), "Continuous"),I722)</f>
        <v>Continuous</v>
      </c>
      <c r="T722" t="str">
        <f t="shared" si="134"/>
        <v>Yes</v>
      </c>
      <c r="U722" t="str">
        <f t="shared" si="135"/>
        <v>No</v>
      </c>
      <c r="V722" t="str">
        <f t="shared" si="136"/>
        <v>No</v>
      </c>
      <c r="W722">
        <f t="shared" si="139"/>
        <v>1</v>
      </c>
      <c r="X722" t="str">
        <f t="shared" si="140"/>
        <v>No</v>
      </c>
      <c r="Y722" t="str">
        <f t="shared" si="141"/>
        <v>No</v>
      </c>
      <c r="Z722" t="str">
        <f t="shared" si="142"/>
        <v>No</v>
      </c>
      <c r="AA722">
        <f t="shared" si="143"/>
        <v>0</v>
      </c>
      <c r="AB722" s="3" t="str" cm="1">
        <f t="array" ref="AB72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22" s="3"/>
      <c r="AD722" s="3"/>
      <c r="AE722" s="3"/>
    </row>
    <row r="723" spans="3:31">
      <c r="C723" s="2">
        <v>44971.418877314813</v>
      </c>
      <c r="D723" s="3" t="s">
        <v>23</v>
      </c>
      <c r="E723" s="15">
        <v>719</v>
      </c>
      <c r="F723" s="15">
        <v>719</v>
      </c>
      <c r="G723" s="15">
        <v>719</v>
      </c>
      <c r="H723" s="3">
        <v>78749</v>
      </c>
      <c r="I723" s="3" t="s">
        <v>43</v>
      </c>
      <c r="J723" s="3" t="s">
        <v>19</v>
      </c>
      <c r="K723" s="3" t="s">
        <v>166</v>
      </c>
      <c r="L723" s="3"/>
      <c r="M723" s="3"/>
      <c r="N723" s="3"/>
      <c r="O723" s="3">
        <f t="shared" si="137"/>
        <v>2023</v>
      </c>
      <c r="P723" s="3">
        <f t="shared" si="138"/>
        <v>2022</v>
      </c>
      <c r="Q723" s="3">
        <f t="shared" si="132"/>
        <v>2</v>
      </c>
      <c r="R723" s="3">
        <f t="shared" si="133"/>
        <v>7</v>
      </c>
      <c r="S723" s="3" t="str" cm="1">
        <f t="array" ref="S723">IFERROR(_xlfn.IFS(I723 = "Just once", "One time service", ISNUMBER(SEARCH("*week*",I723)), "Continuous"),I723)</f>
        <v>One time service</v>
      </c>
      <c r="T723" t="str">
        <f t="shared" si="134"/>
        <v>No</v>
      </c>
      <c r="U723" t="str">
        <f t="shared" si="135"/>
        <v>No</v>
      </c>
      <c r="V723" t="str">
        <f t="shared" si="136"/>
        <v>No</v>
      </c>
      <c r="W723">
        <f t="shared" si="139"/>
        <v>0</v>
      </c>
      <c r="X723" t="str">
        <f t="shared" si="140"/>
        <v>No</v>
      </c>
      <c r="Y723" t="str">
        <f t="shared" si="141"/>
        <v>No</v>
      </c>
      <c r="Z723" t="str">
        <f t="shared" si="142"/>
        <v>No</v>
      </c>
      <c r="AA723">
        <f t="shared" si="143"/>
        <v>0</v>
      </c>
      <c r="AB723" s="3" t="str" cm="1">
        <f t="array" ref="AB72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23" s="3"/>
      <c r="AD723" s="3"/>
      <c r="AE723" s="3"/>
    </row>
    <row r="724" spans="3:31">
      <c r="C724" s="2">
        <v>44971.439733796295</v>
      </c>
      <c r="D724" s="3" t="s">
        <v>23</v>
      </c>
      <c r="E724" s="15">
        <v>720</v>
      </c>
      <c r="F724" s="15">
        <v>720</v>
      </c>
      <c r="G724" s="15">
        <v>720</v>
      </c>
      <c r="H724" s="3">
        <v>78737</v>
      </c>
      <c r="I724" s="3" t="s">
        <v>43</v>
      </c>
      <c r="J724" s="3" t="s">
        <v>14</v>
      </c>
      <c r="K724" s="3" t="s">
        <v>175</v>
      </c>
      <c r="L724" s="3"/>
      <c r="M724" s="3"/>
      <c r="N724" s="3"/>
      <c r="O724" s="3">
        <f t="shared" si="137"/>
        <v>2023</v>
      </c>
      <c r="P724" s="3">
        <f t="shared" si="138"/>
        <v>2022</v>
      </c>
      <c r="Q724" s="3">
        <f t="shared" si="132"/>
        <v>2</v>
      </c>
      <c r="R724" s="3">
        <f t="shared" si="133"/>
        <v>7</v>
      </c>
      <c r="S724" s="3" t="str" cm="1">
        <f t="array" ref="S724">IFERROR(_xlfn.IFS(I724 = "Just once", "One time service", ISNUMBER(SEARCH("*week*",I724)), "Continuous"),I724)</f>
        <v>One time service</v>
      </c>
      <c r="T724" t="str">
        <f t="shared" si="134"/>
        <v>No</v>
      </c>
      <c r="U724" t="str">
        <f t="shared" si="135"/>
        <v>No</v>
      </c>
      <c r="V724" t="str">
        <f t="shared" si="136"/>
        <v>No</v>
      </c>
      <c r="W724">
        <f t="shared" si="139"/>
        <v>0</v>
      </c>
      <c r="X724" t="str">
        <f t="shared" si="140"/>
        <v>Yes</v>
      </c>
      <c r="Y724" t="str">
        <f t="shared" si="141"/>
        <v>No</v>
      </c>
      <c r="Z724" t="str">
        <f t="shared" si="142"/>
        <v>No</v>
      </c>
      <c r="AA724">
        <f t="shared" si="143"/>
        <v>1</v>
      </c>
      <c r="AB724" s="3" t="str" cm="1">
        <f t="array" ref="AB72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24" s="3"/>
      <c r="AD724" s="3"/>
      <c r="AE724" s="3"/>
    </row>
    <row r="725" spans="3:31">
      <c r="C725" s="2">
        <v>44971.463182870371</v>
      </c>
      <c r="D725" s="3" t="s">
        <v>23</v>
      </c>
      <c r="E725" s="15">
        <v>721</v>
      </c>
      <c r="F725" s="15">
        <v>721</v>
      </c>
      <c r="G725" s="15">
        <v>721</v>
      </c>
      <c r="H725" s="3">
        <v>78734</v>
      </c>
      <c r="I725" s="3" t="s">
        <v>43</v>
      </c>
      <c r="J725" s="3" t="s">
        <v>19</v>
      </c>
      <c r="K725" s="3" t="s">
        <v>175</v>
      </c>
      <c r="L725" s="3"/>
      <c r="M725" s="3"/>
      <c r="N725" s="3"/>
      <c r="O725" s="3">
        <f t="shared" si="137"/>
        <v>2023</v>
      </c>
      <c r="P725" s="3">
        <f t="shared" si="138"/>
        <v>2022</v>
      </c>
      <c r="Q725" s="3">
        <f t="shared" si="132"/>
        <v>2</v>
      </c>
      <c r="R725" s="3">
        <f t="shared" si="133"/>
        <v>7</v>
      </c>
      <c r="S725" s="3" t="str" cm="1">
        <f t="array" ref="S725">IFERROR(_xlfn.IFS(I725 = "Just once", "One time service", ISNUMBER(SEARCH("*week*",I725)), "Continuous"),I725)</f>
        <v>One time service</v>
      </c>
      <c r="T725" t="str">
        <f t="shared" si="134"/>
        <v>No</v>
      </c>
      <c r="U725" t="str">
        <f t="shared" si="135"/>
        <v>No</v>
      </c>
      <c r="V725" t="str">
        <f t="shared" si="136"/>
        <v>No</v>
      </c>
      <c r="W725">
        <f t="shared" si="139"/>
        <v>0</v>
      </c>
      <c r="X725" t="str">
        <f t="shared" si="140"/>
        <v>Yes</v>
      </c>
      <c r="Y725" t="str">
        <f t="shared" si="141"/>
        <v>No</v>
      </c>
      <c r="Z725" t="str">
        <f t="shared" si="142"/>
        <v>No</v>
      </c>
      <c r="AA725">
        <f t="shared" si="143"/>
        <v>1</v>
      </c>
      <c r="AB725" s="3" t="str" cm="1">
        <f t="array" ref="AB72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25" s="3"/>
      <c r="AD725" s="3"/>
      <c r="AE725" s="3"/>
    </row>
    <row r="726" spans="3:31">
      <c r="C726" s="2">
        <v>44971.593958333331</v>
      </c>
      <c r="D726" s="3" t="s">
        <v>23</v>
      </c>
      <c r="E726" s="15">
        <v>722</v>
      </c>
      <c r="F726" s="15">
        <v>722</v>
      </c>
      <c r="G726" s="15">
        <v>722</v>
      </c>
      <c r="H726" s="3">
        <v>78759</v>
      </c>
      <c r="I726" s="3" t="s">
        <v>43</v>
      </c>
      <c r="J726" s="3" t="s">
        <v>14</v>
      </c>
      <c r="K726" s="3" t="s">
        <v>15</v>
      </c>
      <c r="L726" s="3"/>
      <c r="M726" s="3"/>
      <c r="N726" s="3"/>
      <c r="O726" s="3">
        <f t="shared" si="137"/>
        <v>2023</v>
      </c>
      <c r="P726" s="3">
        <f t="shared" si="138"/>
        <v>2022</v>
      </c>
      <c r="Q726" s="3">
        <f t="shared" si="132"/>
        <v>2</v>
      </c>
      <c r="R726" s="3">
        <f t="shared" si="133"/>
        <v>7</v>
      </c>
      <c r="S726" s="3" t="str" cm="1">
        <f t="array" ref="S726">IFERROR(_xlfn.IFS(I726 = "Just once", "One time service", ISNUMBER(SEARCH("*week*",I726)), "Continuous"),I726)</f>
        <v>One time service</v>
      </c>
      <c r="T726" t="str">
        <f t="shared" si="134"/>
        <v>Yes</v>
      </c>
      <c r="U726" t="str">
        <f t="shared" si="135"/>
        <v>No</v>
      </c>
      <c r="V726" t="str">
        <f t="shared" si="136"/>
        <v>No</v>
      </c>
      <c r="W726">
        <f t="shared" si="139"/>
        <v>1</v>
      </c>
      <c r="X726" t="str">
        <f t="shared" si="140"/>
        <v>No</v>
      </c>
      <c r="Y726" t="str">
        <f t="shared" si="141"/>
        <v>No</v>
      </c>
      <c r="Z726" t="str">
        <f t="shared" si="142"/>
        <v>No</v>
      </c>
      <c r="AA726">
        <f t="shared" si="143"/>
        <v>0</v>
      </c>
      <c r="AB726" s="3" t="str" cm="1">
        <f t="array" ref="AB72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26" s="3"/>
      <c r="AD726" s="3"/>
      <c r="AE726" s="3"/>
    </row>
    <row r="727" spans="3:31">
      <c r="C727" s="2">
        <v>44971.610462962963</v>
      </c>
      <c r="D727" s="3" t="s">
        <v>23</v>
      </c>
      <c r="E727" s="15">
        <v>723</v>
      </c>
      <c r="F727" s="15">
        <v>723</v>
      </c>
      <c r="G727" s="15">
        <v>723</v>
      </c>
      <c r="H727" s="3">
        <v>78731</v>
      </c>
      <c r="I727" s="3" t="s">
        <v>43</v>
      </c>
      <c r="J727" s="3" t="s">
        <v>14</v>
      </c>
      <c r="K727" s="3" t="s">
        <v>166</v>
      </c>
      <c r="L727" s="3"/>
      <c r="M727" s="3"/>
      <c r="N727" s="3"/>
      <c r="O727" s="3">
        <f t="shared" si="137"/>
        <v>2023</v>
      </c>
      <c r="P727" s="3">
        <f t="shared" si="138"/>
        <v>2022</v>
      </c>
      <c r="Q727" s="3">
        <f t="shared" si="132"/>
        <v>2</v>
      </c>
      <c r="R727" s="3">
        <f t="shared" si="133"/>
        <v>7</v>
      </c>
      <c r="S727" s="3" t="str" cm="1">
        <f t="array" ref="S727">IFERROR(_xlfn.IFS(I727 = "Just once", "One time service", ISNUMBER(SEARCH("*week*",I727)), "Continuous"),I727)</f>
        <v>One time service</v>
      </c>
      <c r="T727" t="str">
        <f t="shared" si="134"/>
        <v>No</v>
      </c>
      <c r="U727" t="str">
        <f t="shared" si="135"/>
        <v>No</v>
      </c>
      <c r="V727" t="str">
        <f t="shared" si="136"/>
        <v>No</v>
      </c>
      <c r="W727">
        <f t="shared" si="139"/>
        <v>0</v>
      </c>
      <c r="X727" t="str">
        <f t="shared" si="140"/>
        <v>No</v>
      </c>
      <c r="Y727" t="str">
        <f t="shared" si="141"/>
        <v>No</v>
      </c>
      <c r="Z727" t="str">
        <f t="shared" si="142"/>
        <v>No</v>
      </c>
      <c r="AA727">
        <f t="shared" si="143"/>
        <v>0</v>
      </c>
      <c r="AB727" s="3" t="str" cm="1">
        <f t="array" ref="AB72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27" s="3"/>
      <c r="AD727" s="3"/>
      <c r="AE727" s="3"/>
    </row>
    <row r="728" spans="3:31">
      <c r="C728" s="2">
        <v>44972.35528935185</v>
      </c>
      <c r="D728" s="3" t="s">
        <v>23</v>
      </c>
      <c r="E728" s="15">
        <v>724</v>
      </c>
      <c r="F728" s="15">
        <v>724</v>
      </c>
      <c r="G728" s="15">
        <v>724</v>
      </c>
      <c r="H728" s="3">
        <v>78739</v>
      </c>
      <c r="I728" s="3" t="s">
        <v>43</v>
      </c>
      <c r="J728" s="3" t="s">
        <v>14</v>
      </c>
      <c r="K728" s="3" t="s">
        <v>15</v>
      </c>
      <c r="L728" s="3"/>
      <c r="M728" s="3"/>
      <c r="N728" s="3"/>
      <c r="O728" s="3">
        <f t="shared" si="137"/>
        <v>2023</v>
      </c>
      <c r="P728" s="3">
        <f t="shared" si="138"/>
        <v>2022</v>
      </c>
      <c r="Q728" s="3">
        <f t="shared" si="132"/>
        <v>2</v>
      </c>
      <c r="R728" s="3">
        <f t="shared" si="133"/>
        <v>7</v>
      </c>
      <c r="S728" s="3" t="str" cm="1">
        <f t="array" ref="S728">IFERROR(_xlfn.IFS(I728 = "Just once", "One time service", ISNUMBER(SEARCH("*week*",I728)), "Continuous"),I728)</f>
        <v>One time service</v>
      </c>
      <c r="T728" t="str">
        <f t="shared" si="134"/>
        <v>Yes</v>
      </c>
      <c r="U728" t="str">
        <f t="shared" si="135"/>
        <v>No</v>
      </c>
      <c r="V728" t="str">
        <f t="shared" si="136"/>
        <v>No</v>
      </c>
      <c r="W728">
        <f t="shared" si="139"/>
        <v>1</v>
      </c>
      <c r="X728" t="str">
        <f t="shared" si="140"/>
        <v>No</v>
      </c>
      <c r="Y728" t="str">
        <f t="shared" si="141"/>
        <v>No</v>
      </c>
      <c r="Z728" t="str">
        <f t="shared" si="142"/>
        <v>No</v>
      </c>
      <c r="AA728">
        <f t="shared" si="143"/>
        <v>0</v>
      </c>
      <c r="AB728" s="3" t="str" cm="1">
        <f t="array" ref="AB72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28" s="3"/>
      <c r="AD728" s="3"/>
      <c r="AE728" s="3"/>
    </row>
    <row r="729" spans="3:31">
      <c r="C729" s="2">
        <v>44972.466747685183</v>
      </c>
      <c r="D729" s="3" t="s">
        <v>23</v>
      </c>
      <c r="E729" s="15">
        <v>725</v>
      </c>
      <c r="F729" s="15">
        <v>725</v>
      </c>
      <c r="G729" s="15">
        <v>725</v>
      </c>
      <c r="H729" s="3">
        <v>78758</v>
      </c>
      <c r="I729" s="3" t="s">
        <v>43</v>
      </c>
      <c r="J729" s="3" t="s">
        <v>14</v>
      </c>
      <c r="K729" s="3" t="s">
        <v>15</v>
      </c>
      <c r="L729" s="3"/>
      <c r="M729" s="3"/>
      <c r="N729" s="3"/>
      <c r="O729" s="3">
        <f t="shared" si="137"/>
        <v>2023</v>
      </c>
      <c r="P729" s="3">
        <f t="shared" si="138"/>
        <v>2022</v>
      </c>
      <c r="Q729" s="3">
        <f t="shared" si="132"/>
        <v>2</v>
      </c>
      <c r="R729" s="3">
        <f t="shared" si="133"/>
        <v>7</v>
      </c>
      <c r="S729" s="3" t="str" cm="1">
        <f t="array" ref="S729">IFERROR(_xlfn.IFS(I729 = "Just once", "One time service", ISNUMBER(SEARCH("*week*",I729)), "Continuous"),I729)</f>
        <v>One time service</v>
      </c>
      <c r="T729" t="str">
        <f t="shared" si="134"/>
        <v>Yes</v>
      </c>
      <c r="U729" t="str">
        <f t="shared" si="135"/>
        <v>No</v>
      </c>
      <c r="V729" t="str">
        <f t="shared" si="136"/>
        <v>No</v>
      </c>
      <c r="W729">
        <f t="shared" si="139"/>
        <v>1</v>
      </c>
      <c r="X729" t="str">
        <f t="shared" si="140"/>
        <v>No</v>
      </c>
      <c r="Y729" t="str">
        <f t="shared" si="141"/>
        <v>No</v>
      </c>
      <c r="Z729" t="str">
        <f t="shared" si="142"/>
        <v>No</v>
      </c>
      <c r="AA729">
        <f t="shared" si="143"/>
        <v>0</v>
      </c>
      <c r="AB729" s="3" t="str" cm="1">
        <f t="array" ref="AB72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29" s="3"/>
      <c r="AD729" s="3"/>
      <c r="AE729" s="3"/>
    </row>
    <row r="730" spans="3:31">
      <c r="C730" s="2">
        <v>44972.513726851852</v>
      </c>
      <c r="D730" s="3" t="s">
        <v>23</v>
      </c>
      <c r="E730" s="15">
        <v>726</v>
      </c>
      <c r="F730" s="15">
        <v>726</v>
      </c>
      <c r="G730" s="15">
        <v>726</v>
      </c>
      <c r="H730" s="3">
        <v>78759</v>
      </c>
      <c r="I730" s="3" t="s">
        <v>43</v>
      </c>
      <c r="J730" s="3" t="s">
        <v>14</v>
      </c>
      <c r="K730" s="3" t="s">
        <v>187</v>
      </c>
      <c r="L730" s="3" t="s">
        <v>193</v>
      </c>
      <c r="M730" s="3"/>
      <c r="N730" s="3"/>
      <c r="O730" s="3">
        <f t="shared" si="137"/>
        <v>2023</v>
      </c>
      <c r="P730" s="3">
        <f t="shared" si="138"/>
        <v>2022</v>
      </c>
      <c r="Q730" s="3">
        <f t="shared" si="132"/>
        <v>2</v>
      </c>
      <c r="R730" s="3">
        <f t="shared" si="133"/>
        <v>7</v>
      </c>
      <c r="S730" s="3" t="str" cm="1">
        <f t="array" ref="S730">IFERROR(_xlfn.IFS(I730 = "Just once", "One time service", ISNUMBER(SEARCH("*week*",I730)), "Continuous"),I730)</f>
        <v>One time service</v>
      </c>
      <c r="T730" t="str">
        <f t="shared" si="134"/>
        <v>No</v>
      </c>
      <c r="U730" t="str">
        <f t="shared" si="135"/>
        <v>No</v>
      </c>
      <c r="V730" t="str">
        <f t="shared" si="136"/>
        <v>No</v>
      </c>
      <c r="W730">
        <f t="shared" si="139"/>
        <v>0</v>
      </c>
      <c r="X730" t="str">
        <f t="shared" si="140"/>
        <v>No</v>
      </c>
      <c r="Y730" t="str">
        <f t="shared" si="141"/>
        <v>No</v>
      </c>
      <c r="Z730" t="str">
        <f t="shared" si="142"/>
        <v>No</v>
      </c>
      <c r="AA730">
        <f t="shared" si="143"/>
        <v>0</v>
      </c>
      <c r="AB730" s="3" t="str" cm="1">
        <f t="array" ref="AB73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30" s="3"/>
      <c r="AD730" s="3"/>
      <c r="AE730" s="3"/>
    </row>
    <row r="731" spans="3:31">
      <c r="C731" s="2">
        <v>44972.517812500002</v>
      </c>
      <c r="D731" s="3" t="s">
        <v>23</v>
      </c>
      <c r="E731" s="15">
        <v>727</v>
      </c>
      <c r="F731" s="15">
        <v>727</v>
      </c>
      <c r="G731" s="15">
        <v>727</v>
      </c>
      <c r="H731" s="3">
        <v>78660</v>
      </c>
      <c r="I731" s="3" t="s">
        <v>43</v>
      </c>
      <c r="J731" s="3" t="s">
        <v>14</v>
      </c>
      <c r="K731" s="3" t="s">
        <v>15</v>
      </c>
      <c r="L731" s="3"/>
      <c r="M731" s="3"/>
      <c r="N731" s="3"/>
      <c r="O731" s="3">
        <f t="shared" si="137"/>
        <v>2023</v>
      </c>
      <c r="P731" s="3">
        <f t="shared" si="138"/>
        <v>2022</v>
      </c>
      <c r="Q731" s="3">
        <f t="shared" si="132"/>
        <v>2</v>
      </c>
      <c r="R731" s="3">
        <f t="shared" si="133"/>
        <v>7</v>
      </c>
      <c r="S731" s="3" t="str" cm="1">
        <f t="array" ref="S731">IFERROR(_xlfn.IFS(I731 = "Just once", "One time service", ISNUMBER(SEARCH("*week*",I731)), "Continuous"),I731)</f>
        <v>One time service</v>
      </c>
      <c r="T731" t="str">
        <f t="shared" si="134"/>
        <v>Yes</v>
      </c>
      <c r="U731" t="str">
        <f t="shared" si="135"/>
        <v>No</v>
      </c>
      <c r="V731" t="str">
        <f t="shared" si="136"/>
        <v>No</v>
      </c>
      <c r="W731">
        <f t="shared" si="139"/>
        <v>1</v>
      </c>
      <c r="X731" t="str">
        <f t="shared" si="140"/>
        <v>No</v>
      </c>
      <c r="Y731" t="str">
        <f t="shared" si="141"/>
        <v>No</v>
      </c>
      <c r="Z731" t="str">
        <f t="shared" si="142"/>
        <v>No</v>
      </c>
      <c r="AA731">
        <f t="shared" si="143"/>
        <v>0</v>
      </c>
      <c r="AB731" s="3" t="str" cm="1">
        <f t="array" ref="AB73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31" s="3"/>
      <c r="AD731" s="3"/>
      <c r="AE731" s="3"/>
    </row>
    <row r="732" spans="3:31">
      <c r="C732" s="2">
        <v>44972.555011574077</v>
      </c>
      <c r="D732" s="3" t="s">
        <v>23</v>
      </c>
      <c r="E732" s="15">
        <v>728</v>
      </c>
      <c r="F732" s="15">
        <v>728</v>
      </c>
      <c r="G732" s="15">
        <v>728</v>
      </c>
      <c r="H732" s="3">
        <v>78681</v>
      </c>
      <c r="I732" s="3" t="s">
        <v>43</v>
      </c>
      <c r="J732" s="3" t="s">
        <v>14</v>
      </c>
      <c r="K732" s="3" t="s">
        <v>15</v>
      </c>
      <c r="L732" s="3"/>
      <c r="M732" s="3"/>
      <c r="N732" s="3"/>
      <c r="O732" s="3">
        <f t="shared" si="137"/>
        <v>2023</v>
      </c>
      <c r="P732" s="3">
        <f t="shared" si="138"/>
        <v>2022</v>
      </c>
      <c r="Q732" s="3">
        <f t="shared" si="132"/>
        <v>2</v>
      </c>
      <c r="R732" s="3">
        <f t="shared" si="133"/>
        <v>7</v>
      </c>
      <c r="S732" s="3" t="str" cm="1">
        <f t="array" ref="S732">IFERROR(_xlfn.IFS(I732 = "Just once", "One time service", ISNUMBER(SEARCH("*week*",I732)), "Continuous"),I732)</f>
        <v>One time service</v>
      </c>
      <c r="T732" t="str">
        <f t="shared" si="134"/>
        <v>Yes</v>
      </c>
      <c r="U732" t="str">
        <f t="shared" si="135"/>
        <v>No</v>
      </c>
      <c r="V732" t="str">
        <f t="shared" si="136"/>
        <v>No</v>
      </c>
      <c r="W732">
        <f t="shared" si="139"/>
        <v>1</v>
      </c>
      <c r="X732" t="str">
        <f t="shared" si="140"/>
        <v>No</v>
      </c>
      <c r="Y732" t="str">
        <f t="shared" si="141"/>
        <v>No</v>
      </c>
      <c r="Z732" t="str">
        <f t="shared" si="142"/>
        <v>No</v>
      </c>
      <c r="AA732">
        <f t="shared" si="143"/>
        <v>0</v>
      </c>
      <c r="AB732" s="3" t="str" cm="1">
        <f t="array" ref="AB73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32" s="3"/>
      <c r="AD732" s="3"/>
      <c r="AE732" s="3"/>
    </row>
    <row r="733" spans="3:31">
      <c r="C733" s="2">
        <v>44972.574259259258</v>
      </c>
      <c r="D733" s="3" t="s">
        <v>23</v>
      </c>
      <c r="E733" s="15">
        <v>729</v>
      </c>
      <c r="F733" s="15">
        <v>729</v>
      </c>
      <c r="G733" s="15">
        <v>729</v>
      </c>
      <c r="H733" s="3">
        <v>78704</v>
      </c>
      <c r="I733" s="3" t="s">
        <v>43</v>
      </c>
      <c r="J733" s="3" t="s">
        <v>14</v>
      </c>
      <c r="K733" s="3" t="s">
        <v>166</v>
      </c>
      <c r="L733" s="3"/>
      <c r="M733" s="3"/>
      <c r="N733" s="3"/>
      <c r="O733" s="3">
        <f t="shared" si="137"/>
        <v>2023</v>
      </c>
      <c r="P733" s="3">
        <f t="shared" si="138"/>
        <v>2022</v>
      </c>
      <c r="Q733" s="3">
        <f t="shared" si="132"/>
        <v>2</v>
      </c>
      <c r="R733" s="3">
        <f t="shared" si="133"/>
        <v>7</v>
      </c>
      <c r="S733" s="3" t="str" cm="1">
        <f t="array" ref="S733">IFERROR(_xlfn.IFS(I733 = "Just once", "One time service", ISNUMBER(SEARCH("*week*",I733)), "Continuous"),I733)</f>
        <v>One time service</v>
      </c>
      <c r="T733" t="str">
        <f t="shared" si="134"/>
        <v>No</v>
      </c>
      <c r="U733" t="str">
        <f t="shared" si="135"/>
        <v>No</v>
      </c>
      <c r="V733" t="str">
        <f t="shared" si="136"/>
        <v>No</v>
      </c>
      <c r="W733">
        <f t="shared" si="139"/>
        <v>0</v>
      </c>
      <c r="X733" t="str">
        <f t="shared" si="140"/>
        <v>No</v>
      </c>
      <c r="Y733" t="str">
        <f t="shared" si="141"/>
        <v>No</v>
      </c>
      <c r="Z733" t="str">
        <f t="shared" si="142"/>
        <v>No</v>
      </c>
      <c r="AA733">
        <f t="shared" si="143"/>
        <v>0</v>
      </c>
      <c r="AB733" s="3" t="str" cm="1">
        <f t="array" ref="AB73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33" s="3"/>
      <c r="AD733" s="3"/>
      <c r="AE733" s="3"/>
    </row>
    <row r="734" spans="3:31">
      <c r="C734" s="2">
        <v>44972.759664351855</v>
      </c>
      <c r="D734" s="3" t="s">
        <v>23</v>
      </c>
      <c r="E734" s="15">
        <v>730</v>
      </c>
      <c r="F734" s="15">
        <v>730</v>
      </c>
      <c r="G734" s="15">
        <v>730</v>
      </c>
      <c r="H734" s="3">
        <v>78734</v>
      </c>
      <c r="I734" s="3" t="s">
        <v>43</v>
      </c>
      <c r="J734" s="3" t="s">
        <v>10</v>
      </c>
      <c r="K734" s="3" t="s">
        <v>175</v>
      </c>
      <c r="L734" s="3" t="s">
        <v>197</v>
      </c>
      <c r="M734" s="3"/>
      <c r="N734" s="3"/>
      <c r="O734" s="3">
        <f t="shared" si="137"/>
        <v>2023</v>
      </c>
      <c r="P734" s="3">
        <f t="shared" si="138"/>
        <v>2022</v>
      </c>
      <c r="Q734" s="3">
        <f t="shared" si="132"/>
        <v>2</v>
      </c>
      <c r="R734" s="3">
        <f t="shared" si="133"/>
        <v>7</v>
      </c>
      <c r="S734" s="3" t="str" cm="1">
        <f t="array" ref="S734">IFERROR(_xlfn.IFS(I734 = "Just once", "One time service", ISNUMBER(SEARCH("*week*",I734)), "Continuous"),I734)</f>
        <v>One time service</v>
      </c>
      <c r="T734" t="str">
        <f t="shared" si="134"/>
        <v>No</v>
      </c>
      <c r="U734" t="str">
        <f t="shared" si="135"/>
        <v>No</v>
      </c>
      <c r="V734" t="str">
        <f t="shared" si="136"/>
        <v>No</v>
      </c>
      <c r="W734">
        <f t="shared" si="139"/>
        <v>0</v>
      </c>
      <c r="X734" t="str">
        <f t="shared" si="140"/>
        <v>Yes</v>
      </c>
      <c r="Y734" t="str">
        <f t="shared" si="141"/>
        <v>No</v>
      </c>
      <c r="Z734" t="str">
        <f t="shared" si="142"/>
        <v>No</v>
      </c>
      <c r="AA734">
        <f t="shared" si="143"/>
        <v>1</v>
      </c>
      <c r="AB734" s="3" t="str" cm="1">
        <f t="array" ref="AB73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734" s="3"/>
      <c r="AD734" s="3"/>
      <c r="AE734" s="3"/>
    </row>
    <row r="735" spans="3:31">
      <c r="C735" s="2">
        <v>44973.351909722223</v>
      </c>
      <c r="D735" s="3" t="s">
        <v>23</v>
      </c>
      <c r="E735" s="15">
        <v>731</v>
      </c>
      <c r="F735" s="15">
        <v>731</v>
      </c>
      <c r="G735" s="15">
        <v>731</v>
      </c>
      <c r="H735" s="3">
        <v>78746</v>
      </c>
      <c r="I735" s="3" t="s">
        <v>43</v>
      </c>
      <c r="J735" s="3" t="s">
        <v>95</v>
      </c>
      <c r="K735" s="3" t="s">
        <v>15</v>
      </c>
      <c r="L735" s="3"/>
      <c r="M735" s="3"/>
      <c r="N735" s="3"/>
      <c r="O735" s="3">
        <f t="shared" si="137"/>
        <v>2023</v>
      </c>
      <c r="P735" s="3">
        <f t="shared" si="138"/>
        <v>2022</v>
      </c>
      <c r="Q735" s="3">
        <f t="shared" si="132"/>
        <v>2</v>
      </c>
      <c r="R735" s="3">
        <f t="shared" si="133"/>
        <v>7</v>
      </c>
      <c r="S735" s="3" t="str" cm="1">
        <f t="array" ref="S735">IFERROR(_xlfn.IFS(I735 = "Just once", "One time service", ISNUMBER(SEARCH("*week*",I735)), "Continuous"),I735)</f>
        <v>One time service</v>
      </c>
      <c r="T735" t="str">
        <f t="shared" si="134"/>
        <v>Yes</v>
      </c>
      <c r="U735" t="str">
        <f t="shared" si="135"/>
        <v>No</v>
      </c>
      <c r="V735" t="str">
        <f t="shared" si="136"/>
        <v>No</v>
      </c>
      <c r="W735">
        <f t="shared" si="139"/>
        <v>1</v>
      </c>
      <c r="X735" t="str">
        <f t="shared" si="140"/>
        <v>No</v>
      </c>
      <c r="Y735" t="str">
        <f t="shared" si="141"/>
        <v>No</v>
      </c>
      <c r="Z735" t="str">
        <f t="shared" si="142"/>
        <v>No</v>
      </c>
      <c r="AA735">
        <f t="shared" si="143"/>
        <v>0</v>
      </c>
      <c r="AB735" s="3" t="str" cm="1">
        <f t="array" ref="AB73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735" s="3"/>
      <c r="AD735" s="3"/>
      <c r="AE735" s="3"/>
    </row>
    <row r="736" spans="3:31">
      <c r="C736" s="2">
        <v>44973.483796296299</v>
      </c>
      <c r="D736" s="3" t="s">
        <v>23</v>
      </c>
      <c r="E736" s="15">
        <v>732</v>
      </c>
      <c r="F736" s="15">
        <v>732</v>
      </c>
      <c r="G736" s="15">
        <v>732</v>
      </c>
      <c r="H736" s="3">
        <v>78757</v>
      </c>
      <c r="I736" s="3" t="s">
        <v>43</v>
      </c>
      <c r="J736" s="3" t="s">
        <v>14</v>
      </c>
      <c r="K736" s="3" t="s">
        <v>198</v>
      </c>
      <c r="L736" s="3"/>
      <c r="M736" s="3"/>
      <c r="N736" s="3"/>
      <c r="O736" s="3">
        <f t="shared" si="137"/>
        <v>2023</v>
      </c>
      <c r="P736" s="3">
        <f t="shared" si="138"/>
        <v>2022</v>
      </c>
      <c r="Q736" s="3">
        <f t="shared" si="132"/>
        <v>2</v>
      </c>
      <c r="R736" s="3">
        <f t="shared" si="133"/>
        <v>7</v>
      </c>
      <c r="S736" s="3" t="str" cm="1">
        <f t="array" ref="S736">IFERROR(_xlfn.IFS(I736 = "Just once", "One time service", ISNUMBER(SEARCH("*week*",I736)), "Continuous"),I736)</f>
        <v>One time service</v>
      </c>
      <c r="T736" t="str">
        <f t="shared" si="134"/>
        <v>No</v>
      </c>
      <c r="U736" t="str">
        <f t="shared" si="135"/>
        <v>No</v>
      </c>
      <c r="V736" t="str">
        <f t="shared" si="136"/>
        <v>No</v>
      </c>
      <c r="W736">
        <f t="shared" si="139"/>
        <v>0</v>
      </c>
      <c r="X736" t="str">
        <f t="shared" si="140"/>
        <v>No</v>
      </c>
      <c r="Y736" t="str">
        <f t="shared" si="141"/>
        <v>No</v>
      </c>
      <c r="Z736" t="str">
        <f t="shared" si="142"/>
        <v>No</v>
      </c>
      <c r="AA736">
        <f t="shared" si="143"/>
        <v>0</v>
      </c>
      <c r="AB736" s="3" t="str" cm="1">
        <f t="array" ref="AB73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36" s="3"/>
      <c r="AD736" s="3"/>
      <c r="AE736" s="3"/>
    </row>
    <row r="737" spans="3:31">
      <c r="C737" s="2">
        <v>44973.496863425928</v>
      </c>
      <c r="D737" s="3" t="s">
        <v>23</v>
      </c>
      <c r="E737" s="15">
        <v>733</v>
      </c>
      <c r="F737" s="15">
        <v>733</v>
      </c>
      <c r="G737" s="15">
        <v>733</v>
      </c>
      <c r="H737" s="3">
        <v>78759</v>
      </c>
      <c r="I737" s="3" t="s">
        <v>43</v>
      </c>
      <c r="J737" s="3" t="s">
        <v>14</v>
      </c>
      <c r="K737" s="3" t="s">
        <v>15</v>
      </c>
      <c r="L737" s="3"/>
      <c r="M737" s="3"/>
      <c r="N737" s="3"/>
      <c r="O737" s="3">
        <f t="shared" si="137"/>
        <v>2023</v>
      </c>
      <c r="P737" s="3">
        <f t="shared" si="138"/>
        <v>2022</v>
      </c>
      <c r="Q737" s="3">
        <f t="shared" si="132"/>
        <v>2</v>
      </c>
      <c r="R737" s="3">
        <f t="shared" si="133"/>
        <v>7</v>
      </c>
      <c r="S737" s="3" t="str" cm="1">
        <f t="array" ref="S737">IFERROR(_xlfn.IFS(I737 = "Just once", "One time service", ISNUMBER(SEARCH("*week*",I737)), "Continuous"),I737)</f>
        <v>One time service</v>
      </c>
      <c r="T737" t="str">
        <f t="shared" si="134"/>
        <v>Yes</v>
      </c>
      <c r="U737" t="str">
        <f t="shared" si="135"/>
        <v>No</v>
      </c>
      <c r="V737" t="str">
        <f t="shared" si="136"/>
        <v>No</v>
      </c>
      <c r="W737">
        <f t="shared" si="139"/>
        <v>1</v>
      </c>
      <c r="X737" t="str">
        <f t="shared" si="140"/>
        <v>No</v>
      </c>
      <c r="Y737" t="str">
        <f t="shared" si="141"/>
        <v>No</v>
      </c>
      <c r="Z737" t="str">
        <f t="shared" si="142"/>
        <v>No</v>
      </c>
      <c r="AA737">
        <f t="shared" si="143"/>
        <v>0</v>
      </c>
      <c r="AB737" s="3" t="str" cm="1">
        <f t="array" ref="AB73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37" s="3"/>
      <c r="AD737" s="3"/>
      <c r="AE737" s="3"/>
    </row>
    <row r="738" spans="3:31">
      <c r="C738" s="2">
        <v>44973.641597222224</v>
      </c>
      <c r="D738" s="3" t="s">
        <v>23</v>
      </c>
      <c r="E738" s="15">
        <v>734</v>
      </c>
      <c r="F738" s="15">
        <v>734</v>
      </c>
      <c r="G738" s="15">
        <v>734</v>
      </c>
      <c r="H738" s="3">
        <v>76530</v>
      </c>
      <c r="I738" s="3" t="s">
        <v>43</v>
      </c>
      <c r="J738" s="3" t="s">
        <v>10</v>
      </c>
      <c r="K738" s="3" t="s">
        <v>15</v>
      </c>
      <c r="L738" s="3"/>
      <c r="M738" s="3"/>
      <c r="N738" s="3"/>
      <c r="O738" s="3">
        <f t="shared" si="137"/>
        <v>2023</v>
      </c>
      <c r="P738" s="3">
        <f t="shared" si="138"/>
        <v>2022</v>
      </c>
      <c r="Q738" s="3">
        <f t="shared" si="132"/>
        <v>2</v>
      </c>
      <c r="R738" s="3">
        <f t="shared" si="133"/>
        <v>7</v>
      </c>
      <c r="S738" s="3" t="str" cm="1">
        <f t="array" ref="S738">IFERROR(_xlfn.IFS(I738 = "Just once", "One time service", ISNUMBER(SEARCH("*week*",I738)), "Continuous"),I738)</f>
        <v>One time service</v>
      </c>
      <c r="T738" t="str">
        <f t="shared" si="134"/>
        <v>Yes</v>
      </c>
      <c r="U738" t="str">
        <f t="shared" si="135"/>
        <v>No</v>
      </c>
      <c r="V738" t="str">
        <f t="shared" si="136"/>
        <v>No</v>
      </c>
      <c r="W738">
        <f t="shared" si="139"/>
        <v>1</v>
      </c>
      <c r="X738" t="str">
        <f t="shared" si="140"/>
        <v>No</v>
      </c>
      <c r="Y738" t="str">
        <f t="shared" si="141"/>
        <v>No</v>
      </c>
      <c r="Z738" t="str">
        <f t="shared" si="142"/>
        <v>No</v>
      </c>
      <c r="AA738">
        <f t="shared" si="143"/>
        <v>0</v>
      </c>
      <c r="AB738" s="3" t="str" cm="1">
        <f t="array" ref="AB73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738" s="3"/>
      <c r="AD738" s="3"/>
      <c r="AE738" s="3"/>
    </row>
    <row r="739" spans="3:31">
      <c r="C739" s="2">
        <v>44973.663657407407</v>
      </c>
      <c r="D739" s="3" t="s">
        <v>23</v>
      </c>
      <c r="E739" s="15">
        <v>735</v>
      </c>
      <c r="F739" s="15">
        <v>735</v>
      </c>
      <c r="G739" s="15">
        <v>735</v>
      </c>
      <c r="H739" s="3">
        <v>78729</v>
      </c>
      <c r="I739" s="3" t="s">
        <v>43</v>
      </c>
      <c r="J739" s="3" t="s">
        <v>14</v>
      </c>
      <c r="K739" s="3" t="s">
        <v>187</v>
      </c>
      <c r="L739" s="3"/>
      <c r="M739" s="3"/>
      <c r="N739" s="3"/>
      <c r="O739" s="3">
        <f t="shared" si="137"/>
        <v>2023</v>
      </c>
      <c r="P739" s="3">
        <f t="shared" si="138"/>
        <v>2022</v>
      </c>
      <c r="Q739" s="3">
        <f t="shared" si="132"/>
        <v>2</v>
      </c>
      <c r="R739" s="3">
        <f t="shared" si="133"/>
        <v>7</v>
      </c>
      <c r="S739" s="3" t="str" cm="1">
        <f t="array" ref="S739">IFERROR(_xlfn.IFS(I739 = "Just once", "One time service", ISNUMBER(SEARCH("*week*",I739)), "Continuous"),I739)</f>
        <v>One time service</v>
      </c>
      <c r="T739" t="str">
        <f t="shared" si="134"/>
        <v>No</v>
      </c>
      <c r="U739" t="str">
        <f t="shared" si="135"/>
        <v>No</v>
      </c>
      <c r="V739" t="str">
        <f t="shared" si="136"/>
        <v>No</v>
      </c>
      <c r="W739">
        <f t="shared" si="139"/>
        <v>0</v>
      </c>
      <c r="X739" t="str">
        <f t="shared" si="140"/>
        <v>No</v>
      </c>
      <c r="Y739" t="str">
        <f t="shared" si="141"/>
        <v>No</v>
      </c>
      <c r="Z739" t="str">
        <f t="shared" si="142"/>
        <v>No</v>
      </c>
      <c r="AA739">
        <f t="shared" si="143"/>
        <v>0</v>
      </c>
      <c r="AB739" s="3" t="str" cm="1">
        <f t="array" ref="AB73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39" s="3"/>
      <c r="AD739" s="3"/>
      <c r="AE739" s="3"/>
    </row>
    <row r="740" spans="3:31">
      <c r="C740" s="2">
        <v>44973.687858796293</v>
      </c>
      <c r="D740" s="3" t="s">
        <v>23</v>
      </c>
      <c r="E740" s="15">
        <v>736</v>
      </c>
      <c r="F740" s="15">
        <v>736</v>
      </c>
      <c r="G740" s="15">
        <v>736</v>
      </c>
      <c r="H740" s="3">
        <v>78665</v>
      </c>
      <c r="I740" s="3" t="s">
        <v>43</v>
      </c>
      <c r="J740" s="3" t="s">
        <v>14</v>
      </c>
      <c r="K740" s="3" t="s">
        <v>15</v>
      </c>
      <c r="L740" s="3"/>
      <c r="M740" s="3"/>
      <c r="N740" s="3"/>
      <c r="O740" s="3">
        <f t="shared" si="137"/>
        <v>2023</v>
      </c>
      <c r="P740" s="3">
        <f t="shared" si="138"/>
        <v>2022</v>
      </c>
      <c r="Q740" s="3">
        <f t="shared" si="132"/>
        <v>2</v>
      </c>
      <c r="R740" s="3">
        <f t="shared" si="133"/>
        <v>7</v>
      </c>
      <c r="S740" s="3" t="str" cm="1">
        <f t="array" ref="S740">IFERROR(_xlfn.IFS(I740 = "Just once", "One time service", ISNUMBER(SEARCH("*week*",I740)), "Continuous"),I740)</f>
        <v>One time service</v>
      </c>
      <c r="T740" t="str">
        <f t="shared" si="134"/>
        <v>Yes</v>
      </c>
      <c r="U740" t="str">
        <f t="shared" si="135"/>
        <v>No</v>
      </c>
      <c r="V740" t="str">
        <f t="shared" si="136"/>
        <v>No</v>
      </c>
      <c r="W740">
        <f t="shared" si="139"/>
        <v>1</v>
      </c>
      <c r="X740" t="str">
        <f t="shared" si="140"/>
        <v>No</v>
      </c>
      <c r="Y740" t="str">
        <f t="shared" si="141"/>
        <v>No</v>
      </c>
      <c r="Z740" t="str">
        <f t="shared" si="142"/>
        <v>No</v>
      </c>
      <c r="AA740">
        <f t="shared" si="143"/>
        <v>0</v>
      </c>
      <c r="AB740" s="3" t="str" cm="1">
        <f t="array" ref="AB74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40" s="3"/>
      <c r="AD740" s="3"/>
      <c r="AE740" s="3"/>
    </row>
    <row r="741" spans="3:31">
      <c r="C741" s="2">
        <v>44974.391539351855</v>
      </c>
      <c r="D741" s="3" t="s">
        <v>23</v>
      </c>
      <c r="E741" s="15">
        <v>737</v>
      </c>
      <c r="F741" s="15">
        <v>737</v>
      </c>
      <c r="G741" s="15">
        <v>737</v>
      </c>
      <c r="H741" s="3">
        <v>78665</v>
      </c>
      <c r="I741" s="3" t="s">
        <v>43</v>
      </c>
      <c r="J741" s="3" t="s">
        <v>51</v>
      </c>
      <c r="K741" s="3" t="s">
        <v>15</v>
      </c>
      <c r="L741" s="3"/>
      <c r="M741" s="3"/>
      <c r="N741" s="3"/>
      <c r="O741" s="3">
        <f t="shared" si="137"/>
        <v>2023</v>
      </c>
      <c r="P741" s="3">
        <f t="shared" si="138"/>
        <v>2022</v>
      </c>
      <c r="Q741" s="3">
        <f t="shared" si="132"/>
        <v>2</v>
      </c>
      <c r="R741" s="3">
        <f t="shared" si="133"/>
        <v>7</v>
      </c>
      <c r="S741" s="3" t="str" cm="1">
        <f t="array" ref="S741">IFERROR(_xlfn.IFS(I741 = "Just once", "One time service", ISNUMBER(SEARCH("*week*",I741)), "Continuous"),I741)</f>
        <v>One time service</v>
      </c>
      <c r="T741" t="str">
        <f t="shared" si="134"/>
        <v>Yes</v>
      </c>
      <c r="U741" t="str">
        <f t="shared" si="135"/>
        <v>No</v>
      </c>
      <c r="V741" t="str">
        <f t="shared" si="136"/>
        <v>No</v>
      </c>
      <c r="W741">
        <f t="shared" si="139"/>
        <v>1</v>
      </c>
      <c r="X741" t="str">
        <f t="shared" si="140"/>
        <v>No</v>
      </c>
      <c r="Y741" t="str">
        <f t="shared" si="141"/>
        <v>No</v>
      </c>
      <c r="Z741" t="str">
        <f t="shared" si="142"/>
        <v>No</v>
      </c>
      <c r="AA741">
        <f t="shared" si="143"/>
        <v>0</v>
      </c>
      <c r="AB741" s="3" t="str" cm="1">
        <f t="array" ref="AB74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41" s="3"/>
      <c r="AD741" s="3"/>
      <c r="AE741" s="3"/>
    </row>
    <row r="742" spans="3:31">
      <c r="C742" s="2">
        <v>44974.555671296293</v>
      </c>
      <c r="D742" s="3" t="s">
        <v>23</v>
      </c>
      <c r="E742" s="15">
        <v>738</v>
      </c>
      <c r="F742" s="15">
        <v>738</v>
      </c>
      <c r="G742" s="15">
        <v>738</v>
      </c>
      <c r="H742" s="3">
        <v>78756</v>
      </c>
      <c r="I742" s="3" t="s">
        <v>43</v>
      </c>
      <c r="J742" s="3" t="s">
        <v>14</v>
      </c>
      <c r="K742" s="3" t="s">
        <v>15</v>
      </c>
      <c r="L742" s="3"/>
      <c r="M742" s="3"/>
      <c r="N742" s="3"/>
      <c r="O742" s="3">
        <f t="shared" si="137"/>
        <v>2023</v>
      </c>
      <c r="P742" s="3">
        <f t="shared" si="138"/>
        <v>2022</v>
      </c>
      <c r="Q742" s="3">
        <f t="shared" si="132"/>
        <v>2</v>
      </c>
      <c r="R742" s="3">
        <f t="shared" si="133"/>
        <v>7</v>
      </c>
      <c r="S742" s="3" t="str" cm="1">
        <f t="array" ref="S742">IFERROR(_xlfn.IFS(I742 = "Just once", "One time service", ISNUMBER(SEARCH("*week*",I742)), "Continuous"),I742)</f>
        <v>One time service</v>
      </c>
      <c r="T742" t="str">
        <f t="shared" si="134"/>
        <v>Yes</v>
      </c>
      <c r="U742" t="str">
        <f t="shared" si="135"/>
        <v>No</v>
      </c>
      <c r="V742" t="str">
        <f t="shared" si="136"/>
        <v>No</v>
      </c>
      <c r="W742">
        <f t="shared" si="139"/>
        <v>1</v>
      </c>
      <c r="X742" t="str">
        <f t="shared" si="140"/>
        <v>No</v>
      </c>
      <c r="Y742" t="str">
        <f t="shared" si="141"/>
        <v>No</v>
      </c>
      <c r="Z742" t="str">
        <f t="shared" si="142"/>
        <v>No</v>
      </c>
      <c r="AA742">
        <f t="shared" si="143"/>
        <v>0</v>
      </c>
      <c r="AB742" s="3" t="str" cm="1">
        <f t="array" ref="AB74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42" s="3"/>
      <c r="AD742" s="3"/>
      <c r="AE742" s="3"/>
    </row>
    <row r="743" spans="3:31">
      <c r="C743" s="2">
        <v>44974.55740740741</v>
      </c>
      <c r="D743" s="3" t="s">
        <v>23</v>
      </c>
      <c r="E743" s="15">
        <v>739</v>
      </c>
      <c r="F743" s="15">
        <v>739</v>
      </c>
      <c r="G743" s="15">
        <v>739</v>
      </c>
      <c r="H743" s="3">
        <v>78703</v>
      </c>
      <c r="I743" s="3" t="s">
        <v>43</v>
      </c>
      <c r="J743" s="3" t="s">
        <v>51</v>
      </c>
      <c r="K743" s="3" t="s">
        <v>199</v>
      </c>
      <c r="L743" s="3"/>
      <c r="M743" s="3"/>
      <c r="N743" s="3"/>
      <c r="O743" s="3">
        <f t="shared" si="137"/>
        <v>2023</v>
      </c>
      <c r="P743" s="3">
        <f t="shared" si="138"/>
        <v>2022</v>
      </c>
      <c r="Q743" s="3">
        <f t="shared" si="132"/>
        <v>2</v>
      </c>
      <c r="R743" s="3">
        <f t="shared" si="133"/>
        <v>7</v>
      </c>
      <c r="S743" s="3" t="str" cm="1">
        <f t="array" ref="S743">IFERROR(_xlfn.IFS(I743 = "Just once", "One time service", ISNUMBER(SEARCH("*week*",I743)), "Continuous"),I743)</f>
        <v>One time service</v>
      </c>
      <c r="T743" t="str">
        <f t="shared" si="134"/>
        <v>Yes</v>
      </c>
      <c r="U743" t="str">
        <f t="shared" si="135"/>
        <v>No</v>
      </c>
      <c r="V743" t="str">
        <f t="shared" si="136"/>
        <v>No</v>
      </c>
      <c r="W743">
        <f t="shared" si="139"/>
        <v>1</v>
      </c>
      <c r="X743" t="str">
        <f t="shared" si="140"/>
        <v>No</v>
      </c>
      <c r="Y743" t="str">
        <f t="shared" si="141"/>
        <v>No</v>
      </c>
      <c r="Z743" t="str">
        <f t="shared" si="142"/>
        <v>No</v>
      </c>
      <c r="AA743">
        <f t="shared" si="143"/>
        <v>0</v>
      </c>
      <c r="AB743" s="3" t="str" cm="1">
        <f t="array" ref="AB74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43" s="3"/>
      <c r="AD743" s="3"/>
      <c r="AE743" s="3"/>
    </row>
    <row r="744" spans="3:31">
      <c r="C744" s="2">
        <v>44974.589687500003</v>
      </c>
      <c r="D744" s="3" t="s">
        <v>23</v>
      </c>
      <c r="E744" s="15">
        <v>740</v>
      </c>
      <c r="F744" s="15">
        <v>740</v>
      </c>
      <c r="G744" s="15">
        <v>740</v>
      </c>
      <c r="H744" s="3">
        <v>78665</v>
      </c>
      <c r="I744" s="3" t="s">
        <v>43</v>
      </c>
      <c r="J744" s="3" t="s">
        <v>40</v>
      </c>
      <c r="K744" s="3" t="s">
        <v>200</v>
      </c>
      <c r="L744" s="3"/>
      <c r="M744" s="3"/>
      <c r="N744" s="3"/>
      <c r="O744" s="3">
        <f t="shared" si="137"/>
        <v>2023</v>
      </c>
      <c r="P744" s="3">
        <f t="shared" si="138"/>
        <v>2022</v>
      </c>
      <c r="Q744" s="3">
        <f t="shared" si="132"/>
        <v>2</v>
      </c>
      <c r="R744" s="3">
        <f t="shared" si="133"/>
        <v>7</v>
      </c>
      <c r="S744" s="3" t="str" cm="1">
        <f t="array" ref="S744">IFERROR(_xlfn.IFS(I744 = "Just once", "One time service", ISNUMBER(SEARCH("*week*",I744)), "Continuous"),I744)</f>
        <v>One time service</v>
      </c>
      <c r="T744" t="str">
        <f t="shared" si="134"/>
        <v>No</v>
      </c>
      <c r="U744" t="str">
        <f t="shared" si="135"/>
        <v>No</v>
      </c>
      <c r="V744" t="str">
        <f t="shared" si="136"/>
        <v>No</v>
      </c>
      <c r="W744">
        <f t="shared" si="139"/>
        <v>0</v>
      </c>
      <c r="X744" t="str">
        <f t="shared" si="140"/>
        <v>No</v>
      </c>
      <c r="Y744" t="str">
        <f t="shared" si="141"/>
        <v>No</v>
      </c>
      <c r="Z744" t="str">
        <f t="shared" si="142"/>
        <v>No</v>
      </c>
      <c r="AA744">
        <f t="shared" si="143"/>
        <v>0</v>
      </c>
      <c r="AB744" s="3" t="str" cm="1">
        <f t="array" ref="AB74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44" s="3"/>
      <c r="AD744" s="3"/>
      <c r="AE744" s="3"/>
    </row>
    <row r="745" spans="3:31">
      <c r="C745" s="2">
        <v>44975.607905092591</v>
      </c>
      <c r="D745" s="3" t="s">
        <v>23</v>
      </c>
      <c r="E745" s="15">
        <v>741</v>
      </c>
      <c r="F745" s="15">
        <v>741</v>
      </c>
      <c r="G745" s="15">
        <v>741</v>
      </c>
      <c r="H745" s="3">
        <v>78724</v>
      </c>
      <c r="I745" s="3" t="s">
        <v>43</v>
      </c>
      <c r="J745" s="3" t="s">
        <v>14</v>
      </c>
      <c r="K745" s="3" t="s">
        <v>15</v>
      </c>
      <c r="L745" s="3"/>
      <c r="M745" s="3"/>
      <c r="N745" s="3"/>
      <c r="O745" s="3">
        <f t="shared" si="137"/>
        <v>2023</v>
      </c>
      <c r="P745" s="3">
        <f t="shared" si="138"/>
        <v>2022</v>
      </c>
      <c r="Q745" s="3">
        <f t="shared" si="132"/>
        <v>2</v>
      </c>
      <c r="R745" s="3">
        <f t="shared" si="133"/>
        <v>7</v>
      </c>
      <c r="S745" s="3" t="str" cm="1">
        <f t="array" ref="S745">IFERROR(_xlfn.IFS(I745 = "Just once", "One time service", ISNUMBER(SEARCH("*week*",I745)), "Continuous"),I745)</f>
        <v>One time service</v>
      </c>
      <c r="T745" t="str">
        <f t="shared" si="134"/>
        <v>Yes</v>
      </c>
      <c r="U745" t="str">
        <f t="shared" si="135"/>
        <v>No</v>
      </c>
      <c r="V745" t="str">
        <f t="shared" si="136"/>
        <v>No</v>
      </c>
      <c r="W745">
        <f t="shared" si="139"/>
        <v>1</v>
      </c>
      <c r="X745" t="str">
        <f t="shared" si="140"/>
        <v>No</v>
      </c>
      <c r="Y745" t="str">
        <f t="shared" si="141"/>
        <v>No</v>
      </c>
      <c r="Z745" t="str">
        <f t="shared" si="142"/>
        <v>No</v>
      </c>
      <c r="AA745">
        <f t="shared" si="143"/>
        <v>0</v>
      </c>
      <c r="AB745" s="3" t="str" cm="1">
        <f t="array" ref="AB74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45" s="3"/>
      <c r="AD745" s="3"/>
      <c r="AE745" s="3"/>
    </row>
    <row r="746" spans="3:31">
      <c r="C746" s="2">
        <v>44977.377858796295</v>
      </c>
      <c r="D746" s="3" t="s">
        <v>23</v>
      </c>
      <c r="E746" s="15">
        <v>742</v>
      </c>
      <c r="F746" s="15">
        <v>742</v>
      </c>
      <c r="G746" s="15">
        <v>742</v>
      </c>
      <c r="H746" s="3">
        <v>78703</v>
      </c>
      <c r="I746" s="3" t="s">
        <v>43</v>
      </c>
      <c r="J746" s="3" t="s">
        <v>14</v>
      </c>
      <c r="K746" s="3" t="s">
        <v>166</v>
      </c>
      <c r="L746" s="3"/>
      <c r="M746" s="3"/>
      <c r="N746" s="3"/>
      <c r="O746" s="3">
        <f t="shared" si="137"/>
        <v>2023</v>
      </c>
      <c r="P746" s="3">
        <f t="shared" si="138"/>
        <v>2022</v>
      </c>
      <c r="Q746" s="3">
        <f t="shared" si="132"/>
        <v>2</v>
      </c>
      <c r="R746" s="3">
        <f t="shared" si="133"/>
        <v>8</v>
      </c>
      <c r="S746" s="3" t="str" cm="1">
        <f t="array" ref="S746">IFERROR(_xlfn.IFS(I746 = "Just once", "One time service", ISNUMBER(SEARCH("*week*",I746)), "Continuous"),I746)</f>
        <v>One time service</v>
      </c>
      <c r="T746" t="str">
        <f t="shared" si="134"/>
        <v>No</v>
      </c>
      <c r="U746" t="str">
        <f t="shared" si="135"/>
        <v>No</v>
      </c>
      <c r="V746" t="str">
        <f t="shared" si="136"/>
        <v>No</v>
      </c>
      <c r="W746">
        <f t="shared" si="139"/>
        <v>0</v>
      </c>
      <c r="X746" t="str">
        <f t="shared" si="140"/>
        <v>No</v>
      </c>
      <c r="Y746" t="str">
        <f t="shared" si="141"/>
        <v>No</v>
      </c>
      <c r="Z746" t="str">
        <f t="shared" si="142"/>
        <v>No</v>
      </c>
      <c r="AA746">
        <f t="shared" si="143"/>
        <v>0</v>
      </c>
      <c r="AB746" s="3" t="str" cm="1">
        <f t="array" ref="AB74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46" s="3"/>
      <c r="AD746" s="3"/>
      <c r="AE746" s="3"/>
    </row>
    <row r="747" spans="3:31">
      <c r="C747" s="2">
        <v>44977.383668981478</v>
      </c>
      <c r="D747" s="3" t="s">
        <v>23</v>
      </c>
      <c r="E747" s="15">
        <v>743</v>
      </c>
      <c r="F747" s="15">
        <v>743</v>
      </c>
      <c r="G747" s="15">
        <v>743</v>
      </c>
      <c r="H747" s="3">
        <v>78665</v>
      </c>
      <c r="I747" s="3" t="s">
        <v>43</v>
      </c>
      <c r="J747" s="3" t="s">
        <v>14</v>
      </c>
      <c r="K747" s="3" t="s">
        <v>15</v>
      </c>
      <c r="L747" s="3"/>
      <c r="M747" s="3"/>
      <c r="N747" s="3"/>
      <c r="O747" s="3">
        <f t="shared" si="137"/>
        <v>2023</v>
      </c>
      <c r="P747" s="3">
        <f t="shared" si="138"/>
        <v>2022</v>
      </c>
      <c r="Q747" s="3">
        <f t="shared" si="132"/>
        <v>2</v>
      </c>
      <c r="R747" s="3">
        <f t="shared" si="133"/>
        <v>8</v>
      </c>
      <c r="S747" s="3" t="str" cm="1">
        <f t="array" ref="S747">IFERROR(_xlfn.IFS(I747 = "Just once", "One time service", ISNUMBER(SEARCH("*week*",I747)), "Continuous"),I747)</f>
        <v>One time service</v>
      </c>
      <c r="T747" t="str">
        <f t="shared" si="134"/>
        <v>Yes</v>
      </c>
      <c r="U747" t="str">
        <f t="shared" si="135"/>
        <v>No</v>
      </c>
      <c r="V747" t="str">
        <f t="shared" si="136"/>
        <v>No</v>
      </c>
      <c r="W747">
        <f t="shared" si="139"/>
        <v>1</v>
      </c>
      <c r="X747" t="str">
        <f t="shared" si="140"/>
        <v>No</v>
      </c>
      <c r="Y747" t="str">
        <f t="shared" si="141"/>
        <v>No</v>
      </c>
      <c r="Z747" t="str">
        <f t="shared" si="142"/>
        <v>No</v>
      </c>
      <c r="AA747">
        <f t="shared" si="143"/>
        <v>0</v>
      </c>
      <c r="AB747" s="3" t="str" cm="1">
        <f t="array" ref="AB74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47" s="3"/>
      <c r="AD747" s="3"/>
      <c r="AE747" s="3"/>
    </row>
    <row r="748" spans="3:31">
      <c r="C748" s="2">
        <v>44977.403321759259</v>
      </c>
      <c r="D748" s="3" t="s">
        <v>23</v>
      </c>
      <c r="E748" s="15">
        <v>744</v>
      </c>
      <c r="F748" s="15">
        <v>744</v>
      </c>
      <c r="G748" s="15">
        <v>744</v>
      </c>
      <c r="H748" s="3">
        <v>78723</v>
      </c>
      <c r="I748" s="3" t="s">
        <v>43</v>
      </c>
      <c r="J748" s="3" t="s">
        <v>14</v>
      </c>
      <c r="K748" s="3" t="s">
        <v>201</v>
      </c>
      <c r="L748" s="3"/>
      <c r="M748" s="3"/>
      <c r="N748" s="3"/>
      <c r="O748" s="3">
        <f t="shared" si="137"/>
        <v>2023</v>
      </c>
      <c r="P748" s="3">
        <f t="shared" si="138"/>
        <v>2022</v>
      </c>
      <c r="Q748" s="3">
        <f t="shared" si="132"/>
        <v>2</v>
      </c>
      <c r="R748" s="3">
        <f t="shared" si="133"/>
        <v>8</v>
      </c>
      <c r="S748" s="3" t="str" cm="1">
        <f t="array" ref="S748">IFERROR(_xlfn.IFS(I748 = "Just once", "One time service", ISNUMBER(SEARCH("*week*",I748)), "Continuous"),I748)</f>
        <v>One time service</v>
      </c>
      <c r="T748" t="str">
        <f t="shared" si="134"/>
        <v>No</v>
      </c>
      <c r="U748" t="str">
        <f t="shared" si="135"/>
        <v>No</v>
      </c>
      <c r="V748" t="str">
        <f t="shared" si="136"/>
        <v>No</v>
      </c>
      <c r="W748">
        <f t="shared" si="139"/>
        <v>0</v>
      </c>
      <c r="X748" t="str">
        <f t="shared" si="140"/>
        <v>No</v>
      </c>
      <c r="Y748" t="str">
        <f t="shared" si="141"/>
        <v>No</v>
      </c>
      <c r="Z748" t="str">
        <f t="shared" si="142"/>
        <v>No</v>
      </c>
      <c r="AA748">
        <f t="shared" si="143"/>
        <v>0</v>
      </c>
      <c r="AB748" s="3" t="str" cm="1">
        <f t="array" ref="AB74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48" s="3"/>
      <c r="AD748" s="3"/>
      <c r="AE748" s="3"/>
    </row>
    <row r="749" spans="3:31">
      <c r="C749" s="2">
        <v>44977.499849537038</v>
      </c>
      <c r="D749" s="3" t="s">
        <v>23</v>
      </c>
      <c r="E749" s="15">
        <v>745</v>
      </c>
      <c r="F749" s="15">
        <v>745</v>
      </c>
      <c r="G749" s="15">
        <v>745</v>
      </c>
      <c r="H749" s="3">
        <v>78753</v>
      </c>
      <c r="I749" s="3" t="s">
        <v>46</v>
      </c>
      <c r="J749" s="3" t="s">
        <v>19</v>
      </c>
      <c r="K749" s="3" t="s">
        <v>15</v>
      </c>
      <c r="L749" s="3"/>
      <c r="M749" s="3"/>
      <c r="N749" s="3"/>
      <c r="O749" s="3">
        <f t="shared" si="137"/>
        <v>2023</v>
      </c>
      <c r="P749" s="3">
        <f t="shared" si="138"/>
        <v>2022</v>
      </c>
      <c r="Q749" s="3">
        <f t="shared" si="132"/>
        <v>2</v>
      </c>
      <c r="R749" s="3">
        <f t="shared" si="133"/>
        <v>8</v>
      </c>
      <c r="S749" s="3" t="str" cm="1">
        <f t="array" ref="S749">IFERROR(_xlfn.IFS(I749 = "Just once", "One time service", ISNUMBER(SEARCH("*week*",I749)), "Continuous"),I749)</f>
        <v>Continuous</v>
      </c>
      <c r="T749" t="str">
        <f t="shared" si="134"/>
        <v>Yes</v>
      </c>
      <c r="U749" t="str">
        <f t="shared" si="135"/>
        <v>No</v>
      </c>
      <c r="V749" t="str">
        <f t="shared" si="136"/>
        <v>No</v>
      </c>
      <c r="W749">
        <f t="shared" si="139"/>
        <v>1</v>
      </c>
      <c r="X749" t="str">
        <f t="shared" si="140"/>
        <v>No</v>
      </c>
      <c r="Y749" t="str">
        <f t="shared" si="141"/>
        <v>No</v>
      </c>
      <c r="Z749" t="str">
        <f t="shared" si="142"/>
        <v>No</v>
      </c>
      <c r="AA749">
        <f t="shared" si="143"/>
        <v>0</v>
      </c>
      <c r="AB749" s="3" t="str" cm="1">
        <f t="array" ref="AB74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49" s="3"/>
      <c r="AD749" s="3"/>
      <c r="AE749" s="3"/>
    </row>
    <row r="750" spans="3:31">
      <c r="C750" s="2">
        <v>44978.406458333331</v>
      </c>
      <c r="D750" s="3" t="s">
        <v>23</v>
      </c>
      <c r="E750" s="15">
        <v>746</v>
      </c>
      <c r="F750" s="15">
        <v>746</v>
      </c>
      <c r="G750" s="15">
        <v>746</v>
      </c>
      <c r="H750" s="3">
        <v>78613</v>
      </c>
      <c r="I750" s="3" t="s">
        <v>43</v>
      </c>
      <c r="J750" s="3" t="s">
        <v>14</v>
      </c>
      <c r="K750" s="3" t="s">
        <v>166</v>
      </c>
      <c r="L750" s="3" t="s">
        <v>202</v>
      </c>
      <c r="M750" s="3"/>
      <c r="N750" s="3"/>
      <c r="O750" s="3">
        <f t="shared" si="137"/>
        <v>2023</v>
      </c>
      <c r="P750" s="3">
        <f t="shared" si="138"/>
        <v>2022</v>
      </c>
      <c r="Q750" s="3">
        <f t="shared" si="132"/>
        <v>2</v>
      </c>
      <c r="R750" s="3">
        <f t="shared" si="133"/>
        <v>8</v>
      </c>
      <c r="S750" s="3" t="str" cm="1">
        <f t="array" ref="S750">IFERROR(_xlfn.IFS(I750 = "Just once", "One time service", ISNUMBER(SEARCH("*week*",I750)), "Continuous"),I750)</f>
        <v>One time service</v>
      </c>
      <c r="T750" t="str">
        <f t="shared" si="134"/>
        <v>No</v>
      </c>
      <c r="U750" t="str">
        <f t="shared" si="135"/>
        <v>No</v>
      </c>
      <c r="V750" t="str">
        <f t="shared" si="136"/>
        <v>No</v>
      </c>
      <c r="W750">
        <f t="shared" si="139"/>
        <v>0</v>
      </c>
      <c r="X750" t="str">
        <f t="shared" si="140"/>
        <v>No</v>
      </c>
      <c r="Y750" t="str">
        <f t="shared" si="141"/>
        <v>No</v>
      </c>
      <c r="Z750" t="str">
        <f t="shared" si="142"/>
        <v>No</v>
      </c>
      <c r="AA750">
        <f t="shared" si="143"/>
        <v>0</v>
      </c>
      <c r="AB750" s="3" t="str" cm="1">
        <f t="array" ref="AB75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50" s="3"/>
      <c r="AD750" s="3"/>
      <c r="AE750" s="3"/>
    </row>
    <row r="751" spans="3:31">
      <c r="C751" s="2">
        <v>44978.528287037036</v>
      </c>
      <c r="D751" s="3" t="s">
        <v>23</v>
      </c>
      <c r="E751" s="15">
        <v>747</v>
      </c>
      <c r="F751" s="15">
        <v>747</v>
      </c>
      <c r="G751" s="15">
        <v>747</v>
      </c>
      <c r="H751" s="3">
        <v>78704</v>
      </c>
      <c r="I751" s="3" t="s">
        <v>43</v>
      </c>
      <c r="J751" s="3" t="s">
        <v>14</v>
      </c>
      <c r="K751" s="3" t="s">
        <v>15</v>
      </c>
      <c r="L751" s="3"/>
      <c r="M751" s="3"/>
      <c r="N751" s="3"/>
      <c r="O751" s="3">
        <f t="shared" si="137"/>
        <v>2023</v>
      </c>
      <c r="P751" s="3">
        <f t="shared" si="138"/>
        <v>2022</v>
      </c>
      <c r="Q751" s="3">
        <f t="shared" si="132"/>
        <v>2</v>
      </c>
      <c r="R751" s="3">
        <f t="shared" si="133"/>
        <v>8</v>
      </c>
      <c r="S751" s="3" t="str" cm="1">
        <f t="array" ref="S751">IFERROR(_xlfn.IFS(I751 = "Just once", "One time service", ISNUMBER(SEARCH("*week*",I751)), "Continuous"),I751)</f>
        <v>One time service</v>
      </c>
      <c r="T751" t="str">
        <f t="shared" si="134"/>
        <v>Yes</v>
      </c>
      <c r="U751" t="str">
        <f t="shared" si="135"/>
        <v>No</v>
      </c>
      <c r="V751" t="str">
        <f t="shared" si="136"/>
        <v>No</v>
      </c>
      <c r="W751">
        <f t="shared" si="139"/>
        <v>1</v>
      </c>
      <c r="X751" t="str">
        <f t="shared" si="140"/>
        <v>No</v>
      </c>
      <c r="Y751" t="str">
        <f t="shared" si="141"/>
        <v>No</v>
      </c>
      <c r="Z751" t="str">
        <f t="shared" si="142"/>
        <v>No</v>
      </c>
      <c r="AA751">
        <f t="shared" si="143"/>
        <v>0</v>
      </c>
      <c r="AB751" s="3" t="str" cm="1">
        <f t="array" ref="AB75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51" s="3"/>
      <c r="AD751" s="3"/>
      <c r="AE751" s="3"/>
    </row>
    <row r="752" spans="3:31">
      <c r="C752" s="2">
        <v>44978.608194444445</v>
      </c>
      <c r="D752" s="3" t="s">
        <v>23</v>
      </c>
      <c r="E752" s="15">
        <v>748</v>
      </c>
      <c r="F752" s="15">
        <v>748</v>
      </c>
      <c r="G752" s="15">
        <v>748</v>
      </c>
      <c r="H752" s="3">
        <v>78664</v>
      </c>
      <c r="I752" s="3" t="s">
        <v>43</v>
      </c>
      <c r="J752" s="3" t="s">
        <v>14</v>
      </c>
      <c r="K752" s="3" t="s">
        <v>15</v>
      </c>
      <c r="L752" s="3"/>
      <c r="M752" s="3"/>
      <c r="N752" s="3"/>
      <c r="O752" s="3">
        <f t="shared" si="137"/>
        <v>2023</v>
      </c>
      <c r="P752" s="3">
        <f t="shared" si="138"/>
        <v>2022</v>
      </c>
      <c r="Q752" s="3">
        <f t="shared" si="132"/>
        <v>2</v>
      </c>
      <c r="R752" s="3">
        <f t="shared" si="133"/>
        <v>8</v>
      </c>
      <c r="S752" s="3" t="str" cm="1">
        <f t="array" ref="S752">IFERROR(_xlfn.IFS(I752 = "Just once", "One time service", ISNUMBER(SEARCH("*week*",I752)), "Continuous"),I752)</f>
        <v>One time service</v>
      </c>
      <c r="T752" t="str">
        <f t="shared" si="134"/>
        <v>Yes</v>
      </c>
      <c r="U752" t="str">
        <f t="shared" si="135"/>
        <v>No</v>
      </c>
      <c r="V752" t="str">
        <f t="shared" si="136"/>
        <v>No</v>
      </c>
      <c r="W752">
        <f t="shared" si="139"/>
        <v>1</v>
      </c>
      <c r="X752" t="str">
        <f t="shared" si="140"/>
        <v>No</v>
      </c>
      <c r="Y752" t="str">
        <f t="shared" si="141"/>
        <v>No</v>
      </c>
      <c r="Z752" t="str">
        <f t="shared" si="142"/>
        <v>No</v>
      </c>
      <c r="AA752">
        <f t="shared" si="143"/>
        <v>0</v>
      </c>
      <c r="AB752" s="3" t="str" cm="1">
        <f t="array" ref="AB75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52" s="3"/>
      <c r="AD752" s="3"/>
      <c r="AE752" s="3"/>
    </row>
    <row r="753" spans="3:31">
      <c r="C753" s="2">
        <v>44978.66265046296</v>
      </c>
      <c r="D753" s="3" t="s">
        <v>23</v>
      </c>
      <c r="E753" s="15">
        <v>749</v>
      </c>
      <c r="F753" s="15">
        <v>749</v>
      </c>
      <c r="G753" s="15">
        <v>749</v>
      </c>
      <c r="H753" s="3">
        <v>78757</v>
      </c>
      <c r="I753" s="3" t="s">
        <v>43</v>
      </c>
      <c r="J753" s="3" t="s">
        <v>14</v>
      </c>
      <c r="K753" s="3" t="s">
        <v>15</v>
      </c>
      <c r="L753" s="3"/>
      <c r="M753" s="3"/>
      <c r="N753" s="3"/>
      <c r="O753" s="3">
        <f t="shared" si="137"/>
        <v>2023</v>
      </c>
      <c r="P753" s="3">
        <f t="shared" si="138"/>
        <v>2022</v>
      </c>
      <c r="Q753" s="3">
        <f t="shared" si="132"/>
        <v>2</v>
      </c>
      <c r="R753" s="3">
        <f t="shared" si="133"/>
        <v>8</v>
      </c>
      <c r="S753" s="3" t="str" cm="1">
        <f t="array" ref="S753">IFERROR(_xlfn.IFS(I753 = "Just once", "One time service", ISNUMBER(SEARCH("*week*",I753)), "Continuous"),I753)</f>
        <v>One time service</v>
      </c>
      <c r="T753" t="str">
        <f t="shared" si="134"/>
        <v>Yes</v>
      </c>
      <c r="U753" t="str">
        <f t="shared" si="135"/>
        <v>No</v>
      </c>
      <c r="V753" t="str">
        <f t="shared" si="136"/>
        <v>No</v>
      </c>
      <c r="W753">
        <f t="shared" si="139"/>
        <v>1</v>
      </c>
      <c r="X753" t="str">
        <f t="shared" si="140"/>
        <v>No</v>
      </c>
      <c r="Y753" t="str">
        <f t="shared" si="141"/>
        <v>No</v>
      </c>
      <c r="Z753" t="str">
        <f t="shared" si="142"/>
        <v>No</v>
      </c>
      <c r="AA753">
        <f t="shared" si="143"/>
        <v>0</v>
      </c>
      <c r="AB753" s="3" t="str" cm="1">
        <f t="array" ref="AB75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53" s="3"/>
      <c r="AD753" s="3"/>
      <c r="AE753" s="3"/>
    </row>
    <row r="754" spans="3:31">
      <c r="C754" s="2">
        <v>44979.396053240744</v>
      </c>
      <c r="D754" s="3" t="s">
        <v>23</v>
      </c>
      <c r="E754" s="15">
        <v>750</v>
      </c>
      <c r="F754" s="15">
        <v>750</v>
      </c>
      <c r="G754" s="15">
        <v>750</v>
      </c>
      <c r="H754" s="3">
        <v>78717</v>
      </c>
      <c r="I754" s="3" t="s">
        <v>43</v>
      </c>
      <c r="J754" s="3" t="s">
        <v>14</v>
      </c>
      <c r="K754" s="3" t="s">
        <v>15</v>
      </c>
      <c r="L754" s="3"/>
      <c r="M754" s="3"/>
      <c r="N754" s="3"/>
      <c r="O754" s="3">
        <f t="shared" si="137"/>
        <v>2023</v>
      </c>
      <c r="P754" s="3">
        <f t="shared" si="138"/>
        <v>2022</v>
      </c>
      <c r="Q754" s="3">
        <f t="shared" si="132"/>
        <v>2</v>
      </c>
      <c r="R754" s="3">
        <f t="shared" si="133"/>
        <v>8</v>
      </c>
      <c r="S754" s="3" t="str" cm="1">
        <f t="array" ref="S754">IFERROR(_xlfn.IFS(I754 = "Just once", "One time service", ISNUMBER(SEARCH("*week*",I754)), "Continuous"),I754)</f>
        <v>One time service</v>
      </c>
      <c r="T754" t="str">
        <f t="shared" si="134"/>
        <v>Yes</v>
      </c>
      <c r="U754" t="str">
        <f t="shared" si="135"/>
        <v>No</v>
      </c>
      <c r="V754" t="str">
        <f t="shared" si="136"/>
        <v>No</v>
      </c>
      <c r="W754">
        <f t="shared" si="139"/>
        <v>1</v>
      </c>
      <c r="X754" t="str">
        <f t="shared" si="140"/>
        <v>No</v>
      </c>
      <c r="Y754" t="str">
        <f t="shared" si="141"/>
        <v>No</v>
      </c>
      <c r="Z754" t="str">
        <f t="shared" si="142"/>
        <v>No</v>
      </c>
      <c r="AA754">
        <f t="shared" si="143"/>
        <v>0</v>
      </c>
      <c r="AB754" s="3" t="str" cm="1">
        <f t="array" ref="AB75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54" s="3"/>
      <c r="AD754" s="3"/>
      <c r="AE754" s="3"/>
    </row>
    <row r="755" spans="3:31">
      <c r="C755" s="2">
        <v>44979.477696759262</v>
      </c>
      <c r="D755" s="3" t="s">
        <v>23</v>
      </c>
      <c r="E755" s="15">
        <v>751</v>
      </c>
      <c r="F755" s="15">
        <v>751</v>
      </c>
      <c r="G755" s="15">
        <v>751</v>
      </c>
      <c r="H755" s="3">
        <v>78727</v>
      </c>
      <c r="I755" s="3" t="s">
        <v>43</v>
      </c>
      <c r="J755" s="3" t="s">
        <v>14</v>
      </c>
      <c r="K755" s="3" t="s">
        <v>166</v>
      </c>
      <c r="L755" s="3"/>
      <c r="M755" s="3"/>
      <c r="N755" s="3"/>
      <c r="O755" s="3">
        <f t="shared" si="137"/>
        <v>2023</v>
      </c>
      <c r="P755" s="3">
        <f t="shared" si="138"/>
        <v>2022</v>
      </c>
      <c r="Q755" s="3">
        <f t="shared" si="132"/>
        <v>2</v>
      </c>
      <c r="R755" s="3">
        <f t="shared" si="133"/>
        <v>8</v>
      </c>
      <c r="S755" s="3" t="str" cm="1">
        <f t="array" ref="S755">IFERROR(_xlfn.IFS(I755 = "Just once", "One time service", ISNUMBER(SEARCH("*week*",I755)), "Continuous"),I755)</f>
        <v>One time service</v>
      </c>
      <c r="T755" t="str">
        <f t="shared" si="134"/>
        <v>No</v>
      </c>
      <c r="U755" t="str">
        <f t="shared" si="135"/>
        <v>No</v>
      </c>
      <c r="V755" t="str">
        <f t="shared" si="136"/>
        <v>No</v>
      </c>
      <c r="W755">
        <f t="shared" si="139"/>
        <v>0</v>
      </c>
      <c r="X755" t="str">
        <f t="shared" si="140"/>
        <v>No</v>
      </c>
      <c r="Y755" t="str">
        <f t="shared" si="141"/>
        <v>No</v>
      </c>
      <c r="Z755" t="str">
        <f t="shared" si="142"/>
        <v>No</v>
      </c>
      <c r="AA755">
        <f t="shared" si="143"/>
        <v>0</v>
      </c>
      <c r="AB755" s="3" t="str" cm="1">
        <f t="array" ref="AB75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55" s="3"/>
      <c r="AD755" s="3"/>
      <c r="AE755" s="3"/>
    </row>
    <row r="756" spans="3:31">
      <c r="C756" s="2">
        <v>44979.571446759262</v>
      </c>
      <c r="D756" s="3" t="s">
        <v>23</v>
      </c>
      <c r="E756" s="15">
        <v>752</v>
      </c>
      <c r="F756" s="15">
        <v>752</v>
      </c>
      <c r="G756" s="15">
        <v>752</v>
      </c>
      <c r="H756" s="3">
        <v>78758</v>
      </c>
      <c r="I756" s="3" t="s">
        <v>43</v>
      </c>
      <c r="J756" s="3" t="s">
        <v>19</v>
      </c>
      <c r="K756" s="3" t="s">
        <v>15</v>
      </c>
      <c r="L756" s="3"/>
      <c r="M756" s="3"/>
      <c r="N756" s="3"/>
      <c r="O756" s="3">
        <f t="shared" si="137"/>
        <v>2023</v>
      </c>
      <c r="P756" s="3">
        <f t="shared" si="138"/>
        <v>2022</v>
      </c>
      <c r="Q756" s="3">
        <f t="shared" si="132"/>
        <v>2</v>
      </c>
      <c r="R756" s="3">
        <f t="shared" si="133"/>
        <v>8</v>
      </c>
      <c r="S756" s="3" t="str" cm="1">
        <f t="array" ref="S756">IFERROR(_xlfn.IFS(I756 = "Just once", "One time service", ISNUMBER(SEARCH("*week*",I756)), "Continuous"),I756)</f>
        <v>One time service</v>
      </c>
      <c r="T756" t="str">
        <f t="shared" si="134"/>
        <v>Yes</v>
      </c>
      <c r="U756" t="str">
        <f t="shared" si="135"/>
        <v>No</v>
      </c>
      <c r="V756" t="str">
        <f t="shared" si="136"/>
        <v>No</v>
      </c>
      <c r="W756">
        <f t="shared" si="139"/>
        <v>1</v>
      </c>
      <c r="X756" t="str">
        <f t="shared" si="140"/>
        <v>No</v>
      </c>
      <c r="Y756" t="str">
        <f t="shared" si="141"/>
        <v>No</v>
      </c>
      <c r="Z756" t="str">
        <f t="shared" si="142"/>
        <v>No</v>
      </c>
      <c r="AA756">
        <f t="shared" si="143"/>
        <v>0</v>
      </c>
      <c r="AB756" s="3" t="str" cm="1">
        <f t="array" ref="AB75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56" s="3"/>
      <c r="AD756" s="3"/>
      <c r="AE756" s="3"/>
    </row>
    <row r="757" spans="3:31">
      <c r="C757" s="2">
        <v>44979.590555555558</v>
      </c>
      <c r="D757" s="3" t="s">
        <v>23</v>
      </c>
      <c r="E757" s="15">
        <v>753</v>
      </c>
      <c r="F757" s="15">
        <v>753</v>
      </c>
      <c r="G757" s="15">
        <v>753</v>
      </c>
      <c r="H757" s="3">
        <v>78653</v>
      </c>
      <c r="I757" s="3" t="s">
        <v>46</v>
      </c>
      <c r="J757" s="3" t="s">
        <v>14</v>
      </c>
      <c r="K757" s="3" t="s">
        <v>203</v>
      </c>
      <c r="L757" s="3"/>
      <c r="M757" s="3"/>
      <c r="N757" s="3"/>
      <c r="O757" s="3">
        <f t="shared" si="137"/>
        <v>2023</v>
      </c>
      <c r="P757" s="3">
        <f t="shared" si="138"/>
        <v>2022</v>
      </c>
      <c r="Q757" s="3">
        <f t="shared" si="132"/>
        <v>2</v>
      </c>
      <c r="R757" s="3">
        <f t="shared" si="133"/>
        <v>8</v>
      </c>
      <c r="S757" s="3" t="str" cm="1">
        <f t="array" ref="S757">IFERROR(_xlfn.IFS(I757 = "Just once", "One time service", ISNUMBER(SEARCH("*week*",I757)), "Continuous"),I757)</f>
        <v>Continuous</v>
      </c>
      <c r="T757" t="str">
        <f t="shared" si="134"/>
        <v>No</v>
      </c>
      <c r="U757" t="str">
        <f t="shared" si="135"/>
        <v>No</v>
      </c>
      <c r="V757" t="str">
        <f t="shared" si="136"/>
        <v>No</v>
      </c>
      <c r="W757">
        <f t="shared" si="139"/>
        <v>0</v>
      </c>
      <c r="X757" t="str">
        <f t="shared" si="140"/>
        <v>No</v>
      </c>
      <c r="Y757" t="str">
        <f t="shared" si="141"/>
        <v>No</v>
      </c>
      <c r="Z757" t="str">
        <f t="shared" si="142"/>
        <v>No</v>
      </c>
      <c r="AA757">
        <f t="shared" si="143"/>
        <v>0</v>
      </c>
      <c r="AB757" s="3" t="str" cm="1">
        <f t="array" ref="AB75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57" s="3"/>
      <c r="AD757" s="3"/>
      <c r="AE757" s="3"/>
    </row>
    <row r="758" spans="3:31">
      <c r="C758" s="2">
        <v>44980.504166666666</v>
      </c>
      <c r="D758" s="3" t="s">
        <v>23</v>
      </c>
      <c r="E758" s="15">
        <v>754</v>
      </c>
      <c r="F758" s="15">
        <v>754</v>
      </c>
      <c r="G758" s="15">
        <v>754</v>
      </c>
      <c r="H758" s="3">
        <v>78664</v>
      </c>
      <c r="I758" s="3" t="s">
        <v>43</v>
      </c>
      <c r="J758" s="3" t="s">
        <v>14</v>
      </c>
      <c r="K758" s="3" t="s">
        <v>15</v>
      </c>
      <c r="L758" s="3"/>
      <c r="M758" s="3"/>
      <c r="N758" s="3"/>
      <c r="O758" s="3">
        <f t="shared" si="137"/>
        <v>2023</v>
      </c>
      <c r="P758" s="3">
        <f t="shared" si="138"/>
        <v>2022</v>
      </c>
      <c r="Q758" s="3">
        <f t="shared" si="132"/>
        <v>2</v>
      </c>
      <c r="R758" s="3">
        <f t="shared" si="133"/>
        <v>8</v>
      </c>
      <c r="S758" s="3" t="str" cm="1">
        <f t="array" ref="S758">IFERROR(_xlfn.IFS(I758 = "Just once", "One time service", ISNUMBER(SEARCH("*week*",I758)), "Continuous"),I758)</f>
        <v>One time service</v>
      </c>
      <c r="T758" t="str">
        <f t="shared" si="134"/>
        <v>Yes</v>
      </c>
      <c r="U758" t="str">
        <f t="shared" si="135"/>
        <v>No</v>
      </c>
      <c r="V758" t="str">
        <f t="shared" si="136"/>
        <v>No</v>
      </c>
      <c r="W758">
        <f t="shared" si="139"/>
        <v>1</v>
      </c>
      <c r="X758" t="str">
        <f t="shared" si="140"/>
        <v>No</v>
      </c>
      <c r="Y758" t="str">
        <f t="shared" si="141"/>
        <v>No</v>
      </c>
      <c r="Z758" t="str">
        <f t="shared" si="142"/>
        <v>No</v>
      </c>
      <c r="AA758">
        <f t="shared" si="143"/>
        <v>0</v>
      </c>
      <c r="AB758" s="3" t="str" cm="1">
        <f t="array" ref="AB75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58" s="3"/>
      <c r="AD758" s="3"/>
      <c r="AE758" s="3"/>
    </row>
    <row r="759" spans="3:31">
      <c r="C759" s="2">
        <v>44980.518275462964</v>
      </c>
      <c r="D759" s="3" t="s">
        <v>23</v>
      </c>
      <c r="E759" s="15">
        <v>755</v>
      </c>
      <c r="F759" s="15">
        <v>755</v>
      </c>
      <c r="G759" s="15">
        <v>755</v>
      </c>
      <c r="H759" s="3">
        <v>78702</v>
      </c>
      <c r="I759" s="3" t="s">
        <v>43</v>
      </c>
      <c r="J759" s="3" t="s">
        <v>14</v>
      </c>
      <c r="K759" s="3" t="s">
        <v>15</v>
      </c>
      <c r="L759" s="3"/>
      <c r="M759" s="3"/>
      <c r="N759" s="3"/>
      <c r="O759" s="3">
        <f t="shared" si="137"/>
        <v>2023</v>
      </c>
      <c r="P759" s="3">
        <f t="shared" si="138"/>
        <v>2022</v>
      </c>
      <c r="Q759" s="3">
        <f t="shared" si="132"/>
        <v>2</v>
      </c>
      <c r="R759" s="3">
        <f t="shared" si="133"/>
        <v>8</v>
      </c>
      <c r="S759" s="3" t="str" cm="1">
        <f t="array" ref="S759">IFERROR(_xlfn.IFS(I759 = "Just once", "One time service", ISNUMBER(SEARCH("*week*",I759)), "Continuous"),I759)</f>
        <v>One time service</v>
      </c>
      <c r="T759" t="str">
        <f t="shared" si="134"/>
        <v>Yes</v>
      </c>
      <c r="U759" t="str">
        <f t="shared" si="135"/>
        <v>No</v>
      </c>
      <c r="V759" t="str">
        <f t="shared" si="136"/>
        <v>No</v>
      </c>
      <c r="W759">
        <f t="shared" si="139"/>
        <v>1</v>
      </c>
      <c r="X759" t="str">
        <f t="shared" si="140"/>
        <v>No</v>
      </c>
      <c r="Y759" t="str">
        <f t="shared" si="141"/>
        <v>No</v>
      </c>
      <c r="Z759" t="str">
        <f t="shared" si="142"/>
        <v>No</v>
      </c>
      <c r="AA759">
        <f t="shared" si="143"/>
        <v>0</v>
      </c>
      <c r="AB759" s="3" t="str" cm="1">
        <f t="array" ref="AB75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59" s="3"/>
      <c r="AD759" s="3"/>
      <c r="AE759" s="3"/>
    </row>
    <row r="760" spans="3:31">
      <c r="C760" s="2">
        <v>44982.608078703706</v>
      </c>
      <c r="D760" s="3" t="s">
        <v>23</v>
      </c>
      <c r="E760" s="15">
        <v>756</v>
      </c>
      <c r="F760" s="15">
        <v>756</v>
      </c>
      <c r="G760" s="15">
        <v>756</v>
      </c>
      <c r="H760" s="3">
        <v>78731</v>
      </c>
      <c r="I760" s="3" t="s">
        <v>43</v>
      </c>
      <c r="J760" s="3" t="s">
        <v>14</v>
      </c>
      <c r="K760" s="3" t="s">
        <v>15</v>
      </c>
      <c r="L760" s="3"/>
      <c r="M760" s="3"/>
      <c r="N760" s="3"/>
      <c r="O760" s="3">
        <f t="shared" si="137"/>
        <v>2023</v>
      </c>
      <c r="P760" s="3">
        <f t="shared" si="138"/>
        <v>2022</v>
      </c>
      <c r="Q760" s="3">
        <f t="shared" si="132"/>
        <v>2</v>
      </c>
      <c r="R760" s="3">
        <f t="shared" si="133"/>
        <v>8</v>
      </c>
      <c r="S760" s="3" t="str" cm="1">
        <f t="array" ref="S760">IFERROR(_xlfn.IFS(I760 = "Just once", "One time service", ISNUMBER(SEARCH("*week*",I760)), "Continuous"),I760)</f>
        <v>One time service</v>
      </c>
      <c r="T760" t="str">
        <f t="shared" si="134"/>
        <v>Yes</v>
      </c>
      <c r="U760" t="str">
        <f t="shared" si="135"/>
        <v>No</v>
      </c>
      <c r="V760" t="str">
        <f t="shared" si="136"/>
        <v>No</v>
      </c>
      <c r="W760">
        <f t="shared" si="139"/>
        <v>1</v>
      </c>
      <c r="X760" t="str">
        <f t="shared" si="140"/>
        <v>No</v>
      </c>
      <c r="Y760" t="str">
        <f t="shared" si="141"/>
        <v>No</v>
      </c>
      <c r="Z760" t="str">
        <f t="shared" si="142"/>
        <v>No</v>
      </c>
      <c r="AA760">
        <f t="shared" si="143"/>
        <v>0</v>
      </c>
      <c r="AB760" s="3" t="str" cm="1">
        <f t="array" ref="AB76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60" s="3"/>
      <c r="AD760" s="3"/>
      <c r="AE760" s="3"/>
    </row>
    <row r="761" spans="3:31">
      <c r="C761" s="2">
        <v>44984.314837962964</v>
      </c>
      <c r="D761" s="3" t="s">
        <v>23</v>
      </c>
      <c r="E761" s="15">
        <v>757</v>
      </c>
      <c r="F761" s="15">
        <v>757</v>
      </c>
      <c r="G761" s="15">
        <v>757</v>
      </c>
      <c r="H761" s="3">
        <v>78681</v>
      </c>
      <c r="I761" s="3" t="s">
        <v>43</v>
      </c>
      <c r="J761" s="3" t="s">
        <v>14</v>
      </c>
      <c r="K761" s="3" t="s">
        <v>15</v>
      </c>
      <c r="L761" s="3"/>
      <c r="M761" s="3"/>
      <c r="N761" s="3"/>
      <c r="O761" s="3">
        <f t="shared" si="137"/>
        <v>2023</v>
      </c>
      <c r="P761" s="3">
        <f t="shared" si="138"/>
        <v>2022</v>
      </c>
      <c r="Q761" s="3">
        <f t="shared" si="132"/>
        <v>2</v>
      </c>
      <c r="R761" s="3">
        <f t="shared" si="133"/>
        <v>9</v>
      </c>
      <c r="S761" s="3" t="str" cm="1">
        <f t="array" ref="S761">IFERROR(_xlfn.IFS(I761 = "Just once", "One time service", ISNUMBER(SEARCH("*week*",I761)), "Continuous"),I761)</f>
        <v>One time service</v>
      </c>
      <c r="T761" t="str">
        <f t="shared" si="134"/>
        <v>Yes</v>
      </c>
      <c r="U761" t="str">
        <f t="shared" si="135"/>
        <v>No</v>
      </c>
      <c r="V761" t="str">
        <f t="shared" si="136"/>
        <v>No</v>
      </c>
      <c r="W761">
        <f t="shared" si="139"/>
        <v>1</v>
      </c>
      <c r="X761" t="str">
        <f t="shared" si="140"/>
        <v>No</v>
      </c>
      <c r="Y761" t="str">
        <f t="shared" si="141"/>
        <v>No</v>
      </c>
      <c r="Z761" t="str">
        <f t="shared" si="142"/>
        <v>No</v>
      </c>
      <c r="AA761">
        <f t="shared" si="143"/>
        <v>0</v>
      </c>
      <c r="AB761" s="3" t="str" cm="1">
        <f t="array" ref="AB76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61" s="3"/>
      <c r="AD761" s="3"/>
      <c r="AE761" s="3"/>
    </row>
    <row r="762" spans="3:31">
      <c r="C762" s="2">
        <v>44984.319212962961</v>
      </c>
      <c r="D762" s="3" t="s">
        <v>23</v>
      </c>
      <c r="E762" s="15">
        <v>758</v>
      </c>
      <c r="F762" s="15">
        <v>758</v>
      </c>
      <c r="G762" s="15">
        <v>758</v>
      </c>
      <c r="H762" s="3">
        <v>78704</v>
      </c>
      <c r="I762" s="3" t="s">
        <v>46</v>
      </c>
      <c r="J762" s="3" t="s">
        <v>14</v>
      </c>
      <c r="K762" s="3" t="s">
        <v>15</v>
      </c>
      <c r="L762" s="3"/>
      <c r="M762" s="3"/>
      <c r="N762" s="3"/>
      <c r="O762" s="3">
        <f t="shared" si="137"/>
        <v>2023</v>
      </c>
      <c r="P762" s="3">
        <f t="shared" si="138"/>
        <v>2022</v>
      </c>
      <c r="Q762" s="3">
        <f t="shared" si="132"/>
        <v>2</v>
      </c>
      <c r="R762" s="3">
        <f t="shared" si="133"/>
        <v>9</v>
      </c>
      <c r="S762" s="3" t="str" cm="1">
        <f t="array" ref="S762">IFERROR(_xlfn.IFS(I762 = "Just once", "One time service", ISNUMBER(SEARCH("*week*",I762)), "Continuous"),I762)</f>
        <v>Continuous</v>
      </c>
      <c r="T762" t="str">
        <f t="shared" si="134"/>
        <v>Yes</v>
      </c>
      <c r="U762" t="str">
        <f t="shared" si="135"/>
        <v>No</v>
      </c>
      <c r="V762" t="str">
        <f t="shared" si="136"/>
        <v>No</v>
      </c>
      <c r="W762">
        <f t="shared" si="139"/>
        <v>1</v>
      </c>
      <c r="X762" t="str">
        <f t="shared" si="140"/>
        <v>No</v>
      </c>
      <c r="Y762" t="str">
        <f t="shared" si="141"/>
        <v>No</v>
      </c>
      <c r="Z762" t="str">
        <f t="shared" si="142"/>
        <v>No</v>
      </c>
      <c r="AA762">
        <f t="shared" si="143"/>
        <v>0</v>
      </c>
      <c r="AB762" s="3" t="str" cm="1">
        <f t="array" ref="AB76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62" s="3"/>
      <c r="AD762" s="3"/>
      <c r="AE762" s="3"/>
    </row>
    <row r="763" spans="3:31">
      <c r="C763" s="2">
        <v>44984.446782407409</v>
      </c>
      <c r="D763" s="3" t="s">
        <v>23</v>
      </c>
      <c r="E763" s="15">
        <v>759</v>
      </c>
      <c r="F763" s="15">
        <v>759</v>
      </c>
      <c r="G763" s="15">
        <v>759</v>
      </c>
      <c r="H763" s="3">
        <v>78752</v>
      </c>
      <c r="I763" s="3" t="s">
        <v>46</v>
      </c>
      <c r="J763" s="3" t="s">
        <v>14</v>
      </c>
      <c r="K763" s="3" t="s">
        <v>155</v>
      </c>
      <c r="L763" s="3"/>
      <c r="M763" s="3"/>
      <c r="N763" s="3"/>
      <c r="O763" s="3">
        <f t="shared" si="137"/>
        <v>2023</v>
      </c>
      <c r="P763" s="3">
        <f t="shared" si="138"/>
        <v>2022</v>
      </c>
      <c r="Q763" s="3">
        <f t="shared" si="132"/>
        <v>2</v>
      </c>
      <c r="R763" s="3">
        <f t="shared" si="133"/>
        <v>9</v>
      </c>
      <c r="S763" s="3" t="str" cm="1">
        <f t="array" ref="S763">IFERROR(_xlfn.IFS(I763 = "Just once", "One time service", ISNUMBER(SEARCH("*week*",I763)), "Continuous"),I763)</f>
        <v>Continuous</v>
      </c>
      <c r="T763" t="str">
        <f t="shared" si="134"/>
        <v>No</v>
      </c>
      <c r="U763" t="str">
        <f t="shared" si="135"/>
        <v>No</v>
      </c>
      <c r="V763" t="str">
        <f t="shared" si="136"/>
        <v>No</v>
      </c>
      <c r="W763">
        <f t="shared" si="139"/>
        <v>0</v>
      </c>
      <c r="X763" t="str">
        <f t="shared" si="140"/>
        <v>Yes</v>
      </c>
      <c r="Y763" t="str">
        <f t="shared" si="141"/>
        <v>No</v>
      </c>
      <c r="Z763" t="str">
        <f t="shared" si="142"/>
        <v>No</v>
      </c>
      <c r="AA763">
        <f t="shared" si="143"/>
        <v>1</v>
      </c>
      <c r="AB763" s="3" t="str" cm="1">
        <f t="array" ref="AB76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63" s="3"/>
      <c r="AD763" s="3"/>
      <c r="AE763" s="3"/>
    </row>
    <row r="764" spans="3:31">
      <c r="C764" s="2">
        <v>44984.514247685183</v>
      </c>
      <c r="D764" s="3" t="s">
        <v>23</v>
      </c>
      <c r="E764" s="15">
        <v>760</v>
      </c>
      <c r="F764" s="15">
        <v>760</v>
      </c>
      <c r="G764" s="15">
        <v>760</v>
      </c>
      <c r="H764" s="3">
        <v>78746</v>
      </c>
      <c r="I764" s="3" t="s">
        <v>43</v>
      </c>
      <c r="J764" s="3" t="s">
        <v>14</v>
      </c>
      <c r="K764" s="3" t="s">
        <v>49</v>
      </c>
      <c r="L764" s="3"/>
      <c r="M764" s="3"/>
      <c r="N764" s="3"/>
      <c r="O764" s="3">
        <f t="shared" si="137"/>
        <v>2023</v>
      </c>
      <c r="P764" s="3">
        <f t="shared" si="138"/>
        <v>2022</v>
      </c>
      <c r="Q764" s="3">
        <f t="shared" si="132"/>
        <v>2</v>
      </c>
      <c r="R764" s="3">
        <f t="shared" si="133"/>
        <v>9</v>
      </c>
      <c r="S764" s="3" t="str" cm="1">
        <f t="array" ref="S764">IFERROR(_xlfn.IFS(I764 = "Just once", "One time service", ISNUMBER(SEARCH("*week*",I764)), "Continuous"),I764)</f>
        <v>One time service</v>
      </c>
      <c r="T764" t="str">
        <f t="shared" si="134"/>
        <v>No</v>
      </c>
      <c r="U764" t="str">
        <f t="shared" si="135"/>
        <v>No</v>
      </c>
      <c r="V764" t="str">
        <f t="shared" si="136"/>
        <v>No</v>
      </c>
      <c r="W764">
        <f t="shared" si="139"/>
        <v>0</v>
      </c>
      <c r="X764" t="str">
        <f t="shared" si="140"/>
        <v>No</v>
      </c>
      <c r="Y764" t="str">
        <f t="shared" si="141"/>
        <v>No</v>
      </c>
      <c r="Z764" t="str">
        <f t="shared" si="142"/>
        <v>No</v>
      </c>
      <c r="AA764">
        <f t="shared" si="143"/>
        <v>0</v>
      </c>
      <c r="AB764" s="3" t="str" cm="1">
        <f t="array" ref="AB76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64" s="3"/>
      <c r="AD764" s="3"/>
      <c r="AE764" s="3"/>
    </row>
    <row r="765" spans="3:31">
      <c r="C765" s="2">
        <v>44984.517222222225</v>
      </c>
      <c r="D765" s="3" t="s">
        <v>23</v>
      </c>
      <c r="E765" s="15">
        <v>761</v>
      </c>
      <c r="F765" s="15">
        <v>761</v>
      </c>
      <c r="G765" s="15">
        <v>761</v>
      </c>
      <c r="H765" s="3">
        <v>78723</v>
      </c>
      <c r="I765" s="3" t="s">
        <v>43</v>
      </c>
      <c r="J765" s="3" t="s">
        <v>16</v>
      </c>
      <c r="K765" s="3" t="s">
        <v>204</v>
      </c>
      <c r="L765" s="3"/>
      <c r="M765" s="3"/>
      <c r="N765" s="3"/>
      <c r="O765" s="3">
        <f t="shared" si="137"/>
        <v>2023</v>
      </c>
      <c r="P765" s="3">
        <f t="shared" si="138"/>
        <v>2022</v>
      </c>
      <c r="Q765" s="3">
        <f t="shared" si="132"/>
        <v>2</v>
      </c>
      <c r="R765" s="3">
        <f t="shared" si="133"/>
        <v>9</v>
      </c>
      <c r="S765" s="3" t="str" cm="1">
        <f t="array" ref="S765">IFERROR(_xlfn.IFS(I765 = "Just once", "One time service", ISNUMBER(SEARCH("*week*",I765)), "Continuous"),I765)</f>
        <v>One time service</v>
      </c>
      <c r="T765" t="str">
        <f t="shared" si="134"/>
        <v>No</v>
      </c>
      <c r="U765" t="str">
        <f t="shared" si="135"/>
        <v>No</v>
      </c>
      <c r="V765" t="str">
        <f t="shared" si="136"/>
        <v>No</v>
      </c>
      <c r="W765">
        <f t="shared" si="139"/>
        <v>0</v>
      </c>
      <c r="X765" t="str">
        <f t="shared" si="140"/>
        <v>No</v>
      </c>
      <c r="Y765" t="str">
        <f t="shared" si="141"/>
        <v>No</v>
      </c>
      <c r="Z765" t="str">
        <f t="shared" si="142"/>
        <v>No</v>
      </c>
      <c r="AA765">
        <f t="shared" si="143"/>
        <v>0</v>
      </c>
      <c r="AB765" s="3" t="str" cm="1">
        <f t="array" ref="AB76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765" s="3"/>
      <c r="AD765" s="3"/>
      <c r="AE765" s="3"/>
    </row>
    <row r="766" spans="3:31">
      <c r="C766" s="2">
        <v>44984.53460648148</v>
      </c>
      <c r="D766" s="3" t="s">
        <v>23</v>
      </c>
      <c r="E766" s="15">
        <v>762</v>
      </c>
      <c r="F766" s="15">
        <v>762</v>
      </c>
      <c r="G766" s="15">
        <v>762</v>
      </c>
      <c r="H766" s="3">
        <v>78705</v>
      </c>
      <c r="I766" s="3" t="s">
        <v>46</v>
      </c>
      <c r="J766" s="3" t="s">
        <v>10</v>
      </c>
      <c r="K766" s="3" t="s">
        <v>15</v>
      </c>
      <c r="L766" s="3"/>
      <c r="M766" s="3"/>
      <c r="N766" s="3"/>
      <c r="O766" s="3">
        <f t="shared" si="137"/>
        <v>2023</v>
      </c>
      <c r="P766" s="3">
        <f t="shared" si="138"/>
        <v>2022</v>
      </c>
      <c r="Q766" s="3">
        <f t="shared" si="132"/>
        <v>2</v>
      </c>
      <c r="R766" s="3">
        <f t="shared" si="133"/>
        <v>9</v>
      </c>
      <c r="S766" s="3" t="str" cm="1">
        <f t="array" ref="S766">IFERROR(_xlfn.IFS(I766 = "Just once", "One time service", ISNUMBER(SEARCH("*week*",I766)), "Continuous"),I766)</f>
        <v>Continuous</v>
      </c>
      <c r="T766" t="str">
        <f t="shared" si="134"/>
        <v>Yes</v>
      </c>
      <c r="U766" t="str">
        <f t="shared" si="135"/>
        <v>No</v>
      </c>
      <c r="V766" t="str">
        <f t="shared" si="136"/>
        <v>No</v>
      </c>
      <c r="W766">
        <f t="shared" si="139"/>
        <v>1</v>
      </c>
      <c r="X766" t="str">
        <f t="shared" si="140"/>
        <v>No</v>
      </c>
      <c r="Y766" t="str">
        <f t="shared" si="141"/>
        <v>No</v>
      </c>
      <c r="Z766" t="str">
        <f t="shared" si="142"/>
        <v>No</v>
      </c>
      <c r="AA766">
        <f t="shared" si="143"/>
        <v>0</v>
      </c>
      <c r="AB766" s="3" t="str" cm="1">
        <f t="array" ref="AB76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766" s="3"/>
      <c r="AD766" s="3"/>
      <c r="AE766" s="3"/>
    </row>
    <row r="767" spans="3:31">
      <c r="C767" s="2">
        <v>44984.555439814816</v>
      </c>
      <c r="D767" s="3" t="s">
        <v>23</v>
      </c>
      <c r="E767" s="15">
        <v>763</v>
      </c>
      <c r="F767" s="15">
        <v>763</v>
      </c>
      <c r="G767" s="15">
        <v>763</v>
      </c>
      <c r="H767" s="3">
        <v>78713</v>
      </c>
      <c r="I767" s="3" t="s">
        <v>43</v>
      </c>
      <c r="J767" s="3" t="s">
        <v>19</v>
      </c>
      <c r="K767" s="3" t="s">
        <v>155</v>
      </c>
      <c r="L767" s="3"/>
      <c r="M767" s="3"/>
      <c r="N767" s="3"/>
      <c r="O767" s="3">
        <f t="shared" si="137"/>
        <v>2023</v>
      </c>
      <c r="P767" s="3">
        <f t="shared" si="138"/>
        <v>2022</v>
      </c>
      <c r="Q767" s="3">
        <f t="shared" si="132"/>
        <v>2</v>
      </c>
      <c r="R767" s="3">
        <f t="shared" si="133"/>
        <v>9</v>
      </c>
      <c r="S767" s="3" t="str" cm="1">
        <f t="array" ref="S767">IFERROR(_xlfn.IFS(I767 = "Just once", "One time service", ISNUMBER(SEARCH("*week*",I767)), "Continuous"),I767)</f>
        <v>One time service</v>
      </c>
      <c r="T767" t="str">
        <f t="shared" si="134"/>
        <v>No</v>
      </c>
      <c r="U767" t="str">
        <f t="shared" si="135"/>
        <v>No</v>
      </c>
      <c r="V767" t="str">
        <f t="shared" si="136"/>
        <v>No</v>
      </c>
      <c r="W767">
        <f t="shared" si="139"/>
        <v>0</v>
      </c>
      <c r="X767" t="str">
        <f t="shared" si="140"/>
        <v>Yes</v>
      </c>
      <c r="Y767" t="str">
        <f t="shared" si="141"/>
        <v>No</v>
      </c>
      <c r="Z767" t="str">
        <f t="shared" si="142"/>
        <v>No</v>
      </c>
      <c r="AA767">
        <f t="shared" si="143"/>
        <v>1</v>
      </c>
      <c r="AB767" s="3" t="str" cm="1">
        <f t="array" ref="AB76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67" s="3"/>
      <c r="AD767" s="3"/>
      <c r="AE767" s="3"/>
    </row>
    <row r="768" spans="3:31">
      <c r="C768" s="2">
        <v>44984.619305555556</v>
      </c>
      <c r="D768" s="3" t="s">
        <v>23</v>
      </c>
      <c r="E768" s="15">
        <v>764</v>
      </c>
      <c r="F768" s="15">
        <v>764</v>
      </c>
      <c r="G768" s="15">
        <v>764</v>
      </c>
      <c r="H768" s="3">
        <v>78753</v>
      </c>
      <c r="I768" s="3" t="s">
        <v>46</v>
      </c>
      <c r="J768" s="3" t="s">
        <v>14</v>
      </c>
      <c r="K768" s="3" t="s">
        <v>15</v>
      </c>
      <c r="L768" s="3"/>
      <c r="M768" s="3"/>
      <c r="N768" s="3"/>
      <c r="O768" s="3">
        <f t="shared" si="137"/>
        <v>2023</v>
      </c>
      <c r="P768" s="3">
        <f t="shared" si="138"/>
        <v>2022</v>
      </c>
      <c r="Q768" s="3">
        <f t="shared" si="132"/>
        <v>2</v>
      </c>
      <c r="R768" s="3">
        <f t="shared" si="133"/>
        <v>9</v>
      </c>
      <c r="S768" s="3" t="str" cm="1">
        <f t="array" ref="S768">IFERROR(_xlfn.IFS(I768 = "Just once", "One time service", ISNUMBER(SEARCH("*week*",I768)), "Continuous"),I768)</f>
        <v>Continuous</v>
      </c>
      <c r="T768" t="str">
        <f t="shared" si="134"/>
        <v>Yes</v>
      </c>
      <c r="U768" t="str">
        <f t="shared" si="135"/>
        <v>No</v>
      </c>
      <c r="V768" t="str">
        <f t="shared" si="136"/>
        <v>No</v>
      </c>
      <c r="W768">
        <f t="shared" si="139"/>
        <v>1</v>
      </c>
      <c r="X768" t="str">
        <f t="shared" si="140"/>
        <v>No</v>
      </c>
      <c r="Y768" t="str">
        <f t="shared" si="141"/>
        <v>No</v>
      </c>
      <c r="Z768" t="str">
        <f t="shared" si="142"/>
        <v>No</v>
      </c>
      <c r="AA768">
        <f t="shared" si="143"/>
        <v>0</v>
      </c>
      <c r="AB768" s="3" t="str" cm="1">
        <f t="array" ref="AB76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68" s="3"/>
      <c r="AD768" s="3"/>
      <c r="AE768" s="3"/>
    </row>
    <row r="769" spans="3:32">
      <c r="C769" s="2">
        <v>44985.434918981482</v>
      </c>
      <c r="D769" s="3" t="s">
        <v>23</v>
      </c>
      <c r="E769" s="15">
        <v>765</v>
      </c>
      <c r="F769" s="15">
        <v>765</v>
      </c>
      <c r="G769" s="15">
        <v>765</v>
      </c>
      <c r="H769" s="3">
        <v>78746</v>
      </c>
      <c r="I769" s="3" t="s">
        <v>43</v>
      </c>
      <c r="J769" s="3" t="s">
        <v>14</v>
      </c>
      <c r="K769" s="3" t="s">
        <v>155</v>
      </c>
      <c r="L769" s="3"/>
      <c r="M769" s="3"/>
      <c r="N769" s="3"/>
      <c r="O769" s="3">
        <f t="shared" si="137"/>
        <v>2023</v>
      </c>
      <c r="P769" s="3">
        <f t="shared" si="138"/>
        <v>2022</v>
      </c>
      <c r="Q769" s="3">
        <f t="shared" si="132"/>
        <v>2</v>
      </c>
      <c r="R769" s="3">
        <f t="shared" si="133"/>
        <v>9</v>
      </c>
      <c r="S769" s="3" t="str" cm="1">
        <f t="array" ref="S769">IFERROR(_xlfn.IFS(I769 = "Just once", "One time service", ISNUMBER(SEARCH("*week*",I769)), "Continuous"),I769)</f>
        <v>One time service</v>
      </c>
      <c r="T769" t="str">
        <f t="shared" si="134"/>
        <v>No</v>
      </c>
      <c r="U769" t="str">
        <f t="shared" si="135"/>
        <v>No</v>
      </c>
      <c r="V769" t="str">
        <f t="shared" si="136"/>
        <v>No</v>
      </c>
      <c r="W769">
        <f t="shared" si="139"/>
        <v>0</v>
      </c>
      <c r="X769" t="str">
        <f t="shared" si="140"/>
        <v>Yes</v>
      </c>
      <c r="Y769" t="str">
        <f t="shared" si="141"/>
        <v>No</v>
      </c>
      <c r="Z769" t="str">
        <f t="shared" si="142"/>
        <v>No</v>
      </c>
      <c r="AA769">
        <f t="shared" si="143"/>
        <v>1</v>
      </c>
      <c r="AB769" s="3" t="str" cm="1">
        <f t="array" ref="AB76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69" s="3"/>
      <c r="AD769" s="3"/>
      <c r="AE769" s="3"/>
    </row>
    <row r="770" spans="3:32">
      <c r="C770" s="2">
        <v>44985.513287037036</v>
      </c>
      <c r="D770" s="3" t="s">
        <v>23</v>
      </c>
      <c r="E770" s="15">
        <v>766</v>
      </c>
      <c r="F770" s="15">
        <v>766</v>
      </c>
      <c r="G770" s="15">
        <v>766</v>
      </c>
      <c r="H770" s="3">
        <v>78744</v>
      </c>
      <c r="I770" s="3" t="s">
        <v>46</v>
      </c>
      <c r="J770" s="3" t="s">
        <v>14</v>
      </c>
      <c r="K770" s="3" t="s">
        <v>205</v>
      </c>
      <c r="L770" s="3"/>
      <c r="M770" s="3"/>
      <c r="N770" s="3"/>
      <c r="O770" s="3">
        <f t="shared" si="137"/>
        <v>2023</v>
      </c>
      <c r="P770" s="3">
        <f t="shared" si="138"/>
        <v>2022</v>
      </c>
      <c r="Q770" s="3">
        <f t="shared" si="132"/>
        <v>2</v>
      </c>
      <c r="R770" s="3">
        <f t="shared" si="133"/>
        <v>9</v>
      </c>
      <c r="S770" s="3" t="str" cm="1">
        <f t="array" ref="S770">IFERROR(_xlfn.IFS(I770 = "Just once", "One time service", ISNUMBER(SEARCH("*week*",I770)), "Continuous"),I770)</f>
        <v>Continuous</v>
      </c>
      <c r="T770" t="str">
        <f t="shared" si="134"/>
        <v>No</v>
      </c>
      <c r="U770" t="str">
        <f t="shared" si="135"/>
        <v>No</v>
      </c>
      <c r="V770" t="str">
        <f t="shared" si="136"/>
        <v>No</v>
      </c>
      <c r="W770">
        <f t="shared" si="139"/>
        <v>0</v>
      </c>
      <c r="X770" t="str">
        <f t="shared" si="140"/>
        <v>No</v>
      </c>
      <c r="Y770" t="str">
        <f t="shared" si="141"/>
        <v>No</v>
      </c>
      <c r="Z770" t="str">
        <f t="shared" si="142"/>
        <v>No</v>
      </c>
      <c r="AA770">
        <f t="shared" si="143"/>
        <v>0</v>
      </c>
      <c r="AB770" s="3" t="str" cm="1">
        <f t="array" ref="AB77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70" s="3"/>
      <c r="AD770" s="3"/>
      <c r="AE770" s="3"/>
    </row>
    <row r="771" spans="3:32">
      <c r="C771" s="2">
        <v>44985.659745370373</v>
      </c>
      <c r="D771" s="3" t="s">
        <v>23</v>
      </c>
      <c r="E771" s="15">
        <v>767</v>
      </c>
      <c r="F771" s="15">
        <v>767</v>
      </c>
      <c r="G771" s="15">
        <v>767</v>
      </c>
      <c r="H771" s="3">
        <v>78754</v>
      </c>
      <c r="I771" s="3" t="s">
        <v>43</v>
      </c>
      <c r="J771" s="3" t="s">
        <v>14</v>
      </c>
      <c r="K771" s="3" t="s">
        <v>15</v>
      </c>
      <c r="L771" s="3"/>
      <c r="M771" s="3"/>
      <c r="N771" s="3"/>
      <c r="O771" s="3">
        <f t="shared" si="137"/>
        <v>2023</v>
      </c>
      <c r="P771" s="3">
        <f t="shared" si="138"/>
        <v>2022</v>
      </c>
      <c r="Q771" s="3">
        <f t="shared" si="132"/>
        <v>2</v>
      </c>
      <c r="R771" s="3">
        <f t="shared" si="133"/>
        <v>9</v>
      </c>
      <c r="S771" s="3" t="str" cm="1">
        <f t="array" ref="S771">IFERROR(_xlfn.IFS(I771 = "Just once", "One time service", ISNUMBER(SEARCH("*week*",I771)), "Continuous"),I771)</f>
        <v>One time service</v>
      </c>
      <c r="T771" t="str">
        <f t="shared" si="134"/>
        <v>Yes</v>
      </c>
      <c r="U771" t="str">
        <f t="shared" si="135"/>
        <v>No</v>
      </c>
      <c r="V771" t="str">
        <f t="shared" si="136"/>
        <v>No</v>
      </c>
      <c r="W771">
        <f t="shared" si="139"/>
        <v>1</v>
      </c>
      <c r="X771" t="str">
        <f t="shared" si="140"/>
        <v>No</v>
      </c>
      <c r="Y771" t="str">
        <f t="shared" si="141"/>
        <v>No</v>
      </c>
      <c r="Z771" t="str">
        <f t="shared" si="142"/>
        <v>No</v>
      </c>
      <c r="AA771">
        <f t="shared" si="143"/>
        <v>0</v>
      </c>
      <c r="AB771" s="3" t="str" cm="1">
        <f t="array" ref="AB77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71" s="3"/>
      <c r="AD771" s="3"/>
      <c r="AE771" s="3"/>
    </row>
    <row r="772" spans="3:32">
      <c r="C772" s="2">
        <v>44986.391689814816</v>
      </c>
      <c r="D772" s="3" t="s">
        <v>23</v>
      </c>
      <c r="E772" s="15">
        <v>768</v>
      </c>
      <c r="F772" s="15">
        <v>768</v>
      </c>
      <c r="G772" s="15">
        <v>768</v>
      </c>
      <c r="H772" s="3">
        <v>78744</v>
      </c>
      <c r="I772" s="3" t="s">
        <v>43</v>
      </c>
      <c r="J772" s="3" t="s">
        <v>14</v>
      </c>
      <c r="K772" s="3" t="s">
        <v>15</v>
      </c>
      <c r="L772" s="3"/>
      <c r="M772" s="3"/>
      <c r="N772" s="3"/>
      <c r="O772" s="3">
        <f t="shared" si="137"/>
        <v>2023</v>
      </c>
      <c r="P772" s="3">
        <f t="shared" si="138"/>
        <v>2022</v>
      </c>
      <c r="Q772" s="3">
        <f t="shared" si="132"/>
        <v>3</v>
      </c>
      <c r="R772" s="3">
        <f t="shared" si="133"/>
        <v>9</v>
      </c>
      <c r="S772" s="3" t="str" cm="1">
        <f t="array" ref="S772">IFERROR(_xlfn.IFS(I772 = "Just once", "One time service", ISNUMBER(SEARCH("*week*",I772)), "Continuous"),I772)</f>
        <v>One time service</v>
      </c>
      <c r="T772" t="str">
        <f t="shared" si="134"/>
        <v>Yes</v>
      </c>
      <c r="U772" t="str">
        <f t="shared" si="135"/>
        <v>No</v>
      </c>
      <c r="V772" t="str">
        <f t="shared" si="136"/>
        <v>No</v>
      </c>
      <c r="W772">
        <f t="shared" si="139"/>
        <v>1</v>
      </c>
      <c r="X772" t="str">
        <f t="shared" si="140"/>
        <v>No</v>
      </c>
      <c r="Y772" t="str">
        <f t="shared" si="141"/>
        <v>No</v>
      </c>
      <c r="Z772" t="str">
        <f t="shared" si="142"/>
        <v>No</v>
      </c>
      <c r="AA772">
        <f t="shared" si="143"/>
        <v>0</v>
      </c>
      <c r="AB772" s="3" t="str" cm="1">
        <f t="array" ref="AB77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72" s="3"/>
      <c r="AD772" s="3"/>
    </row>
    <row r="773" spans="3:32">
      <c r="C773" s="2">
        <v>44986.395868055559</v>
      </c>
      <c r="D773" s="3" t="s">
        <v>23</v>
      </c>
      <c r="E773" s="15">
        <v>769</v>
      </c>
      <c r="F773" s="15">
        <v>769</v>
      </c>
      <c r="G773" s="15">
        <v>769</v>
      </c>
      <c r="H773" s="3">
        <v>78753</v>
      </c>
      <c r="I773" s="3" t="s">
        <v>43</v>
      </c>
      <c r="J773" s="3" t="s">
        <v>14</v>
      </c>
      <c r="K773" s="3" t="s">
        <v>15</v>
      </c>
      <c r="L773" s="3"/>
      <c r="M773" s="3"/>
      <c r="N773" s="3"/>
      <c r="O773" s="3">
        <f t="shared" si="137"/>
        <v>2023</v>
      </c>
      <c r="P773" s="3">
        <f t="shared" si="138"/>
        <v>2022</v>
      </c>
      <c r="Q773" s="3">
        <f t="shared" ref="Q773:Q836" si="144">MONTH(C773)</f>
        <v>3</v>
      </c>
      <c r="R773" s="3">
        <f t="shared" ref="R773:R836" si="145">WEEKNUM(C773,1)</f>
        <v>9</v>
      </c>
      <c r="S773" s="3" t="str" cm="1">
        <f t="array" ref="S773">IFERROR(_xlfn.IFS(I773 = "Just once", "One time service", ISNUMBER(SEARCH("*week*",I773)), "Continuous"),I773)</f>
        <v>One time service</v>
      </c>
      <c r="T773" t="str">
        <f t="shared" ref="T773:T836" si="146">IF(ISNUMBER(SEARCH("*visit*",K773)),"Yes", "No")</f>
        <v>Yes</v>
      </c>
      <c r="U773" t="str">
        <f t="shared" ref="U773:U836" si="147">IF(ISNUMBER(SEARCH("*visit*",L773)),"Yes", "No")</f>
        <v>No</v>
      </c>
      <c r="V773" t="str">
        <f t="shared" ref="V773:V836" si="148">IF(ISNUMBER(SEARCH("*visit*",M773)),"Yes", "No")</f>
        <v>No</v>
      </c>
      <c r="W773">
        <f t="shared" si="139"/>
        <v>1</v>
      </c>
      <c r="X773" t="str">
        <f t="shared" si="140"/>
        <v>No</v>
      </c>
      <c r="Y773" t="str">
        <f t="shared" si="141"/>
        <v>No</v>
      </c>
      <c r="Z773" t="str">
        <f t="shared" si="142"/>
        <v>No</v>
      </c>
      <c r="AA773">
        <f t="shared" si="143"/>
        <v>0</v>
      </c>
      <c r="AB773" s="3" t="str" cm="1">
        <f t="array" ref="AB77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73" s="3"/>
      <c r="AD773" s="3"/>
    </row>
    <row r="774" spans="3:32">
      <c r="C774" s="2">
        <v>44986.458680555559</v>
      </c>
      <c r="D774" s="3" t="s">
        <v>23</v>
      </c>
      <c r="E774" s="15">
        <v>770</v>
      </c>
      <c r="F774" s="15">
        <v>770</v>
      </c>
      <c r="G774" s="15">
        <v>770</v>
      </c>
      <c r="H774" s="3">
        <v>78653</v>
      </c>
      <c r="I774" s="3" t="s">
        <v>46</v>
      </c>
      <c r="J774" s="3" t="s">
        <v>10</v>
      </c>
      <c r="K774" s="3" t="s">
        <v>15</v>
      </c>
      <c r="L774" s="3"/>
      <c r="M774" s="3"/>
      <c r="N774" s="3"/>
      <c r="O774" s="3">
        <f t="shared" ref="O774:O837" si="149">YEAR(C774)</f>
        <v>2023</v>
      </c>
      <c r="P774" s="3">
        <f t="shared" ref="P774:P837" si="150">O774-1</f>
        <v>2022</v>
      </c>
      <c r="Q774" s="3">
        <f t="shared" si="144"/>
        <v>3</v>
      </c>
      <c r="R774" s="3">
        <f t="shared" si="145"/>
        <v>9</v>
      </c>
      <c r="S774" s="3" t="str" cm="1">
        <f t="array" ref="S774">IFERROR(_xlfn.IFS(I774 = "Just once", "One time service", ISNUMBER(SEARCH("*week*",I774)), "Continuous"),I774)</f>
        <v>Continuous</v>
      </c>
      <c r="T774" t="str">
        <f t="shared" si="146"/>
        <v>Yes</v>
      </c>
      <c r="U774" t="str">
        <f t="shared" si="147"/>
        <v>No</v>
      </c>
      <c r="V774" t="str">
        <f t="shared" si="148"/>
        <v>No</v>
      </c>
      <c r="W774">
        <f t="shared" ref="W774:W837" si="151">IF(COUNTIF(T774:V774,"Yes"), 1, 0)</f>
        <v>1</v>
      </c>
      <c r="X774" t="str">
        <f t="shared" ref="X774:X837" si="152">IF(ISNUMBER(SEARCH("*close*",K774)),"Yes", "No")</f>
        <v>No</v>
      </c>
      <c r="Y774" t="str">
        <f t="shared" ref="Y774:Y837" si="153">IF(ISNUMBER(SEARCH("*close*",L774)),"Yes", "No")</f>
        <v>No</v>
      </c>
      <c r="Z774" t="str">
        <f t="shared" ref="Z774:Z837" si="154">IF(ISNUMBER(SEARCH("*close*",M774)),"Yes", "No")</f>
        <v>No</v>
      </c>
      <c r="AA774">
        <f t="shared" ref="AA774:AA837" si="155">IF(COUNTIF(X774:Z774,"Yes"), 1, 0)</f>
        <v>0</v>
      </c>
      <c r="AB774" s="3" t="str" cm="1">
        <f t="array" ref="AB77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774" s="3"/>
      <c r="AD774" s="3"/>
    </row>
    <row r="775" spans="3:32">
      <c r="C775" s="2">
        <v>44986.617094907408</v>
      </c>
      <c r="D775" s="3" t="s">
        <v>23</v>
      </c>
      <c r="E775" s="15">
        <v>771</v>
      </c>
      <c r="F775" s="15">
        <v>771</v>
      </c>
      <c r="G775" s="15">
        <v>771</v>
      </c>
      <c r="H775" s="3">
        <v>78745</v>
      </c>
      <c r="I775" s="3" t="s">
        <v>46</v>
      </c>
      <c r="J775" s="3" t="s">
        <v>14</v>
      </c>
      <c r="K775" s="3" t="s">
        <v>15</v>
      </c>
      <c r="L775" s="3"/>
      <c r="M775" s="3"/>
      <c r="N775" s="3"/>
      <c r="O775" s="3">
        <f t="shared" si="149"/>
        <v>2023</v>
      </c>
      <c r="P775" s="3">
        <f t="shared" si="150"/>
        <v>2022</v>
      </c>
      <c r="Q775" s="3">
        <f t="shared" si="144"/>
        <v>3</v>
      </c>
      <c r="R775" s="3">
        <f t="shared" si="145"/>
        <v>9</v>
      </c>
      <c r="S775" s="3" t="str" cm="1">
        <f t="array" ref="S775">IFERROR(_xlfn.IFS(I775 = "Just once", "One time service", ISNUMBER(SEARCH("*week*",I775)), "Continuous"),I775)</f>
        <v>Continuous</v>
      </c>
      <c r="T775" t="str">
        <f t="shared" si="146"/>
        <v>Yes</v>
      </c>
      <c r="U775" t="str">
        <f t="shared" si="147"/>
        <v>No</v>
      </c>
      <c r="V775" t="str">
        <f t="shared" si="148"/>
        <v>No</v>
      </c>
      <c r="W775">
        <f t="shared" si="151"/>
        <v>1</v>
      </c>
      <c r="X775" t="str">
        <f t="shared" si="152"/>
        <v>No</v>
      </c>
      <c r="Y775" t="str">
        <f t="shared" si="153"/>
        <v>No</v>
      </c>
      <c r="Z775" t="str">
        <f t="shared" si="154"/>
        <v>No</v>
      </c>
      <c r="AA775">
        <f t="shared" si="155"/>
        <v>0</v>
      </c>
      <c r="AB775" s="3" t="str" cm="1">
        <f t="array" ref="AB77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75" s="3"/>
      <c r="AD775" s="3"/>
    </row>
    <row r="776" spans="3:32">
      <c r="C776" s="2">
        <v>44986.629976851851</v>
      </c>
      <c r="D776" s="3" t="s">
        <v>23</v>
      </c>
      <c r="E776" s="15">
        <v>772</v>
      </c>
      <c r="F776" s="15">
        <v>772</v>
      </c>
      <c r="G776" s="15">
        <v>772</v>
      </c>
      <c r="H776" s="3">
        <v>78704</v>
      </c>
      <c r="I776" s="3" t="s">
        <v>46</v>
      </c>
      <c r="J776" s="3" t="s">
        <v>63</v>
      </c>
      <c r="K776" s="3" t="s">
        <v>15</v>
      </c>
      <c r="L776" s="3"/>
      <c r="M776" s="3"/>
      <c r="N776" s="3"/>
      <c r="O776" s="3">
        <f t="shared" si="149"/>
        <v>2023</v>
      </c>
      <c r="P776" s="3">
        <f t="shared" si="150"/>
        <v>2022</v>
      </c>
      <c r="Q776" s="3">
        <f t="shared" si="144"/>
        <v>3</v>
      </c>
      <c r="R776" s="3">
        <f t="shared" si="145"/>
        <v>9</v>
      </c>
      <c r="S776" s="3" t="str" cm="1">
        <f t="array" ref="S776">IFERROR(_xlfn.IFS(I776 = "Just once", "One time service", ISNUMBER(SEARCH("*week*",I776)), "Continuous"),I776)</f>
        <v>Continuous</v>
      </c>
      <c r="T776" t="str">
        <f t="shared" si="146"/>
        <v>Yes</v>
      </c>
      <c r="U776" t="str">
        <f t="shared" si="147"/>
        <v>No</v>
      </c>
      <c r="V776" t="str">
        <f t="shared" si="148"/>
        <v>No</v>
      </c>
      <c r="W776">
        <f t="shared" si="151"/>
        <v>1</v>
      </c>
      <c r="X776" t="str">
        <f t="shared" si="152"/>
        <v>No</v>
      </c>
      <c r="Y776" t="str">
        <f t="shared" si="153"/>
        <v>No</v>
      </c>
      <c r="Z776" t="str">
        <f t="shared" si="154"/>
        <v>No</v>
      </c>
      <c r="AA776">
        <f t="shared" si="155"/>
        <v>0</v>
      </c>
      <c r="AB776" s="3" t="str" cm="1">
        <f t="array" ref="AB77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776" s="3"/>
      <c r="AD776" s="3"/>
    </row>
    <row r="777" spans="3:32">
      <c r="C777" s="2">
        <v>44986.717488425929</v>
      </c>
      <c r="D777" s="3" t="s">
        <v>23</v>
      </c>
      <c r="E777" s="15">
        <v>773</v>
      </c>
      <c r="F777" s="15">
        <v>773</v>
      </c>
      <c r="G777" s="15">
        <v>773</v>
      </c>
      <c r="H777" s="3">
        <v>78613</v>
      </c>
      <c r="I777" s="3" t="s">
        <v>43</v>
      </c>
      <c r="J777" s="3" t="s">
        <v>161</v>
      </c>
      <c r="K777" s="3" t="s">
        <v>155</v>
      </c>
      <c r="L777" s="3"/>
      <c r="M777" s="3"/>
      <c r="N777" s="3"/>
      <c r="O777" s="3">
        <f t="shared" si="149"/>
        <v>2023</v>
      </c>
      <c r="P777" s="3">
        <f t="shared" si="150"/>
        <v>2022</v>
      </c>
      <c r="Q777" s="3">
        <f t="shared" si="144"/>
        <v>3</v>
      </c>
      <c r="R777" s="3">
        <f t="shared" si="145"/>
        <v>9</v>
      </c>
      <c r="S777" s="3" t="str" cm="1">
        <f t="array" ref="S777">IFERROR(_xlfn.IFS(I777 = "Just once", "One time service", ISNUMBER(SEARCH("*week*",I777)), "Continuous"),I777)</f>
        <v>One time service</v>
      </c>
      <c r="T777" t="str">
        <f t="shared" si="146"/>
        <v>No</v>
      </c>
      <c r="U777" t="str">
        <f t="shared" si="147"/>
        <v>No</v>
      </c>
      <c r="V777" t="str">
        <f t="shared" si="148"/>
        <v>No</v>
      </c>
      <c r="W777">
        <f t="shared" si="151"/>
        <v>0</v>
      </c>
      <c r="X777" t="str">
        <f t="shared" si="152"/>
        <v>Yes</v>
      </c>
      <c r="Y777" t="str">
        <f t="shared" si="153"/>
        <v>No</v>
      </c>
      <c r="Z777" t="str">
        <f t="shared" si="154"/>
        <v>No</v>
      </c>
      <c r="AA777">
        <f t="shared" si="155"/>
        <v>1</v>
      </c>
      <c r="AB777" s="3" t="str" cm="1">
        <f t="array" ref="AB77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777" s="3"/>
      <c r="AD777" s="3"/>
    </row>
    <row r="778" spans="3:32">
      <c r="C778" s="2">
        <v>44987.677199074074</v>
      </c>
      <c r="D778" s="3" t="s">
        <v>23</v>
      </c>
      <c r="E778" s="15">
        <v>774</v>
      </c>
      <c r="F778" s="15">
        <v>774</v>
      </c>
      <c r="G778" s="15">
        <v>774</v>
      </c>
      <c r="H778" s="3">
        <v>78729</v>
      </c>
      <c r="I778" s="3" t="s">
        <v>43</v>
      </c>
      <c r="J778" s="3" t="s">
        <v>14</v>
      </c>
      <c r="K778" s="3" t="s">
        <v>155</v>
      </c>
      <c r="L778" s="3"/>
      <c r="M778" s="3"/>
      <c r="N778" s="3"/>
      <c r="O778" s="3">
        <f t="shared" si="149"/>
        <v>2023</v>
      </c>
      <c r="P778" s="3">
        <f t="shared" si="150"/>
        <v>2022</v>
      </c>
      <c r="Q778" s="3">
        <f t="shared" si="144"/>
        <v>3</v>
      </c>
      <c r="R778" s="3">
        <f t="shared" si="145"/>
        <v>9</v>
      </c>
      <c r="S778" s="3" t="str" cm="1">
        <f t="array" ref="S778">IFERROR(_xlfn.IFS(I778 = "Just once", "One time service", ISNUMBER(SEARCH("*week*",I778)), "Continuous"),I778)</f>
        <v>One time service</v>
      </c>
      <c r="T778" t="str">
        <f t="shared" si="146"/>
        <v>No</v>
      </c>
      <c r="U778" t="str">
        <f t="shared" si="147"/>
        <v>No</v>
      </c>
      <c r="V778" t="str">
        <f t="shared" si="148"/>
        <v>No</v>
      </c>
      <c r="W778">
        <f t="shared" si="151"/>
        <v>0</v>
      </c>
      <c r="X778" t="str">
        <f t="shared" si="152"/>
        <v>Yes</v>
      </c>
      <c r="Y778" t="str">
        <f t="shared" si="153"/>
        <v>No</v>
      </c>
      <c r="Z778" t="str">
        <f t="shared" si="154"/>
        <v>No</v>
      </c>
      <c r="AA778">
        <f t="shared" si="155"/>
        <v>1</v>
      </c>
      <c r="AB778" s="3" t="str" cm="1">
        <f t="array" ref="AB77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78" s="3"/>
      <c r="AD778" s="3"/>
    </row>
    <row r="779" spans="3:32">
      <c r="C779" s="2">
        <v>44988.44390046296</v>
      </c>
      <c r="D779" s="3" t="s">
        <v>23</v>
      </c>
      <c r="E779" s="15">
        <v>775</v>
      </c>
      <c r="F779" s="15">
        <v>775</v>
      </c>
      <c r="G779" s="15">
        <v>775</v>
      </c>
      <c r="H779" s="3">
        <v>78681</v>
      </c>
      <c r="I779" s="3" t="s">
        <v>43</v>
      </c>
      <c r="J779" s="3" t="s">
        <v>14</v>
      </c>
      <c r="K779" s="3" t="s">
        <v>49</v>
      </c>
      <c r="L779" s="3"/>
      <c r="M779" s="3"/>
      <c r="N779" s="3"/>
      <c r="O779" s="3">
        <f t="shared" si="149"/>
        <v>2023</v>
      </c>
      <c r="P779" s="3">
        <f t="shared" si="150"/>
        <v>2022</v>
      </c>
      <c r="Q779" s="3">
        <f t="shared" si="144"/>
        <v>3</v>
      </c>
      <c r="R779" s="3">
        <f t="shared" si="145"/>
        <v>9</v>
      </c>
      <c r="S779" s="3" t="str" cm="1">
        <f t="array" ref="S779">IFERROR(_xlfn.IFS(I779 = "Just once", "One time service", ISNUMBER(SEARCH("*week*",I779)), "Continuous"),I779)</f>
        <v>One time service</v>
      </c>
      <c r="T779" t="str">
        <f t="shared" si="146"/>
        <v>No</v>
      </c>
      <c r="U779" t="str">
        <f t="shared" si="147"/>
        <v>No</v>
      </c>
      <c r="V779" t="str">
        <f t="shared" si="148"/>
        <v>No</v>
      </c>
      <c r="W779">
        <f t="shared" si="151"/>
        <v>0</v>
      </c>
      <c r="X779" t="str">
        <f t="shared" si="152"/>
        <v>No</v>
      </c>
      <c r="Y779" t="str">
        <f t="shared" si="153"/>
        <v>No</v>
      </c>
      <c r="Z779" t="str">
        <f t="shared" si="154"/>
        <v>No</v>
      </c>
      <c r="AA779">
        <f t="shared" si="155"/>
        <v>0</v>
      </c>
      <c r="AB779" s="3" t="str" cm="1">
        <f t="array" ref="AB77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79" s="3"/>
      <c r="AD779" s="3"/>
    </row>
    <row r="780" spans="3:32">
      <c r="C780" s="2">
        <v>44988.471932870372</v>
      </c>
      <c r="D780" s="3" t="s">
        <v>23</v>
      </c>
      <c r="E780" s="15">
        <v>776</v>
      </c>
      <c r="F780" s="15">
        <v>776</v>
      </c>
      <c r="G780" s="15">
        <v>776</v>
      </c>
      <c r="H780" s="3">
        <v>78730</v>
      </c>
      <c r="I780" s="3" t="s">
        <v>43</v>
      </c>
      <c r="J780" s="3" t="s">
        <v>162</v>
      </c>
      <c r="K780" s="3" t="s">
        <v>163</v>
      </c>
      <c r="L780" s="3"/>
      <c r="M780" s="3"/>
      <c r="N780" s="3"/>
      <c r="O780" s="3">
        <f t="shared" si="149"/>
        <v>2023</v>
      </c>
      <c r="P780" s="3">
        <f t="shared" si="150"/>
        <v>2022</v>
      </c>
      <c r="Q780" s="3">
        <f t="shared" si="144"/>
        <v>3</v>
      </c>
      <c r="R780" s="3">
        <f t="shared" si="145"/>
        <v>9</v>
      </c>
      <c r="S780" s="3" t="str" cm="1">
        <f t="array" ref="S780">IFERROR(_xlfn.IFS(I780 = "Just once", "One time service", ISNUMBER(SEARCH("*week*",I780)), "Continuous"),I780)</f>
        <v>One time service</v>
      </c>
      <c r="T780" t="str">
        <f t="shared" si="146"/>
        <v>No</v>
      </c>
      <c r="U780" t="str">
        <f t="shared" si="147"/>
        <v>No</v>
      </c>
      <c r="V780" t="str">
        <f t="shared" si="148"/>
        <v>No</v>
      </c>
      <c r="W780">
        <f t="shared" si="151"/>
        <v>0</v>
      </c>
      <c r="X780" t="str">
        <f t="shared" si="152"/>
        <v>No</v>
      </c>
      <c r="Y780" t="str">
        <f t="shared" si="153"/>
        <v>No</v>
      </c>
      <c r="Z780" t="str">
        <f t="shared" si="154"/>
        <v>No</v>
      </c>
      <c r="AA780">
        <f t="shared" si="155"/>
        <v>0</v>
      </c>
      <c r="AB780" s="3" t="str" cm="1">
        <f t="array" ref="AB78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780" s="3"/>
      <c r="AD780" s="3"/>
      <c r="AE780" s="3"/>
    </row>
    <row r="781" spans="3:32">
      <c r="C781" s="2">
        <v>44988.565208333333</v>
      </c>
      <c r="D781" s="3" t="s">
        <v>23</v>
      </c>
      <c r="E781" s="15">
        <v>777</v>
      </c>
      <c r="F781" s="15">
        <v>777</v>
      </c>
      <c r="G781" s="15">
        <v>777</v>
      </c>
      <c r="H781" s="3">
        <v>78613</v>
      </c>
      <c r="I781" s="3" t="s">
        <v>46</v>
      </c>
      <c r="J781" s="3" t="s">
        <v>51</v>
      </c>
      <c r="K781" s="3" t="s">
        <v>15</v>
      </c>
      <c r="L781" s="3"/>
      <c r="M781" s="3"/>
      <c r="N781" s="3"/>
      <c r="O781" s="3">
        <f t="shared" si="149"/>
        <v>2023</v>
      </c>
      <c r="P781" s="3">
        <f t="shared" si="150"/>
        <v>2022</v>
      </c>
      <c r="Q781" s="3">
        <f t="shared" si="144"/>
        <v>3</v>
      </c>
      <c r="R781" s="3">
        <f t="shared" si="145"/>
        <v>9</v>
      </c>
      <c r="S781" s="3" t="str" cm="1">
        <f t="array" ref="S781">IFERROR(_xlfn.IFS(I781 = "Just once", "One time service", ISNUMBER(SEARCH("*week*",I781)), "Continuous"),I781)</f>
        <v>Continuous</v>
      </c>
      <c r="T781" t="str">
        <f t="shared" si="146"/>
        <v>Yes</v>
      </c>
      <c r="U781" t="str">
        <f t="shared" si="147"/>
        <v>No</v>
      </c>
      <c r="V781" t="str">
        <f t="shared" si="148"/>
        <v>No</v>
      </c>
      <c r="W781">
        <f t="shared" si="151"/>
        <v>1</v>
      </c>
      <c r="X781" t="str">
        <f t="shared" si="152"/>
        <v>No</v>
      </c>
      <c r="Y781" t="str">
        <f t="shared" si="153"/>
        <v>No</v>
      </c>
      <c r="Z781" t="str">
        <f t="shared" si="154"/>
        <v>No</v>
      </c>
      <c r="AA781">
        <f t="shared" si="155"/>
        <v>0</v>
      </c>
      <c r="AB781" s="3" t="str" cm="1">
        <f t="array" ref="AB78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81" s="3"/>
      <c r="AD781" s="3"/>
      <c r="AE781" s="3"/>
    </row>
    <row r="782" spans="3:32">
      <c r="C782" s="2">
        <v>44990.736678240741</v>
      </c>
      <c r="D782" s="3" t="s">
        <v>23</v>
      </c>
      <c r="E782" s="15">
        <v>778</v>
      </c>
      <c r="F782" s="15">
        <v>778</v>
      </c>
      <c r="G782" s="15">
        <v>778</v>
      </c>
      <c r="H782" s="3">
        <v>78748</v>
      </c>
      <c r="I782" s="3" t="s">
        <v>43</v>
      </c>
      <c r="J782" s="3" t="s">
        <v>14</v>
      </c>
      <c r="K782" s="3" t="s">
        <v>15</v>
      </c>
      <c r="L782" s="3"/>
      <c r="M782" s="3"/>
      <c r="N782" s="3"/>
      <c r="O782" s="3">
        <f t="shared" si="149"/>
        <v>2023</v>
      </c>
      <c r="P782" s="3">
        <f t="shared" si="150"/>
        <v>2022</v>
      </c>
      <c r="Q782" s="3">
        <f t="shared" si="144"/>
        <v>3</v>
      </c>
      <c r="R782" s="3">
        <f t="shared" si="145"/>
        <v>10</v>
      </c>
      <c r="S782" s="3" t="str" cm="1">
        <f t="array" ref="S782">IFERROR(_xlfn.IFS(I782 = "Just once", "One time service", ISNUMBER(SEARCH("*week*",I782)), "Continuous"),I782)</f>
        <v>One time service</v>
      </c>
      <c r="T782" t="str">
        <f t="shared" si="146"/>
        <v>Yes</v>
      </c>
      <c r="U782" t="str">
        <f t="shared" si="147"/>
        <v>No</v>
      </c>
      <c r="V782" t="str">
        <f t="shared" si="148"/>
        <v>No</v>
      </c>
      <c r="W782">
        <f t="shared" si="151"/>
        <v>1</v>
      </c>
      <c r="X782" t="str">
        <f t="shared" si="152"/>
        <v>No</v>
      </c>
      <c r="Y782" t="str">
        <f t="shared" si="153"/>
        <v>No</v>
      </c>
      <c r="Z782" t="str">
        <f t="shared" si="154"/>
        <v>No</v>
      </c>
      <c r="AA782">
        <f t="shared" si="155"/>
        <v>0</v>
      </c>
      <c r="AB782" s="3" t="str" cm="1">
        <f t="array" ref="AB78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82" s="3"/>
      <c r="AD782" s="3"/>
      <c r="AE782" s="3"/>
      <c r="AF782" s="3"/>
    </row>
    <row r="783" spans="3:32">
      <c r="C783" s="2">
        <v>44991.676898148151</v>
      </c>
      <c r="D783" s="3" t="s">
        <v>23</v>
      </c>
      <c r="E783" s="15">
        <v>779</v>
      </c>
      <c r="F783" s="15">
        <v>779</v>
      </c>
      <c r="G783" s="15">
        <v>779</v>
      </c>
      <c r="H783" s="3">
        <v>78723</v>
      </c>
      <c r="I783" s="3" t="s">
        <v>43</v>
      </c>
      <c r="J783" s="3" t="s">
        <v>14</v>
      </c>
      <c r="K783" s="3" t="s">
        <v>49</v>
      </c>
      <c r="M783" s="3"/>
      <c r="N783" s="3"/>
      <c r="O783" s="3">
        <f t="shared" si="149"/>
        <v>2023</v>
      </c>
      <c r="P783" s="3">
        <f t="shared" si="150"/>
        <v>2022</v>
      </c>
      <c r="Q783" s="3">
        <f t="shared" si="144"/>
        <v>3</v>
      </c>
      <c r="R783" s="3">
        <f t="shared" si="145"/>
        <v>10</v>
      </c>
      <c r="S783" s="3" t="str" cm="1">
        <f t="array" ref="S783">IFERROR(_xlfn.IFS(I783 = "Just once", "One time service", ISNUMBER(SEARCH("*week*",I783)), "Continuous"),I783)</f>
        <v>One time service</v>
      </c>
      <c r="T783" t="str">
        <f t="shared" si="146"/>
        <v>No</v>
      </c>
      <c r="U783" t="str">
        <f t="shared" si="147"/>
        <v>No</v>
      </c>
      <c r="V783" t="str">
        <f t="shared" si="148"/>
        <v>No</v>
      </c>
      <c r="W783">
        <f t="shared" si="151"/>
        <v>0</v>
      </c>
      <c r="X783" t="str">
        <f t="shared" si="152"/>
        <v>No</v>
      </c>
      <c r="Y783" t="str">
        <f t="shared" si="153"/>
        <v>No</v>
      </c>
      <c r="Z783" t="str">
        <f t="shared" si="154"/>
        <v>No</v>
      </c>
      <c r="AA783">
        <f t="shared" si="155"/>
        <v>0</v>
      </c>
      <c r="AB783" s="3" t="str" cm="1">
        <f t="array" ref="AB78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83" s="3"/>
      <c r="AD783" s="3"/>
    </row>
    <row r="784" spans="3:32">
      <c r="C784" s="2">
        <v>44991.710995370369</v>
      </c>
      <c r="D784" s="3" t="s">
        <v>23</v>
      </c>
      <c r="E784" s="15">
        <v>780</v>
      </c>
      <c r="F784" s="15">
        <v>780</v>
      </c>
      <c r="G784" s="15">
        <v>780</v>
      </c>
      <c r="H784" s="3">
        <v>78728</v>
      </c>
      <c r="I784" s="3" t="s">
        <v>43</v>
      </c>
      <c r="J784" s="3" t="s">
        <v>14</v>
      </c>
      <c r="K784" s="3" t="s">
        <v>15</v>
      </c>
      <c r="M784" s="3"/>
      <c r="N784" s="3"/>
      <c r="O784" s="3">
        <f t="shared" si="149"/>
        <v>2023</v>
      </c>
      <c r="P784" s="3">
        <f t="shared" si="150"/>
        <v>2022</v>
      </c>
      <c r="Q784" s="3">
        <f t="shared" si="144"/>
        <v>3</v>
      </c>
      <c r="R784" s="3">
        <f t="shared" si="145"/>
        <v>10</v>
      </c>
      <c r="S784" s="3" t="str" cm="1">
        <f t="array" ref="S784">IFERROR(_xlfn.IFS(I784 = "Just once", "One time service", ISNUMBER(SEARCH("*week*",I784)), "Continuous"),I784)</f>
        <v>One time service</v>
      </c>
      <c r="T784" t="str">
        <f t="shared" si="146"/>
        <v>Yes</v>
      </c>
      <c r="U784" t="str">
        <f t="shared" si="147"/>
        <v>No</v>
      </c>
      <c r="V784" t="str">
        <f t="shared" si="148"/>
        <v>No</v>
      </c>
      <c r="W784">
        <f t="shared" si="151"/>
        <v>1</v>
      </c>
      <c r="X784" t="str">
        <f t="shared" si="152"/>
        <v>No</v>
      </c>
      <c r="Y784" t="str">
        <f t="shared" si="153"/>
        <v>No</v>
      </c>
      <c r="Z784" t="str">
        <f t="shared" si="154"/>
        <v>No</v>
      </c>
      <c r="AA784">
        <f t="shared" si="155"/>
        <v>0</v>
      </c>
      <c r="AB784" s="3" t="str" cm="1">
        <f t="array" ref="AB78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84" s="3"/>
      <c r="AD784" s="3"/>
    </row>
    <row r="785" spans="3:32">
      <c r="C785" s="2">
        <v>44992.434548611112</v>
      </c>
      <c r="D785" s="3" t="s">
        <v>23</v>
      </c>
      <c r="E785" s="15">
        <v>781</v>
      </c>
      <c r="F785" s="15">
        <v>781</v>
      </c>
      <c r="G785" s="15">
        <v>781</v>
      </c>
      <c r="H785" s="3">
        <v>78665</v>
      </c>
      <c r="I785" s="3" t="s">
        <v>43</v>
      </c>
      <c r="J785" s="3" t="s">
        <v>14</v>
      </c>
      <c r="K785" s="3" t="s">
        <v>15</v>
      </c>
      <c r="M785" s="3"/>
      <c r="N785" s="3"/>
      <c r="O785" s="3">
        <f t="shared" si="149"/>
        <v>2023</v>
      </c>
      <c r="P785" s="3">
        <f t="shared" si="150"/>
        <v>2022</v>
      </c>
      <c r="Q785" s="3">
        <f t="shared" si="144"/>
        <v>3</v>
      </c>
      <c r="R785" s="3">
        <f t="shared" si="145"/>
        <v>10</v>
      </c>
      <c r="S785" s="3" t="str" cm="1">
        <f t="array" ref="S785">IFERROR(_xlfn.IFS(I785 = "Just once", "One time service", ISNUMBER(SEARCH("*week*",I785)), "Continuous"),I785)</f>
        <v>One time service</v>
      </c>
      <c r="T785" t="str">
        <f t="shared" si="146"/>
        <v>Yes</v>
      </c>
      <c r="U785" t="str">
        <f t="shared" si="147"/>
        <v>No</v>
      </c>
      <c r="V785" t="str">
        <f t="shared" si="148"/>
        <v>No</v>
      </c>
      <c r="W785">
        <f t="shared" si="151"/>
        <v>1</v>
      </c>
      <c r="X785" t="str">
        <f t="shared" si="152"/>
        <v>No</v>
      </c>
      <c r="Y785" t="str">
        <f t="shared" si="153"/>
        <v>No</v>
      </c>
      <c r="Z785" t="str">
        <f t="shared" si="154"/>
        <v>No</v>
      </c>
      <c r="AA785">
        <f t="shared" si="155"/>
        <v>0</v>
      </c>
      <c r="AB785" s="3" t="str" cm="1">
        <f t="array" ref="AB78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85" s="3"/>
      <c r="AD785" s="3"/>
    </row>
    <row r="786" spans="3:32">
      <c r="C786" s="2">
        <v>44992.508321759262</v>
      </c>
      <c r="D786" s="3" t="s">
        <v>23</v>
      </c>
      <c r="E786" s="15">
        <v>782</v>
      </c>
      <c r="F786" s="15">
        <v>782</v>
      </c>
      <c r="G786" s="15">
        <v>782</v>
      </c>
      <c r="H786" s="3">
        <v>78731</v>
      </c>
      <c r="I786" s="3" t="s">
        <v>43</v>
      </c>
      <c r="J786" s="3" t="s">
        <v>16</v>
      </c>
      <c r="K786" s="3" t="s">
        <v>164</v>
      </c>
      <c r="M786" s="3"/>
      <c r="N786" s="3"/>
      <c r="O786" s="3">
        <f t="shared" si="149"/>
        <v>2023</v>
      </c>
      <c r="P786" s="3">
        <f t="shared" si="150"/>
        <v>2022</v>
      </c>
      <c r="Q786" s="3">
        <f t="shared" si="144"/>
        <v>3</v>
      </c>
      <c r="R786" s="3">
        <f t="shared" si="145"/>
        <v>10</v>
      </c>
      <c r="S786" s="3" t="str" cm="1">
        <f t="array" ref="S786">IFERROR(_xlfn.IFS(I786 = "Just once", "One time service", ISNUMBER(SEARCH("*week*",I786)), "Continuous"),I786)</f>
        <v>One time service</v>
      </c>
      <c r="T786" t="str">
        <f t="shared" si="146"/>
        <v>Yes</v>
      </c>
      <c r="U786" t="str">
        <f t="shared" si="147"/>
        <v>No</v>
      </c>
      <c r="V786" t="str">
        <f t="shared" si="148"/>
        <v>No</v>
      </c>
      <c r="W786">
        <f t="shared" si="151"/>
        <v>1</v>
      </c>
      <c r="X786" t="str">
        <f t="shared" si="152"/>
        <v>No</v>
      </c>
      <c r="Y786" t="str">
        <f t="shared" si="153"/>
        <v>No</v>
      </c>
      <c r="Z786" t="str">
        <f t="shared" si="154"/>
        <v>No</v>
      </c>
      <c r="AA786">
        <f t="shared" si="155"/>
        <v>0</v>
      </c>
      <c r="AB786" s="3" t="str" cm="1">
        <f t="array" ref="AB78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786" s="3"/>
      <c r="AD786" s="3"/>
    </row>
    <row r="787" spans="3:32">
      <c r="C787" s="2">
        <v>44992.60015046296</v>
      </c>
      <c r="D787" s="3" t="s">
        <v>23</v>
      </c>
      <c r="E787" s="15">
        <v>783</v>
      </c>
      <c r="F787" s="15">
        <v>783</v>
      </c>
      <c r="G787" s="15">
        <v>783</v>
      </c>
      <c r="H787" s="3">
        <v>78746</v>
      </c>
      <c r="I787" s="3" t="s">
        <v>43</v>
      </c>
      <c r="J787" s="3" t="s">
        <v>19</v>
      </c>
      <c r="K787" s="3" t="s">
        <v>165</v>
      </c>
      <c r="M787" s="3"/>
      <c r="N787" s="3"/>
      <c r="O787" s="3">
        <f t="shared" si="149"/>
        <v>2023</v>
      </c>
      <c r="P787" s="3">
        <f t="shared" si="150"/>
        <v>2022</v>
      </c>
      <c r="Q787" s="3">
        <f t="shared" si="144"/>
        <v>3</v>
      </c>
      <c r="R787" s="3">
        <f t="shared" si="145"/>
        <v>10</v>
      </c>
      <c r="S787" s="3" t="str" cm="1">
        <f t="array" ref="S787">IFERROR(_xlfn.IFS(I787 = "Just once", "One time service", ISNUMBER(SEARCH("*week*",I787)), "Continuous"),I787)</f>
        <v>One time service</v>
      </c>
      <c r="T787" t="str">
        <f t="shared" si="146"/>
        <v>No</v>
      </c>
      <c r="U787" t="str">
        <f t="shared" si="147"/>
        <v>No</v>
      </c>
      <c r="V787" t="str">
        <f t="shared" si="148"/>
        <v>No</v>
      </c>
      <c r="W787">
        <f t="shared" si="151"/>
        <v>0</v>
      </c>
      <c r="X787" t="str">
        <f t="shared" si="152"/>
        <v>No</v>
      </c>
      <c r="Y787" t="str">
        <f t="shared" si="153"/>
        <v>No</v>
      </c>
      <c r="Z787" t="str">
        <f t="shared" si="154"/>
        <v>No</v>
      </c>
      <c r="AA787">
        <f t="shared" si="155"/>
        <v>0</v>
      </c>
      <c r="AB787" s="3" t="str" cm="1">
        <f t="array" ref="AB78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87" s="3"/>
      <c r="AD787" s="3"/>
    </row>
    <row r="788" spans="3:32">
      <c r="C788" s="2">
        <v>44993.362199074072</v>
      </c>
      <c r="D788" s="3" t="s">
        <v>23</v>
      </c>
      <c r="E788" s="15">
        <v>784</v>
      </c>
      <c r="F788" s="15">
        <v>784</v>
      </c>
      <c r="G788" s="15">
        <v>784</v>
      </c>
      <c r="H788" s="3">
        <v>78746</v>
      </c>
      <c r="I788" s="3" t="s">
        <v>46</v>
      </c>
      <c r="J788" s="3" t="s">
        <v>19</v>
      </c>
      <c r="K788" s="3" t="s">
        <v>15</v>
      </c>
      <c r="M788" s="3"/>
      <c r="N788" s="3"/>
      <c r="O788" s="3">
        <f t="shared" si="149"/>
        <v>2023</v>
      </c>
      <c r="P788" s="3">
        <f t="shared" si="150"/>
        <v>2022</v>
      </c>
      <c r="Q788" s="3">
        <f t="shared" si="144"/>
        <v>3</v>
      </c>
      <c r="R788" s="3">
        <f t="shared" si="145"/>
        <v>10</v>
      </c>
      <c r="S788" s="3" t="str" cm="1">
        <f t="array" ref="S788">IFERROR(_xlfn.IFS(I788 = "Just once", "One time service", ISNUMBER(SEARCH("*week*",I788)), "Continuous"),I788)</f>
        <v>Continuous</v>
      </c>
      <c r="T788" t="str">
        <f t="shared" si="146"/>
        <v>Yes</v>
      </c>
      <c r="U788" t="str">
        <f t="shared" si="147"/>
        <v>No</v>
      </c>
      <c r="V788" t="str">
        <f t="shared" si="148"/>
        <v>No</v>
      </c>
      <c r="W788">
        <f t="shared" si="151"/>
        <v>1</v>
      </c>
      <c r="X788" t="str">
        <f t="shared" si="152"/>
        <v>No</v>
      </c>
      <c r="Y788" t="str">
        <f t="shared" si="153"/>
        <v>No</v>
      </c>
      <c r="Z788" t="str">
        <f t="shared" si="154"/>
        <v>No</v>
      </c>
      <c r="AA788">
        <f t="shared" si="155"/>
        <v>0</v>
      </c>
      <c r="AB788" s="3" t="str" cm="1">
        <f t="array" ref="AB78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88" s="3"/>
      <c r="AD788" s="3"/>
    </row>
    <row r="789" spans="3:32">
      <c r="C789" s="2">
        <v>44993.417743055557</v>
      </c>
      <c r="D789" s="3" t="s">
        <v>23</v>
      </c>
      <c r="E789" s="15">
        <v>785</v>
      </c>
      <c r="F789" s="15">
        <v>785</v>
      </c>
      <c r="G789" s="15">
        <v>785</v>
      </c>
      <c r="H789" s="3">
        <v>78759</v>
      </c>
      <c r="I789" s="3" t="s">
        <v>43</v>
      </c>
      <c r="J789" s="3" t="s">
        <v>14</v>
      </c>
      <c r="K789" s="3" t="s">
        <v>49</v>
      </c>
      <c r="M789" s="3"/>
      <c r="N789" s="3"/>
      <c r="O789" s="3">
        <f t="shared" si="149"/>
        <v>2023</v>
      </c>
      <c r="P789" s="3">
        <f t="shared" si="150"/>
        <v>2022</v>
      </c>
      <c r="Q789" s="3">
        <f t="shared" si="144"/>
        <v>3</v>
      </c>
      <c r="R789" s="3">
        <f t="shared" si="145"/>
        <v>10</v>
      </c>
      <c r="S789" s="3" t="str" cm="1">
        <f t="array" ref="S789">IFERROR(_xlfn.IFS(I789 = "Just once", "One time service", ISNUMBER(SEARCH("*week*",I789)), "Continuous"),I789)</f>
        <v>One time service</v>
      </c>
      <c r="T789" t="str">
        <f t="shared" si="146"/>
        <v>No</v>
      </c>
      <c r="U789" t="str">
        <f t="shared" si="147"/>
        <v>No</v>
      </c>
      <c r="V789" t="str">
        <f t="shared" si="148"/>
        <v>No</v>
      </c>
      <c r="W789">
        <f t="shared" si="151"/>
        <v>0</v>
      </c>
      <c r="X789" t="str">
        <f t="shared" si="152"/>
        <v>No</v>
      </c>
      <c r="Y789" t="str">
        <f t="shared" si="153"/>
        <v>No</v>
      </c>
      <c r="Z789" t="str">
        <f t="shared" si="154"/>
        <v>No</v>
      </c>
      <c r="AA789">
        <f t="shared" si="155"/>
        <v>0</v>
      </c>
      <c r="AB789" s="3" t="str" cm="1">
        <f t="array" ref="AB78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89" s="3"/>
      <c r="AD789" s="3"/>
    </row>
    <row r="790" spans="3:32">
      <c r="C790" s="2">
        <v>44993.500428240739</v>
      </c>
      <c r="D790" s="3" t="s">
        <v>23</v>
      </c>
      <c r="E790" s="15">
        <v>786</v>
      </c>
      <c r="F790" s="15">
        <v>786</v>
      </c>
      <c r="G790" s="15">
        <v>786</v>
      </c>
      <c r="H790" s="3">
        <v>78247</v>
      </c>
      <c r="I790" s="3" t="s">
        <v>43</v>
      </c>
      <c r="J790" s="3" t="s">
        <v>19</v>
      </c>
      <c r="K790" s="3" t="s">
        <v>166</v>
      </c>
      <c r="M790" s="3"/>
      <c r="N790" s="3"/>
      <c r="O790" s="3">
        <f t="shared" si="149"/>
        <v>2023</v>
      </c>
      <c r="P790" s="3">
        <f t="shared" si="150"/>
        <v>2022</v>
      </c>
      <c r="Q790" s="3">
        <f t="shared" si="144"/>
        <v>3</v>
      </c>
      <c r="R790" s="3">
        <f t="shared" si="145"/>
        <v>10</v>
      </c>
      <c r="S790" s="3" t="str" cm="1">
        <f t="array" ref="S790">IFERROR(_xlfn.IFS(I790 = "Just once", "One time service", ISNUMBER(SEARCH("*week*",I790)), "Continuous"),I790)</f>
        <v>One time service</v>
      </c>
      <c r="T790" t="str">
        <f t="shared" si="146"/>
        <v>No</v>
      </c>
      <c r="U790" t="str">
        <f t="shared" si="147"/>
        <v>No</v>
      </c>
      <c r="V790" t="str">
        <f t="shared" si="148"/>
        <v>No</v>
      </c>
      <c r="W790">
        <f t="shared" si="151"/>
        <v>0</v>
      </c>
      <c r="X790" t="str">
        <f t="shared" si="152"/>
        <v>No</v>
      </c>
      <c r="Y790" t="str">
        <f t="shared" si="153"/>
        <v>No</v>
      </c>
      <c r="Z790" t="str">
        <f t="shared" si="154"/>
        <v>No</v>
      </c>
      <c r="AA790">
        <f t="shared" si="155"/>
        <v>0</v>
      </c>
      <c r="AB790" s="3" t="str" cm="1">
        <f t="array" ref="AB79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790" s="3"/>
      <c r="AD790" s="3"/>
    </row>
    <row r="791" spans="3:32">
      <c r="C791" s="2">
        <v>44993.536979166667</v>
      </c>
      <c r="D791" s="3" t="s">
        <v>23</v>
      </c>
      <c r="E791" s="15">
        <v>787</v>
      </c>
      <c r="F791" s="15">
        <v>787</v>
      </c>
      <c r="G791" s="15">
        <v>787</v>
      </c>
      <c r="H791" s="3">
        <v>78756</v>
      </c>
      <c r="I791" s="3" t="s">
        <v>43</v>
      </c>
      <c r="J791" s="3" t="s">
        <v>14</v>
      </c>
      <c r="K791" s="3" t="s">
        <v>15</v>
      </c>
      <c r="M791" s="3"/>
      <c r="N791" s="3"/>
      <c r="O791" s="3">
        <f t="shared" si="149"/>
        <v>2023</v>
      </c>
      <c r="P791" s="3">
        <f t="shared" si="150"/>
        <v>2022</v>
      </c>
      <c r="Q791" s="3">
        <f t="shared" si="144"/>
        <v>3</v>
      </c>
      <c r="R791" s="3">
        <f t="shared" si="145"/>
        <v>10</v>
      </c>
      <c r="S791" s="3" t="str" cm="1">
        <f t="array" ref="S791">IFERROR(_xlfn.IFS(I791 = "Just once", "One time service", ISNUMBER(SEARCH("*week*",I791)), "Continuous"),I791)</f>
        <v>One time service</v>
      </c>
      <c r="T791" t="str">
        <f t="shared" si="146"/>
        <v>Yes</v>
      </c>
      <c r="U791" t="str">
        <f t="shared" si="147"/>
        <v>No</v>
      </c>
      <c r="V791" t="str">
        <f t="shared" si="148"/>
        <v>No</v>
      </c>
      <c r="W791">
        <f t="shared" si="151"/>
        <v>1</v>
      </c>
      <c r="X791" t="str">
        <f t="shared" si="152"/>
        <v>No</v>
      </c>
      <c r="Y791" t="str">
        <f t="shared" si="153"/>
        <v>No</v>
      </c>
      <c r="Z791" t="str">
        <f t="shared" si="154"/>
        <v>No</v>
      </c>
      <c r="AA791">
        <f t="shared" si="155"/>
        <v>0</v>
      </c>
      <c r="AB791" s="3" t="str" cm="1">
        <f t="array" ref="AB79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91" s="3"/>
      <c r="AD791" s="3"/>
      <c r="AE791" s="3"/>
    </row>
    <row r="792" spans="3:32">
      <c r="C792" s="2">
        <v>44993.623599537037</v>
      </c>
      <c r="D792" s="3" t="s">
        <v>23</v>
      </c>
      <c r="E792" s="15">
        <v>788</v>
      </c>
      <c r="F792" s="15">
        <v>788</v>
      </c>
      <c r="G792" s="15">
        <v>788</v>
      </c>
      <c r="H792" s="3">
        <v>78744</v>
      </c>
      <c r="I792" s="3" t="s">
        <v>43</v>
      </c>
      <c r="J792" s="3" t="s">
        <v>14</v>
      </c>
      <c r="K792" s="3" t="s">
        <v>15</v>
      </c>
      <c r="M792" s="3"/>
      <c r="N792" s="3"/>
      <c r="O792" s="3">
        <f t="shared" si="149"/>
        <v>2023</v>
      </c>
      <c r="P792" s="3">
        <f t="shared" si="150"/>
        <v>2022</v>
      </c>
      <c r="Q792" s="3">
        <f t="shared" si="144"/>
        <v>3</v>
      </c>
      <c r="R792" s="3">
        <f t="shared" si="145"/>
        <v>10</v>
      </c>
      <c r="S792" s="3" t="str" cm="1">
        <f t="array" ref="S792">IFERROR(_xlfn.IFS(I792 = "Just once", "One time service", ISNUMBER(SEARCH("*week*",I792)), "Continuous"),I792)</f>
        <v>One time service</v>
      </c>
      <c r="T792" t="str">
        <f t="shared" si="146"/>
        <v>Yes</v>
      </c>
      <c r="U792" t="str">
        <f t="shared" si="147"/>
        <v>No</v>
      </c>
      <c r="V792" t="str">
        <f t="shared" si="148"/>
        <v>No</v>
      </c>
      <c r="W792">
        <f t="shared" si="151"/>
        <v>1</v>
      </c>
      <c r="X792" t="str">
        <f t="shared" si="152"/>
        <v>No</v>
      </c>
      <c r="Y792" t="str">
        <f t="shared" si="153"/>
        <v>No</v>
      </c>
      <c r="Z792" t="str">
        <f t="shared" si="154"/>
        <v>No</v>
      </c>
      <c r="AA792">
        <f t="shared" si="155"/>
        <v>0</v>
      </c>
      <c r="AB792" s="3" t="str" cm="1">
        <f t="array" ref="AB79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92" s="3"/>
      <c r="AD792" s="3"/>
      <c r="AE792" s="3"/>
    </row>
    <row r="793" spans="3:32">
      <c r="C793" s="2">
        <v>44994.42083333333</v>
      </c>
      <c r="D793" s="3" t="s">
        <v>23</v>
      </c>
      <c r="E793" s="15">
        <v>789</v>
      </c>
      <c r="F793" s="15">
        <v>789</v>
      </c>
      <c r="G793" s="15">
        <v>789</v>
      </c>
      <c r="H793" s="3">
        <v>78758</v>
      </c>
      <c r="I793" s="3" t="s">
        <v>46</v>
      </c>
      <c r="J793" s="3" t="s">
        <v>14</v>
      </c>
      <c r="K793" s="3" t="s">
        <v>165</v>
      </c>
      <c r="M793" s="3"/>
      <c r="N793" s="3"/>
      <c r="O793" s="3">
        <f t="shared" si="149"/>
        <v>2023</v>
      </c>
      <c r="P793" s="3">
        <f t="shared" si="150"/>
        <v>2022</v>
      </c>
      <c r="Q793" s="3">
        <f t="shared" si="144"/>
        <v>3</v>
      </c>
      <c r="R793" s="3">
        <f t="shared" si="145"/>
        <v>10</v>
      </c>
      <c r="S793" s="3" t="str" cm="1">
        <f t="array" ref="S793">IFERROR(_xlfn.IFS(I793 = "Just once", "One time service", ISNUMBER(SEARCH("*week*",I793)), "Continuous"),I793)</f>
        <v>Continuous</v>
      </c>
      <c r="T793" t="str">
        <f t="shared" si="146"/>
        <v>No</v>
      </c>
      <c r="U793" t="str">
        <f t="shared" si="147"/>
        <v>No</v>
      </c>
      <c r="V793" t="str">
        <f t="shared" si="148"/>
        <v>No</v>
      </c>
      <c r="W793">
        <f t="shared" si="151"/>
        <v>0</v>
      </c>
      <c r="X793" t="str">
        <f t="shared" si="152"/>
        <v>No</v>
      </c>
      <c r="Y793" t="str">
        <f t="shared" si="153"/>
        <v>No</v>
      </c>
      <c r="Z793" t="str">
        <f t="shared" si="154"/>
        <v>No</v>
      </c>
      <c r="AA793">
        <f t="shared" si="155"/>
        <v>0</v>
      </c>
      <c r="AB793" s="3" t="str" cm="1">
        <f t="array" ref="AB79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93" s="3"/>
      <c r="AD793" s="3"/>
      <c r="AE793" s="3"/>
      <c r="AF793" s="3"/>
    </row>
    <row r="794" spans="3:32">
      <c r="C794" s="2">
        <v>44994.465104166666</v>
      </c>
      <c r="D794" s="3" t="s">
        <v>23</v>
      </c>
      <c r="E794" s="15">
        <v>790</v>
      </c>
      <c r="F794" s="15">
        <v>790</v>
      </c>
      <c r="G794" s="15">
        <v>790</v>
      </c>
      <c r="H794" s="3">
        <v>78753</v>
      </c>
      <c r="I794" s="3" t="s">
        <v>46</v>
      </c>
      <c r="J794" s="3" t="s">
        <v>19</v>
      </c>
      <c r="K794" s="3" t="s">
        <v>15</v>
      </c>
      <c r="M794" s="3"/>
      <c r="N794" s="3"/>
      <c r="O794" s="3">
        <f t="shared" si="149"/>
        <v>2023</v>
      </c>
      <c r="P794" s="3">
        <f t="shared" si="150"/>
        <v>2022</v>
      </c>
      <c r="Q794" s="3">
        <f t="shared" si="144"/>
        <v>3</v>
      </c>
      <c r="R794" s="3">
        <f t="shared" si="145"/>
        <v>10</v>
      </c>
      <c r="S794" s="3" t="str" cm="1">
        <f t="array" ref="S794">IFERROR(_xlfn.IFS(I794 = "Just once", "One time service", ISNUMBER(SEARCH("*week*",I794)), "Continuous"),I794)</f>
        <v>Continuous</v>
      </c>
      <c r="T794" t="str">
        <f t="shared" si="146"/>
        <v>Yes</v>
      </c>
      <c r="U794" t="str">
        <f t="shared" si="147"/>
        <v>No</v>
      </c>
      <c r="V794" t="str">
        <f t="shared" si="148"/>
        <v>No</v>
      </c>
      <c r="W794">
        <f t="shared" si="151"/>
        <v>1</v>
      </c>
      <c r="X794" t="str">
        <f t="shared" si="152"/>
        <v>No</v>
      </c>
      <c r="Y794" t="str">
        <f t="shared" si="153"/>
        <v>No</v>
      </c>
      <c r="Z794" t="str">
        <f t="shared" si="154"/>
        <v>No</v>
      </c>
      <c r="AA794">
        <f t="shared" si="155"/>
        <v>0</v>
      </c>
      <c r="AB794" s="3" t="str" cm="1">
        <f t="array" ref="AB79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row>
    <row r="795" spans="3:32">
      <c r="C795" s="2">
        <v>44994.613356481481</v>
      </c>
      <c r="D795" s="3" t="s">
        <v>23</v>
      </c>
      <c r="E795" s="15">
        <v>791</v>
      </c>
      <c r="F795" s="15">
        <v>791</v>
      </c>
      <c r="G795" s="15">
        <v>791</v>
      </c>
      <c r="H795" s="3">
        <v>78744</v>
      </c>
      <c r="I795" s="3" t="s">
        <v>43</v>
      </c>
      <c r="J795" s="3" t="s">
        <v>14</v>
      </c>
      <c r="K795" s="3" t="s">
        <v>15</v>
      </c>
      <c r="M795" s="3"/>
      <c r="N795" s="3"/>
      <c r="O795" s="3">
        <f t="shared" si="149"/>
        <v>2023</v>
      </c>
      <c r="P795" s="3">
        <f t="shared" si="150"/>
        <v>2022</v>
      </c>
      <c r="Q795" s="3">
        <f t="shared" si="144"/>
        <v>3</v>
      </c>
      <c r="R795" s="3">
        <f t="shared" si="145"/>
        <v>10</v>
      </c>
      <c r="S795" s="3" t="str" cm="1">
        <f t="array" ref="S795">IFERROR(_xlfn.IFS(I795 = "Just once", "One time service", ISNUMBER(SEARCH("*week*",I795)), "Continuous"),I795)</f>
        <v>One time service</v>
      </c>
      <c r="T795" t="str">
        <f t="shared" si="146"/>
        <v>Yes</v>
      </c>
      <c r="U795" t="str">
        <f t="shared" si="147"/>
        <v>No</v>
      </c>
      <c r="V795" t="str">
        <f t="shared" si="148"/>
        <v>No</v>
      </c>
      <c r="W795">
        <f t="shared" si="151"/>
        <v>1</v>
      </c>
      <c r="X795" t="str">
        <f t="shared" si="152"/>
        <v>No</v>
      </c>
      <c r="Y795" t="str">
        <f t="shared" si="153"/>
        <v>No</v>
      </c>
      <c r="Z795" t="str">
        <f t="shared" si="154"/>
        <v>No</v>
      </c>
      <c r="AA795">
        <f t="shared" si="155"/>
        <v>0</v>
      </c>
      <c r="AB795" s="3" t="str" cm="1">
        <f t="array" ref="AB79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95" s="3"/>
      <c r="AD795" s="3"/>
      <c r="AE795" s="3"/>
      <c r="AF795" s="3"/>
    </row>
    <row r="796" spans="3:32">
      <c r="C796" s="2">
        <v>44994.670439814814</v>
      </c>
      <c r="D796" s="3" t="s">
        <v>23</v>
      </c>
      <c r="E796" s="15">
        <v>792</v>
      </c>
      <c r="F796" s="15">
        <v>792</v>
      </c>
      <c r="G796" s="15">
        <v>792</v>
      </c>
      <c r="H796" s="3">
        <v>78750</v>
      </c>
      <c r="I796" s="3" t="s">
        <v>43</v>
      </c>
      <c r="J796" s="3" t="s">
        <v>14</v>
      </c>
      <c r="K796" s="3" t="s">
        <v>15</v>
      </c>
      <c r="M796" s="3"/>
      <c r="N796" s="3"/>
      <c r="O796" s="3">
        <f t="shared" si="149"/>
        <v>2023</v>
      </c>
      <c r="P796" s="3">
        <f t="shared" si="150"/>
        <v>2022</v>
      </c>
      <c r="Q796" s="3">
        <f t="shared" si="144"/>
        <v>3</v>
      </c>
      <c r="R796" s="3">
        <f t="shared" si="145"/>
        <v>10</v>
      </c>
      <c r="S796" s="3" t="str" cm="1">
        <f t="array" ref="S796">IFERROR(_xlfn.IFS(I796 = "Just once", "One time service", ISNUMBER(SEARCH("*week*",I796)), "Continuous"),I796)</f>
        <v>One time service</v>
      </c>
      <c r="T796" t="str">
        <f t="shared" si="146"/>
        <v>Yes</v>
      </c>
      <c r="U796" t="str">
        <f t="shared" si="147"/>
        <v>No</v>
      </c>
      <c r="V796" t="str">
        <f t="shared" si="148"/>
        <v>No</v>
      </c>
      <c r="W796">
        <f t="shared" si="151"/>
        <v>1</v>
      </c>
      <c r="X796" t="str">
        <f t="shared" si="152"/>
        <v>No</v>
      </c>
      <c r="Y796" t="str">
        <f t="shared" si="153"/>
        <v>No</v>
      </c>
      <c r="Z796" t="str">
        <f t="shared" si="154"/>
        <v>No</v>
      </c>
      <c r="AA796">
        <f t="shared" si="155"/>
        <v>0</v>
      </c>
      <c r="AB796" s="3" t="str" cm="1">
        <f t="array" ref="AB79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96" s="3"/>
      <c r="AD796" s="3"/>
      <c r="AE796" s="3"/>
      <c r="AF796" s="3"/>
    </row>
    <row r="797" spans="3:32">
      <c r="C797" s="2">
        <v>44995.429722222223</v>
      </c>
      <c r="D797" s="3" t="s">
        <v>23</v>
      </c>
      <c r="E797" s="15">
        <v>793</v>
      </c>
      <c r="F797" s="15">
        <v>793</v>
      </c>
      <c r="G797" s="15">
        <v>793</v>
      </c>
      <c r="H797" s="3">
        <v>78750</v>
      </c>
      <c r="I797" s="3" t="s">
        <v>43</v>
      </c>
      <c r="J797" s="3" t="s">
        <v>14</v>
      </c>
      <c r="K797" s="3" t="s">
        <v>15</v>
      </c>
      <c r="M797" s="3"/>
      <c r="N797" s="3"/>
      <c r="O797" s="3">
        <f t="shared" si="149"/>
        <v>2023</v>
      </c>
      <c r="P797" s="3">
        <f t="shared" si="150"/>
        <v>2022</v>
      </c>
      <c r="Q797" s="3">
        <f t="shared" si="144"/>
        <v>3</v>
      </c>
      <c r="R797" s="3">
        <f t="shared" si="145"/>
        <v>10</v>
      </c>
      <c r="S797" s="3" t="str" cm="1">
        <f t="array" ref="S797">IFERROR(_xlfn.IFS(I797 = "Just once", "One time service", ISNUMBER(SEARCH("*week*",I797)), "Continuous"),I797)</f>
        <v>One time service</v>
      </c>
      <c r="T797" t="str">
        <f t="shared" si="146"/>
        <v>Yes</v>
      </c>
      <c r="U797" t="str">
        <f t="shared" si="147"/>
        <v>No</v>
      </c>
      <c r="V797" t="str">
        <f t="shared" si="148"/>
        <v>No</v>
      </c>
      <c r="W797">
        <f t="shared" si="151"/>
        <v>1</v>
      </c>
      <c r="X797" t="str">
        <f t="shared" si="152"/>
        <v>No</v>
      </c>
      <c r="Y797" t="str">
        <f t="shared" si="153"/>
        <v>No</v>
      </c>
      <c r="Z797" t="str">
        <f t="shared" si="154"/>
        <v>No</v>
      </c>
      <c r="AA797">
        <f t="shared" si="155"/>
        <v>0</v>
      </c>
      <c r="AB797" s="3" t="str" cm="1">
        <f t="array" ref="AB79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97" s="3"/>
      <c r="AD797" s="3"/>
      <c r="AE797" s="3"/>
      <c r="AF797" s="3"/>
    </row>
    <row r="798" spans="3:32">
      <c r="C798" s="2">
        <v>44995.469861111109</v>
      </c>
      <c r="D798" s="3" t="s">
        <v>23</v>
      </c>
      <c r="E798" s="15">
        <v>794</v>
      </c>
      <c r="F798" s="15">
        <v>794</v>
      </c>
      <c r="G798" s="15">
        <v>794</v>
      </c>
      <c r="H798" s="3">
        <v>78705</v>
      </c>
      <c r="I798" s="3" t="s">
        <v>43</v>
      </c>
      <c r="J798" s="3" t="s">
        <v>14</v>
      </c>
      <c r="K798" s="3" t="s">
        <v>15</v>
      </c>
      <c r="M798" s="3"/>
      <c r="N798" s="3"/>
      <c r="O798" s="3">
        <f t="shared" si="149"/>
        <v>2023</v>
      </c>
      <c r="P798" s="3">
        <f t="shared" si="150"/>
        <v>2022</v>
      </c>
      <c r="Q798" s="3">
        <f t="shared" si="144"/>
        <v>3</v>
      </c>
      <c r="R798" s="3">
        <f t="shared" si="145"/>
        <v>10</v>
      </c>
      <c r="S798" s="3" t="str" cm="1">
        <f t="array" ref="S798">IFERROR(_xlfn.IFS(I798 = "Just once", "One time service", ISNUMBER(SEARCH("*week*",I798)), "Continuous"),I798)</f>
        <v>One time service</v>
      </c>
      <c r="T798" t="str">
        <f t="shared" si="146"/>
        <v>Yes</v>
      </c>
      <c r="U798" t="str">
        <f t="shared" si="147"/>
        <v>No</v>
      </c>
      <c r="V798" t="str">
        <f t="shared" si="148"/>
        <v>No</v>
      </c>
      <c r="W798">
        <f t="shared" si="151"/>
        <v>1</v>
      </c>
      <c r="X798" t="str">
        <f t="shared" si="152"/>
        <v>No</v>
      </c>
      <c r="Y798" t="str">
        <f t="shared" si="153"/>
        <v>No</v>
      </c>
      <c r="Z798" t="str">
        <f t="shared" si="154"/>
        <v>No</v>
      </c>
      <c r="AA798">
        <f t="shared" si="155"/>
        <v>0</v>
      </c>
      <c r="AB798" s="3" t="str" cm="1">
        <f t="array" ref="AB79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98" s="3"/>
      <c r="AD798" s="3"/>
      <c r="AE798" s="3"/>
      <c r="AF798" s="3"/>
    </row>
    <row r="799" spans="3:32">
      <c r="C799" s="2">
        <v>44995.475937499999</v>
      </c>
      <c r="D799" s="3" t="s">
        <v>23</v>
      </c>
      <c r="E799" s="15">
        <v>795</v>
      </c>
      <c r="F799" s="15">
        <v>795</v>
      </c>
      <c r="G799" s="15">
        <v>795</v>
      </c>
      <c r="H799" s="3">
        <v>78665</v>
      </c>
      <c r="I799" s="3" t="s">
        <v>43</v>
      </c>
      <c r="J799" s="3" t="s">
        <v>14</v>
      </c>
      <c r="K799" s="3" t="s">
        <v>15</v>
      </c>
      <c r="M799" s="3"/>
      <c r="N799" s="3"/>
      <c r="O799" s="3">
        <f t="shared" si="149"/>
        <v>2023</v>
      </c>
      <c r="P799" s="3">
        <f t="shared" si="150"/>
        <v>2022</v>
      </c>
      <c r="Q799" s="3">
        <f t="shared" si="144"/>
        <v>3</v>
      </c>
      <c r="R799" s="3">
        <f t="shared" si="145"/>
        <v>10</v>
      </c>
      <c r="S799" s="3" t="str" cm="1">
        <f t="array" ref="S799">IFERROR(_xlfn.IFS(I799 = "Just once", "One time service", ISNUMBER(SEARCH("*week*",I799)), "Continuous"),I799)</f>
        <v>One time service</v>
      </c>
      <c r="T799" t="str">
        <f t="shared" si="146"/>
        <v>Yes</v>
      </c>
      <c r="U799" t="str">
        <f t="shared" si="147"/>
        <v>No</v>
      </c>
      <c r="V799" t="str">
        <f t="shared" si="148"/>
        <v>No</v>
      </c>
      <c r="W799">
        <f t="shared" si="151"/>
        <v>1</v>
      </c>
      <c r="X799" t="str">
        <f t="shared" si="152"/>
        <v>No</v>
      </c>
      <c r="Y799" t="str">
        <f t="shared" si="153"/>
        <v>No</v>
      </c>
      <c r="Z799" t="str">
        <f t="shared" si="154"/>
        <v>No</v>
      </c>
      <c r="AA799">
        <f t="shared" si="155"/>
        <v>0</v>
      </c>
      <c r="AB799" s="3" t="str" cm="1">
        <f t="array" ref="AB79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799" s="3"/>
      <c r="AD799" s="3"/>
      <c r="AE799" s="3"/>
      <c r="AF799" s="3"/>
    </row>
    <row r="800" spans="3:32">
      <c r="C800" s="2">
        <v>44995.524918981479</v>
      </c>
      <c r="D800" s="3" t="s">
        <v>23</v>
      </c>
      <c r="E800" s="15">
        <v>796</v>
      </c>
      <c r="F800" s="15">
        <v>796</v>
      </c>
      <c r="G800" s="15">
        <v>796</v>
      </c>
      <c r="H800" s="3">
        <v>78730</v>
      </c>
      <c r="I800" s="3" t="s">
        <v>43</v>
      </c>
      <c r="J800" s="3" t="s">
        <v>14</v>
      </c>
      <c r="K800" s="3" t="s">
        <v>15</v>
      </c>
      <c r="M800" s="3"/>
      <c r="N800" s="3"/>
      <c r="O800" s="3">
        <f t="shared" si="149"/>
        <v>2023</v>
      </c>
      <c r="P800" s="3">
        <f t="shared" si="150"/>
        <v>2022</v>
      </c>
      <c r="Q800" s="3">
        <f t="shared" si="144"/>
        <v>3</v>
      </c>
      <c r="R800" s="3">
        <f t="shared" si="145"/>
        <v>10</v>
      </c>
      <c r="S800" s="3" t="str" cm="1">
        <f t="array" ref="S800">IFERROR(_xlfn.IFS(I800 = "Just once", "One time service", ISNUMBER(SEARCH("*week*",I800)), "Continuous"),I800)</f>
        <v>One time service</v>
      </c>
      <c r="T800" t="str">
        <f t="shared" si="146"/>
        <v>Yes</v>
      </c>
      <c r="U800" t="str">
        <f t="shared" si="147"/>
        <v>No</v>
      </c>
      <c r="V800" t="str">
        <f t="shared" si="148"/>
        <v>No</v>
      </c>
      <c r="W800">
        <f t="shared" si="151"/>
        <v>1</v>
      </c>
      <c r="X800" t="str">
        <f t="shared" si="152"/>
        <v>No</v>
      </c>
      <c r="Y800" t="str">
        <f t="shared" si="153"/>
        <v>No</v>
      </c>
      <c r="Z800" t="str">
        <f t="shared" si="154"/>
        <v>No</v>
      </c>
      <c r="AA800">
        <f t="shared" si="155"/>
        <v>0</v>
      </c>
      <c r="AB800" s="3" t="str" cm="1">
        <f t="array" ref="AB80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00" s="3"/>
      <c r="AD800" s="3"/>
      <c r="AE800" s="3"/>
      <c r="AF800" s="3"/>
    </row>
    <row r="801" spans="3:32">
      <c r="C801" s="2">
        <v>44996.497928240744</v>
      </c>
      <c r="D801" s="3" t="s">
        <v>23</v>
      </c>
      <c r="E801" s="15">
        <v>797</v>
      </c>
      <c r="F801" s="15">
        <v>797</v>
      </c>
      <c r="G801" s="15">
        <v>797</v>
      </c>
      <c r="H801" s="3">
        <v>78613</v>
      </c>
      <c r="I801" s="3" t="s">
        <v>43</v>
      </c>
      <c r="J801" s="3" t="s">
        <v>167</v>
      </c>
      <c r="K801" s="3" t="s">
        <v>15</v>
      </c>
      <c r="M801" s="3"/>
      <c r="N801" s="3"/>
      <c r="O801" s="3">
        <f t="shared" si="149"/>
        <v>2023</v>
      </c>
      <c r="P801" s="3">
        <f t="shared" si="150"/>
        <v>2022</v>
      </c>
      <c r="Q801" s="3">
        <f t="shared" si="144"/>
        <v>3</v>
      </c>
      <c r="R801" s="3">
        <f t="shared" si="145"/>
        <v>10</v>
      </c>
      <c r="S801" s="3" t="str" cm="1">
        <f t="array" ref="S801">IFERROR(_xlfn.IFS(I801 = "Just once", "One time service", ISNUMBER(SEARCH("*week*",I801)), "Continuous"),I801)</f>
        <v>One time service</v>
      </c>
      <c r="T801" t="str">
        <f t="shared" si="146"/>
        <v>Yes</v>
      </c>
      <c r="U801" t="str">
        <f t="shared" si="147"/>
        <v>No</v>
      </c>
      <c r="V801" t="str">
        <f t="shared" si="148"/>
        <v>No</v>
      </c>
      <c r="W801">
        <f t="shared" si="151"/>
        <v>1</v>
      </c>
      <c r="X801" t="str">
        <f t="shared" si="152"/>
        <v>No</v>
      </c>
      <c r="Y801" t="str">
        <f t="shared" si="153"/>
        <v>No</v>
      </c>
      <c r="Z801" t="str">
        <f t="shared" si="154"/>
        <v>No</v>
      </c>
      <c r="AA801">
        <f t="shared" si="155"/>
        <v>0</v>
      </c>
      <c r="AB801" s="3" t="str" cm="1">
        <f t="array" ref="AB80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801" s="3"/>
      <c r="AD801" s="3"/>
      <c r="AE801" s="3"/>
      <c r="AF801" s="3"/>
    </row>
    <row r="802" spans="3:32">
      <c r="C802" s="2">
        <v>44997.497708333336</v>
      </c>
      <c r="D802" s="3" t="s">
        <v>23</v>
      </c>
      <c r="E802" s="15">
        <v>798</v>
      </c>
      <c r="F802" s="15">
        <v>798</v>
      </c>
      <c r="G802" s="15">
        <v>798</v>
      </c>
      <c r="H802" s="3">
        <v>78732</v>
      </c>
      <c r="I802" s="3" t="s">
        <v>43</v>
      </c>
      <c r="J802" s="3" t="s">
        <v>16</v>
      </c>
      <c r="K802" s="3" t="s">
        <v>15</v>
      </c>
      <c r="M802" s="3"/>
      <c r="N802" s="3"/>
      <c r="O802" s="3">
        <f t="shared" si="149"/>
        <v>2023</v>
      </c>
      <c r="P802" s="3">
        <f t="shared" si="150"/>
        <v>2022</v>
      </c>
      <c r="Q802" s="3">
        <f t="shared" si="144"/>
        <v>3</v>
      </c>
      <c r="R802" s="3">
        <f t="shared" si="145"/>
        <v>11</v>
      </c>
      <c r="S802" s="3" t="str" cm="1">
        <f t="array" ref="S802">IFERROR(_xlfn.IFS(I802 = "Just once", "One time service", ISNUMBER(SEARCH("*week*",I802)), "Continuous"),I802)</f>
        <v>One time service</v>
      </c>
      <c r="T802" t="str">
        <f t="shared" si="146"/>
        <v>Yes</v>
      </c>
      <c r="U802" t="str">
        <f t="shared" si="147"/>
        <v>No</v>
      </c>
      <c r="V802" t="str">
        <f t="shared" si="148"/>
        <v>No</v>
      </c>
      <c r="W802">
        <f t="shared" si="151"/>
        <v>1</v>
      </c>
      <c r="X802" t="str">
        <f t="shared" si="152"/>
        <v>No</v>
      </c>
      <c r="Y802" t="str">
        <f t="shared" si="153"/>
        <v>No</v>
      </c>
      <c r="Z802" t="str">
        <f t="shared" si="154"/>
        <v>No</v>
      </c>
      <c r="AA802">
        <f t="shared" si="155"/>
        <v>0</v>
      </c>
      <c r="AB802" s="3" t="str" cm="1">
        <f t="array" ref="AB80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802" s="3"/>
      <c r="AD802" s="3"/>
      <c r="AE802" s="3"/>
      <c r="AF802" s="3"/>
    </row>
    <row r="803" spans="3:32">
      <c r="C803" s="2">
        <v>44999.530636574076</v>
      </c>
      <c r="D803" s="3" t="s">
        <v>23</v>
      </c>
      <c r="E803" s="15">
        <v>799</v>
      </c>
      <c r="F803" s="15">
        <v>799</v>
      </c>
      <c r="G803" s="15">
        <v>799</v>
      </c>
      <c r="H803" s="3">
        <v>78746</v>
      </c>
      <c r="I803" s="3" t="s">
        <v>43</v>
      </c>
      <c r="J803" s="3" t="s">
        <v>19</v>
      </c>
      <c r="K803" s="3" t="s">
        <v>15</v>
      </c>
      <c r="M803" s="3"/>
      <c r="N803" s="3"/>
      <c r="O803" s="3">
        <f t="shared" si="149"/>
        <v>2023</v>
      </c>
      <c r="P803" s="3">
        <f t="shared" si="150"/>
        <v>2022</v>
      </c>
      <c r="Q803" s="3">
        <f t="shared" si="144"/>
        <v>3</v>
      </c>
      <c r="R803" s="3">
        <f t="shared" si="145"/>
        <v>11</v>
      </c>
      <c r="S803" s="3" t="str" cm="1">
        <f t="array" ref="S803">IFERROR(_xlfn.IFS(I803 = "Just once", "One time service", ISNUMBER(SEARCH("*week*",I803)), "Continuous"),I803)</f>
        <v>One time service</v>
      </c>
      <c r="T803" t="str">
        <f t="shared" si="146"/>
        <v>Yes</v>
      </c>
      <c r="U803" t="str">
        <f t="shared" si="147"/>
        <v>No</v>
      </c>
      <c r="V803" t="str">
        <f t="shared" si="148"/>
        <v>No</v>
      </c>
      <c r="W803">
        <f t="shared" si="151"/>
        <v>1</v>
      </c>
      <c r="X803" t="str">
        <f t="shared" si="152"/>
        <v>No</v>
      </c>
      <c r="Y803" t="str">
        <f t="shared" si="153"/>
        <v>No</v>
      </c>
      <c r="Z803" t="str">
        <f t="shared" si="154"/>
        <v>No</v>
      </c>
      <c r="AA803">
        <f t="shared" si="155"/>
        <v>0</v>
      </c>
      <c r="AB803" s="3" t="str" cm="1">
        <f t="array" ref="AB80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803" s="3"/>
      <c r="AD803" s="3"/>
    </row>
    <row r="804" spans="3:32">
      <c r="C804" s="2">
        <v>44999.644097222219</v>
      </c>
      <c r="D804" s="3" t="s">
        <v>23</v>
      </c>
      <c r="E804" s="15">
        <v>800</v>
      </c>
      <c r="F804" s="15">
        <v>800</v>
      </c>
      <c r="G804" s="15">
        <v>800</v>
      </c>
      <c r="H804" s="3">
        <v>78602</v>
      </c>
      <c r="I804" s="3" t="s">
        <v>46</v>
      </c>
      <c r="J804" s="3" t="s">
        <v>14</v>
      </c>
      <c r="K804" s="3" t="s">
        <v>15</v>
      </c>
      <c r="M804" s="3"/>
      <c r="N804" s="3"/>
      <c r="O804" s="3">
        <f t="shared" si="149"/>
        <v>2023</v>
      </c>
      <c r="P804" s="3">
        <f t="shared" si="150"/>
        <v>2022</v>
      </c>
      <c r="Q804" s="3">
        <f t="shared" si="144"/>
        <v>3</v>
      </c>
      <c r="R804" s="3">
        <f t="shared" si="145"/>
        <v>11</v>
      </c>
      <c r="S804" s="3" t="str" cm="1">
        <f t="array" ref="S804">IFERROR(_xlfn.IFS(I804 = "Just once", "One time service", ISNUMBER(SEARCH("*week*",I804)), "Continuous"),I804)</f>
        <v>Continuous</v>
      </c>
      <c r="T804" t="str">
        <f t="shared" si="146"/>
        <v>Yes</v>
      </c>
      <c r="U804" t="str">
        <f t="shared" si="147"/>
        <v>No</v>
      </c>
      <c r="V804" t="str">
        <f t="shared" si="148"/>
        <v>No</v>
      </c>
      <c r="W804">
        <f t="shared" si="151"/>
        <v>1</v>
      </c>
      <c r="X804" t="str">
        <f t="shared" si="152"/>
        <v>No</v>
      </c>
      <c r="Y804" t="str">
        <f t="shared" si="153"/>
        <v>No</v>
      </c>
      <c r="Z804" t="str">
        <f t="shared" si="154"/>
        <v>No</v>
      </c>
      <c r="AA804">
        <f t="shared" si="155"/>
        <v>0</v>
      </c>
      <c r="AB804" s="3" t="str" cm="1">
        <f t="array" ref="AB80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04" s="3"/>
      <c r="AD804" s="3"/>
    </row>
    <row r="805" spans="3:32">
      <c r="C805" s="2">
        <v>45000.392800925925</v>
      </c>
      <c r="D805" s="3" t="s">
        <v>23</v>
      </c>
      <c r="E805" s="15">
        <v>801</v>
      </c>
      <c r="F805" s="15">
        <v>801</v>
      </c>
      <c r="G805" s="15">
        <v>801</v>
      </c>
      <c r="H805" s="3">
        <v>78700</v>
      </c>
      <c r="I805" s="3" t="s">
        <v>46</v>
      </c>
      <c r="J805" s="3" t="s">
        <v>14</v>
      </c>
      <c r="K805" s="3" t="s">
        <v>15</v>
      </c>
      <c r="M805" s="3"/>
      <c r="N805" s="3"/>
      <c r="O805" s="3">
        <f t="shared" si="149"/>
        <v>2023</v>
      </c>
      <c r="P805" s="3">
        <f t="shared" si="150"/>
        <v>2022</v>
      </c>
      <c r="Q805" s="3">
        <f t="shared" si="144"/>
        <v>3</v>
      </c>
      <c r="R805" s="3">
        <f t="shared" si="145"/>
        <v>11</v>
      </c>
      <c r="S805" s="3" t="str" cm="1">
        <f t="array" ref="S805">IFERROR(_xlfn.IFS(I805 = "Just once", "One time service", ISNUMBER(SEARCH("*week*",I805)), "Continuous"),I805)</f>
        <v>Continuous</v>
      </c>
      <c r="T805" t="str">
        <f t="shared" si="146"/>
        <v>Yes</v>
      </c>
      <c r="U805" t="str">
        <f t="shared" si="147"/>
        <v>No</v>
      </c>
      <c r="V805" t="str">
        <f t="shared" si="148"/>
        <v>No</v>
      </c>
      <c r="W805">
        <f t="shared" si="151"/>
        <v>1</v>
      </c>
      <c r="X805" t="str">
        <f t="shared" si="152"/>
        <v>No</v>
      </c>
      <c r="Y805" t="str">
        <f t="shared" si="153"/>
        <v>No</v>
      </c>
      <c r="Z805" t="str">
        <f t="shared" si="154"/>
        <v>No</v>
      </c>
      <c r="AA805">
        <f t="shared" si="155"/>
        <v>0</v>
      </c>
      <c r="AB805" s="3" t="str" cm="1">
        <f t="array" ref="AB80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05" s="3"/>
      <c r="AD805" s="3"/>
    </row>
    <row r="806" spans="3:32">
      <c r="C806" s="2">
        <v>45000.456504629627</v>
      </c>
      <c r="D806" s="3" t="s">
        <v>23</v>
      </c>
      <c r="E806" s="15">
        <v>802</v>
      </c>
      <c r="F806" s="15">
        <v>802</v>
      </c>
      <c r="G806" s="15">
        <v>802</v>
      </c>
      <c r="H806" s="3">
        <v>78731</v>
      </c>
      <c r="I806" s="3" t="s">
        <v>43</v>
      </c>
      <c r="J806" s="3" t="s">
        <v>14</v>
      </c>
      <c r="K806" s="3" t="s">
        <v>15</v>
      </c>
      <c r="M806" s="3"/>
      <c r="N806" s="3"/>
      <c r="O806" s="3">
        <f t="shared" si="149"/>
        <v>2023</v>
      </c>
      <c r="P806" s="3">
        <f t="shared" si="150"/>
        <v>2022</v>
      </c>
      <c r="Q806" s="3">
        <f t="shared" si="144"/>
        <v>3</v>
      </c>
      <c r="R806" s="3">
        <f t="shared" si="145"/>
        <v>11</v>
      </c>
      <c r="S806" s="3" t="str" cm="1">
        <f t="array" ref="S806">IFERROR(_xlfn.IFS(I806 = "Just once", "One time service", ISNUMBER(SEARCH("*week*",I806)), "Continuous"),I806)</f>
        <v>One time service</v>
      </c>
      <c r="T806" t="str">
        <f t="shared" si="146"/>
        <v>Yes</v>
      </c>
      <c r="U806" t="str">
        <f t="shared" si="147"/>
        <v>No</v>
      </c>
      <c r="V806" t="str">
        <f t="shared" si="148"/>
        <v>No</v>
      </c>
      <c r="W806">
        <f t="shared" si="151"/>
        <v>1</v>
      </c>
      <c r="X806" t="str">
        <f t="shared" si="152"/>
        <v>No</v>
      </c>
      <c r="Y806" t="str">
        <f t="shared" si="153"/>
        <v>No</v>
      </c>
      <c r="Z806" t="str">
        <f t="shared" si="154"/>
        <v>No</v>
      </c>
      <c r="AA806">
        <f t="shared" si="155"/>
        <v>0</v>
      </c>
      <c r="AB806" s="3" t="str" cm="1">
        <f t="array" ref="AB80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06" s="3"/>
      <c r="AD806" s="3"/>
    </row>
    <row r="807" spans="3:32">
      <c r="C807" s="2">
        <v>45000.458854166667</v>
      </c>
      <c r="D807" s="3" t="s">
        <v>23</v>
      </c>
      <c r="E807" s="15">
        <v>803</v>
      </c>
      <c r="F807" s="15">
        <v>803</v>
      </c>
      <c r="G807" s="15">
        <v>803</v>
      </c>
      <c r="H807" s="3">
        <v>78704</v>
      </c>
      <c r="I807" s="3" t="s">
        <v>43</v>
      </c>
      <c r="J807" s="3" t="s">
        <v>14</v>
      </c>
      <c r="K807" s="3" t="s">
        <v>15</v>
      </c>
      <c r="M807" s="3"/>
      <c r="N807" s="3"/>
      <c r="O807" s="3">
        <f t="shared" si="149"/>
        <v>2023</v>
      </c>
      <c r="P807" s="3">
        <f t="shared" si="150"/>
        <v>2022</v>
      </c>
      <c r="Q807" s="3">
        <f t="shared" si="144"/>
        <v>3</v>
      </c>
      <c r="R807" s="3">
        <f t="shared" si="145"/>
        <v>11</v>
      </c>
      <c r="S807" s="3" t="str" cm="1">
        <f t="array" ref="S807">IFERROR(_xlfn.IFS(I807 = "Just once", "One time service", ISNUMBER(SEARCH("*week*",I807)), "Continuous"),I807)</f>
        <v>One time service</v>
      </c>
      <c r="T807" t="str">
        <f t="shared" si="146"/>
        <v>Yes</v>
      </c>
      <c r="U807" t="str">
        <f t="shared" si="147"/>
        <v>No</v>
      </c>
      <c r="V807" t="str">
        <f t="shared" si="148"/>
        <v>No</v>
      </c>
      <c r="W807">
        <f t="shared" si="151"/>
        <v>1</v>
      </c>
      <c r="X807" t="str">
        <f t="shared" si="152"/>
        <v>No</v>
      </c>
      <c r="Y807" t="str">
        <f t="shared" si="153"/>
        <v>No</v>
      </c>
      <c r="Z807" t="str">
        <f t="shared" si="154"/>
        <v>No</v>
      </c>
      <c r="AA807">
        <f t="shared" si="155"/>
        <v>0</v>
      </c>
      <c r="AB807" s="3" t="str" cm="1">
        <f t="array" ref="AB80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07" s="3"/>
      <c r="AD807" s="3"/>
    </row>
    <row r="808" spans="3:32">
      <c r="C808" s="2">
        <v>45000.648136574076</v>
      </c>
      <c r="D808" s="3" t="s">
        <v>23</v>
      </c>
      <c r="E808" s="15">
        <v>804</v>
      </c>
      <c r="F808" s="15">
        <v>804</v>
      </c>
      <c r="G808" s="15">
        <v>804</v>
      </c>
      <c r="H808" s="3">
        <v>78723</v>
      </c>
      <c r="I808" s="3" t="s">
        <v>43</v>
      </c>
      <c r="J808" s="3" t="s">
        <v>168</v>
      </c>
      <c r="K808" s="3" t="s">
        <v>15</v>
      </c>
      <c r="M808" s="3"/>
      <c r="N808" s="3"/>
      <c r="O808" s="3">
        <f t="shared" si="149"/>
        <v>2023</v>
      </c>
      <c r="P808" s="3">
        <f t="shared" si="150"/>
        <v>2022</v>
      </c>
      <c r="Q808" s="3">
        <f t="shared" si="144"/>
        <v>3</v>
      </c>
      <c r="R808" s="3">
        <f t="shared" si="145"/>
        <v>11</v>
      </c>
      <c r="S808" s="3" t="str" cm="1">
        <f t="array" ref="S808">IFERROR(_xlfn.IFS(I808 = "Just once", "One time service", ISNUMBER(SEARCH("*week*",I808)), "Continuous"),I808)</f>
        <v>One time service</v>
      </c>
      <c r="T808" t="str">
        <f t="shared" si="146"/>
        <v>Yes</v>
      </c>
      <c r="U808" t="str">
        <f t="shared" si="147"/>
        <v>No</v>
      </c>
      <c r="V808" t="str">
        <f t="shared" si="148"/>
        <v>No</v>
      </c>
      <c r="W808">
        <f t="shared" si="151"/>
        <v>1</v>
      </c>
      <c r="X808" t="str">
        <f t="shared" si="152"/>
        <v>No</v>
      </c>
      <c r="Y808" t="str">
        <f t="shared" si="153"/>
        <v>No</v>
      </c>
      <c r="Z808" t="str">
        <f t="shared" si="154"/>
        <v>No</v>
      </c>
      <c r="AA808">
        <f t="shared" si="155"/>
        <v>0</v>
      </c>
      <c r="AB808" s="3" t="str" cm="1">
        <f t="array" ref="AB80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808" s="3"/>
      <c r="AD808" s="3"/>
    </row>
    <row r="809" spans="3:32">
      <c r="C809" s="2">
        <v>45000.65016203704</v>
      </c>
      <c r="D809" s="3" t="s">
        <v>23</v>
      </c>
      <c r="E809" s="15">
        <v>805</v>
      </c>
      <c r="F809" s="15">
        <v>805</v>
      </c>
      <c r="G809" s="15">
        <v>805</v>
      </c>
      <c r="H809" s="3">
        <v>78746</v>
      </c>
      <c r="I809" s="3" t="s">
        <v>43</v>
      </c>
      <c r="J809" s="3" t="s">
        <v>19</v>
      </c>
      <c r="K809" s="3" t="s">
        <v>15</v>
      </c>
      <c r="M809" s="3"/>
      <c r="N809" s="3"/>
      <c r="O809" s="3">
        <f t="shared" si="149"/>
        <v>2023</v>
      </c>
      <c r="P809" s="3">
        <f t="shared" si="150"/>
        <v>2022</v>
      </c>
      <c r="Q809" s="3">
        <f t="shared" si="144"/>
        <v>3</v>
      </c>
      <c r="R809" s="3">
        <f t="shared" si="145"/>
        <v>11</v>
      </c>
      <c r="S809" s="3" t="str" cm="1">
        <f t="array" ref="S809">IFERROR(_xlfn.IFS(I809 = "Just once", "One time service", ISNUMBER(SEARCH("*week*",I809)), "Continuous"),I809)</f>
        <v>One time service</v>
      </c>
      <c r="T809" t="str">
        <f t="shared" si="146"/>
        <v>Yes</v>
      </c>
      <c r="U809" t="str">
        <f t="shared" si="147"/>
        <v>No</v>
      </c>
      <c r="V809" t="str">
        <f t="shared" si="148"/>
        <v>No</v>
      </c>
      <c r="W809">
        <f t="shared" si="151"/>
        <v>1</v>
      </c>
      <c r="X809" t="str">
        <f t="shared" si="152"/>
        <v>No</v>
      </c>
      <c r="Y809" t="str">
        <f t="shared" si="153"/>
        <v>No</v>
      </c>
      <c r="Z809" t="str">
        <f t="shared" si="154"/>
        <v>No</v>
      </c>
      <c r="AA809">
        <f t="shared" si="155"/>
        <v>0</v>
      </c>
      <c r="AB809" s="3" t="str" cm="1">
        <f t="array" ref="AB80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809" s="3"/>
      <c r="AD809" s="3"/>
    </row>
    <row r="810" spans="3:32">
      <c r="C810" s="2">
        <v>45001.532905092594</v>
      </c>
      <c r="D810" s="3" t="s">
        <v>23</v>
      </c>
      <c r="E810" s="15">
        <v>806</v>
      </c>
      <c r="F810" s="15">
        <v>806</v>
      </c>
      <c r="G810" s="15">
        <v>806</v>
      </c>
      <c r="H810" s="3">
        <v>0</v>
      </c>
      <c r="I810" s="3" t="s">
        <v>43</v>
      </c>
      <c r="J810" s="3" t="s">
        <v>14</v>
      </c>
      <c r="K810" s="3" t="s">
        <v>15</v>
      </c>
      <c r="M810" s="3"/>
      <c r="N810" s="3"/>
      <c r="O810" s="3">
        <f t="shared" si="149"/>
        <v>2023</v>
      </c>
      <c r="P810" s="3">
        <f t="shared" si="150"/>
        <v>2022</v>
      </c>
      <c r="Q810" s="3">
        <f t="shared" si="144"/>
        <v>3</v>
      </c>
      <c r="R810" s="3">
        <f t="shared" si="145"/>
        <v>11</v>
      </c>
      <c r="S810" s="3" t="str" cm="1">
        <f t="array" ref="S810">IFERROR(_xlfn.IFS(I810 = "Just once", "One time service", ISNUMBER(SEARCH("*week*",I810)), "Continuous"),I810)</f>
        <v>One time service</v>
      </c>
      <c r="T810" t="str">
        <f t="shared" si="146"/>
        <v>Yes</v>
      </c>
      <c r="U810" t="str">
        <f t="shared" si="147"/>
        <v>No</v>
      </c>
      <c r="V810" t="str">
        <f t="shared" si="148"/>
        <v>No</v>
      </c>
      <c r="W810">
        <f t="shared" si="151"/>
        <v>1</v>
      </c>
      <c r="X810" t="str">
        <f t="shared" si="152"/>
        <v>No</v>
      </c>
      <c r="Y810" t="str">
        <f t="shared" si="153"/>
        <v>No</v>
      </c>
      <c r="Z810" t="str">
        <f t="shared" si="154"/>
        <v>No</v>
      </c>
      <c r="AA810">
        <f t="shared" si="155"/>
        <v>0</v>
      </c>
      <c r="AB810" s="3" t="str" cm="1">
        <f t="array" ref="AB81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10" s="3"/>
      <c r="AD810" s="3"/>
    </row>
    <row r="811" spans="3:32">
      <c r="C811" s="2">
        <v>45001.646770833337</v>
      </c>
      <c r="D811" s="3" t="s">
        <v>23</v>
      </c>
      <c r="E811" s="15">
        <v>807</v>
      </c>
      <c r="F811" s="15">
        <v>807</v>
      </c>
      <c r="G811" s="15">
        <v>807</v>
      </c>
      <c r="H811" s="3">
        <v>78749</v>
      </c>
      <c r="I811" s="3" t="s">
        <v>43</v>
      </c>
      <c r="J811" s="3" t="s">
        <v>14</v>
      </c>
      <c r="K811" s="3" t="s">
        <v>15</v>
      </c>
      <c r="M811" s="3"/>
      <c r="N811" s="3"/>
      <c r="O811" s="3">
        <f t="shared" si="149"/>
        <v>2023</v>
      </c>
      <c r="P811" s="3">
        <f t="shared" si="150"/>
        <v>2022</v>
      </c>
      <c r="Q811" s="3">
        <f t="shared" si="144"/>
        <v>3</v>
      </c>
      <c r="R811" s="3">
        <f t="shared" si="145"/>
        <v>11</v>
      </c>
      <c r="S811" s="3" t="str" cm="1">
        <f t="array" ref="S811">IFERROR(_xlfn.IFS(I811 = "Just once", "One time service", ISNUMBER(SEARCH("*week*",I811)), "Continuous"),I811)</f>
        <v>One time service</v>
      </c>
      <c r="T811" t="str">
        <f t="shared" si="146"/>
        <v>Yes</v>
      </c>
      <c r="U811" t="str">
        <f t="shared" si="147"/>
        <v>No</v>
      </c>
      <c r="V811" t="str">
        <f t="shared" si="148"/>
        <v>No</v>
      </c>
      <c r="W811">
        <f t="shared" si="151"/>
        <v>1</v>
      </c>
      <c r="X811" t="str">
        <f t="shared" si="152"/>
        <v>No</v>
      </c>
      <c r="Y811" t="str">
        <f t="shared" si="153"/>
        <v>No</v>
      </c>
      <c r="Z811" t="str">
        <f t="shared" si="154"/>
        <v>No</v>
      </c>
      <c r="AA811">
        <f t="shared" si="155"/>
        <v>0</v>
      </c>
      <c r="AB811" s="3" t="str" cm="1">
        <f t="array" ref="AB81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11" s="3"/>
      <c r="AD811" s="3"/>
      <c r="AE811" s="3"/>
    </row>
    <row r="812" spans="3:32">
      <c r="C812" s="2">
        <v>45001.715057870373</v>
      </c>
      <c r="D812" s="3" t="s">
        <v>23</v>
      </c>
      <c r="E812" s="15">
        <v>808</v>
      </c>
      <c r="F812" s="15">
        <v>808</v>
      </c>
      <c r="G812" s="15">
        <v>808</v>
      </c>
      <c r="H812" s="3">
        <v>78664</v>
      </c>
      <c r="I812" s="3" t="s">
        <v>43</v>
      </c>
      <c r="J812" s="3" t="s">
        <v>10</v>
      </c>
      <c r="K812" s="3" t="s">
        <v>15</v>
      </c>
      <c r="M812" s="3"/>
      <c r="N812" s="3"/>
      <c r="O812" s="3">
        <f t="shared" si="149"/>
        <v>2023</v>
      </c>
      <c r="P812" s="3">
        <f t="shared" si="150"/>
        <v>2022</v>
      </c>
      <c r="Q812" s="3">
        <f t="shared" si="144"/>
        <v>3</v>
      </c>
      <c r="R812" s="3">
        <f t="shared" si="145"/>
        <v>11</v>
      </c>
      <c r="S812" s="3" t="str" cm="1">
        <f t="array" ref="S812">IFERROR(_xlfn.IFS(I812 = "Just once", "One time service", ISNUMBER(SEARCH("*week*",I812)), "Continuous"),I812)</f>
        <v>One time service</v>
      </c>
      <c r="T812" t="str">
        <f t="shared" si="146"/>
        <v>Yes</v>
      </c>
      <c r="U812" t="str">
        <f t="shared" si="147"/>
        <v>No</v>
      </c>
      <c r="V812" t="str">
        <f t="shared" si="148"/>
        <v>No</v>
      </c>
      <c r="W812">
        <f t="shared" si="151"/>
        <v>1</v>
      </c>
      <c r="X812" t="str">
        <f t="shared" si="152"/>
        <v>No</v>
      </c>
      <c r="Y812" t="str">
        <f t="shared" si="153"/>
        <v>No</v>
      </c>
      <c r="Z812" t="str">
        <f t="shared" si="154"/>
        <v>No</v>
      </c>
      <c r="AA812">
        <f t="shared" si="155"/>
        <v>0</v>
      </c>
      <c r="AB812" s="3" t="str" cm="1">
        <f t="array" ref="AB81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12" s="3"/>
      <c r="AD812" s="3"/>
      <c r="AE812" s="3"/>
    </row>
    <row r="813" spans="3:32">
      <c r="C813" s="2">
        <v>45002.385057870371</v>
      </c>
      <c r="D813" s="3" t="s">
        <v>23</v>
      </c>
      <c r="E813" s="15">
        <v>809</v>
      </c>
      <c r="F813" s="15">
        <v>809</v>
      </c>
      <c r="G813" s="15">
        <v>809</v>
      </c>
      <c r="H813" s="3">
        <v>78660</v>
      </c>
      <c r="I813" s="3" t="s">
        <v>43</v>
      </c>
      <c r="J813" s="3" t="s">
        <v>95</v>
      </c>
      <c r="K813" s="3" t="s">
        <v>15</v>
      </c>
      <c r="M813" s="3"/>
      <c r="N813" s="3"/>
      <c r="O813" s="3">
        <f t="shared" si="149"/>
        <v>2023</v>
      </c>
      <c r="P813" s="3">
        <f t="shared" si="150"/>
        <v>2022</v>
      </c>
      <c r="Q813" s="3">
        <f t="shared" si="144"/>
        <v>3</v>
      </c>
      <c r="R813" s="3">
        <f t="shared" si="145"/>
        <v>11</v>
      </c>
      <c r="S813" s="3" t="str" cm="1">
        <f t="array" ref="S813">IFERROR(_xlfn.IFS(I813 = "Just once", "One time service", ISNUMBER(SEARCH("*week*",I813)), "Continuous"),I813)</f>
        <v>One time service</v>
      </c>
      <c r="T813" t="str">
        <f t="shared" si="146"/>
        <v>Yes</v>
      </c>
      <c r="U813" t="str">
        <f t="shared" si="147"/>
        <v>No</v>
      </c>
      <c r="V813" t="str">
        <f t="shared" si="148"/>
        <v>No</v>
      </c>
      <c r="W813">
        <f t="shared" si="151"/>
        <v>1</v>
      </c>
      <c r="X813" t="str">
        <f t="shared" si="152"/>
        <v>No</v>
      </c>
      <c r="Y813" t="str">
        <f t="shared" si="153"/>
        <v>No</v>
      </c>
      <c r="Z813" t="str">
        <f t="shared" si="154"/>
        <v>No</v>
      </c>
      <c r="AA813">
        <f t="shared" si="155"/>
        <v>0</v>
      </c>
      <c r="AB813" s="3" t="str" cm="1">
        <f t="array" ref="AB81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813" s="3"/>
      <c r="AD813" s="3"/>
      <c r="AE813" s="3"/>
      <c r="AF813" s="3"/>
    </row>
    <row r="814" spans="3:32">
      <c r="C814" s="2">
        <v>45002.561909722222</v>
      </c>
      <c r="D814" s="3" t="s">
        <v>23</v>
      </c>
      <c r="E814" s="15">
        <v>810</v>
      </c>
      <c r="F814" s="15">
        <v>810</v>
      </c>
      <c r="G814" s="15">
        <v>810</v>
      </c>
      <c r="H814" s="3">
        <v>78753</v>
      </c>
      <c r="I814" s="3" t="s">
        <v>43</v>
      </c>
      <c r="J814" s="3" t="s">
        <v>51</v>
      </c>
      <c r="K814" s="3" t="s">
        <v>15</v>
      </c>
      <c r="M814" s="3"/>
      <c r="N814" s="3"/>
      <c r="O814" s="3">
        <f t="shared" si="149"/>
        <v>2023</v>
      </c>
      <c r="P814" s="3">
        <f t="shared" si="150"/>
        <v>2022</v>
      </c>
      <c r="Q814" s="3">
        <f t="shared" si="144"/>
        <v>3</v>
      </c>
      <c r="R814" s="3">
        <f t="shared" si="145"/>
        <v>11</v>
      </c>
      <c r="S814" s="3" t="str" cm="1">
        <f t="array" ref="S814">IFERROR(_xlfn.IFS(I814 = "Just once", "One time service", ISNUMBER(SEARCH("*week*",I814)), "Continuous"),I814)</f>
        <v>One time service</v>
      </c>
      <c r="T814" t="str">
        <f t="shared" si="146"/>
        <v>Yes</v>
      </c>
      <c r="U814" t="str">
        <f t="shared" si="147"/>
        <v>No</v>
      </c>
      <c r="V814" t="str">
        <f t="shared" si="148"/>
        <v>No</v>
      </c>
      <c r="W814">
        <f t="shared" si="151"/>
        <v>1</v>
      </c>
      <c r="X814" t="str">
        <f t="shared" si="152"/>
        <v>No</v>
      </c>
      <c r="Y814" t="str">
        <f t="shared" si="153"/>
        <v>No</v>
      </c>
      <c r="Z814" t="str">
        <f t="shared" si="154"/>
        <v>No</v>
      </c>
      <c r="AA814">
        <f t="shared" si="155"/>
        <v>0</v>
      </c>
      <c r="AB814" s="3" t="str" cm="1">
        <f t="array" ref="AB81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row>
    <row r="815" spans="3:32">
      <c r="C815" s="2">
        <v>45002.726550925923</v>
      </c>
      <c r="D815" s="3" t="s">
        <v>23</v>
      </c>
      <c r="E815" s="15">
        <v>811</v>
      </c>
      <c r="F815" s="15">
        <v>811</v>
      </c>
      <c r="G815" s="15">
        <v>811</v>
      </c>
      <c r="H815" s="3">
        <v>78653</v>
      </c>
      <c r="I815" s="3" t="s">
        <v>43</v>
      </c>
      <c r="J815" s="3" t="s">
        <v>51</v>
      </c>
      <c r="K815" s="3" t="s">
        <v>15</v>
      </c>
      <c r="M815" s="4">
        <v>45016</v>
      </c>
      <c r="N815" s="3"/>
      <c r="O815" s="3">
        <f t="shared" si="149"/>
        <v>2023</v>
      </c>
      <c r="P815" s="3">
        <f t="shared" si="150"/>
        <v>2022</v>
      </c>
      <c r="Q815" s="3">
        <f t="shared" si="144"/>
        <v>3</v>
      </c>
      <c r="R815" s="3">
        <f t="shared" si="145"/>
        <v>11</v>
      </c>
      <c r="S815" s="3" t="str" cm="1">
        <f t="array" ref="S815">IFERROR(_xlfn.IFS(I815 = "Just once", "One time service", ISNUMBER(SEARCH("*week*",I815)), "Continuous"),I815)</f>
        <v>One time service</v>
      </c>
      <c r="T815" t="str">
        <f t="shared" si="146"/>
        <v>Yes</v>
      </c>
      <c r="U815" t="str">
        <f t="shared" si="147"/>
        <v>No</v>
      </c>
      <c r="V815" t="str">
        <f t="shared" si="148"/>
        <v>No</v>
      </c>
      <c r="W815">
        <f t="shared" si="151"/>
        <v>1</v>
      </c>
      <c r="X815" t="str">
        <f t="shared" si="152"/>
        <v>No</v>
      </c>
      <c r="Y815" t="str">
        <f t="shared" si="153"/>
        <v>No</v>
      </c>
      <c r="Z815" t="str">
        <f t="shared" si="154"/>
        <v>No</v>
      </c>
      <c r="AA815">
        <f t="shared" si="155"/>
        <v>0</v>
      </c>
      <c r="AB815" s="3" t="str" cm="1">
        <f t="array" ref="AB81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15" s="3"/>
      <c r="AD815" s="3"/>
      <c r="AE815" s="3"/>
      <c r="AF815" s="3"/>
    </row>
    <row r="816" spans="3:32">
      <c r="C816" s="2">
        <v>45005.449976851851</v>
      </c>
      <c r="D816" s="3" t="s">
        <v>23</v>
      </c>
      <c r="E816" s="15">
        <v>812</v>
      </c>
      <c r="F816" s="15">
        <v>812</v>
      </c>
      <c r="G816" s="15">
        <v>812</v>
      </c>
      <c r="H816" s="3">
        <v>78725</v>
      </c>
      <c r="I816" s="3" t="s">
        <v>43</v>
      </c>
      <c r="J816" s="3" t="s">
        <v>10</v>
      </c>
      <c r="K816" s="3" t="s">
        <v>169</v>
      </c>
      <c r="M816" s="3" t="s">
        <v>49</v>
      </c>
      <c r="N816" s="3"/>
      <c r="O816" s="3">
        <f t="shared" si="149"/>
        <v>2023</v>
      </c>
      <c r="P816" s="3">
        <f t="shared" si="150"/>
        <v>2022</v>
      </c>
      <c r="Q816" s="3">
        <f t="shared" si="144"/>
        <v>3</v>
      </c>
      <c r="R816" s="3">
        <f t="shared" si="145"/>
        <v>12</v>
      </c>
      <c r="S816" s="3" t="str" cm="1">
        <f t="array" ref="S816">IFERROR(_xlfn.IFS(I816 = "Just once", "One time service", ISNUMBER(SEARCH("*week*",I816)), "Continuous"),I816)</f>
        <v>One time service</v>
      </c>
      <c r="T816" t="str">
        <f t="shared" si="146"/>
        <v>No</v>
      </c>
      <c r="U816" t="str">
        <f t="shared" si="147"/>
        <v>No</v>
      </c>
      <c r="V816" t="str">
        <f t="shared" si="148"/>
        <v>No</v>
      </c>
      <c r="W816">
        <f t="shared" si="151"/>
        <v>0</v>
      </c>
      <c r="X816" t="str">
        <f t="shared" si="152"/>
        <v>No</v>
      </c>
      <c r="Y816" t="str">
        <f t="shared" si="153"/>
        <v>No</v>
      </c>
      <c r="Z816" t="str">
        <f t="shared" si="154"/>
        <v>No</v>
      </c>
      <c r="AA816">
        <f t="shared" si="155"/>
        <v>0</v>
      </c>
      <c r="AB816" s="3" t="str" cm="1">
        <f t="array" ref="AB81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16" s="3"/>
      <c r="AD816" s="3"/>
      <c r="AE816" s="3"/>
      <c r="AF816" s="3"/>
    </row>
    <row r="817" spans="3:32">
      <c r="C817" s="2">
        <v>45005.501851851855</v>
      </c>
      <c r="D817" s="3" t="s">
        <v>23</v>
      </c>
      <c r="E817" s="15">
        <v>813</v>
      </c>
      <c r="F817" s="15">
        <v>813</v>
      </c>
      <c r="G817" s="15">
        <v>813</v>
      </c>
      <c r="H817" s="3">
        <v>78748</v>
      </c>
      <c r="I817" s="3" t="s">
        <v>43</v>
      </c>
      <c r="J817" s="3" t="s">
        <v>10</v>
      </c>
      <c r="K817" s="3" t="s">
        <v>15</v>
      </c>
      <c r="M817" s="3"/>
      <c r="N817" s="3"/>
      <c r="O817" s="3">
        <f t="shared" si="149"/>
        <v>2023</v>
      </c>
      <c r="P817" s="3">
        <f t="shared" si="150"/>
        <v>2022</v>
      </c>
      <c r="Q817" s="3">
        <f t="shared" si="144"/>
        <v>3</v>
      </c>
      <c r="R817" s="3">
        <f t="shared" si="145"/>
        <v>12</v>
      </c>
      <c r="S817" s="3" t="str" cm="1">
        <f t="array" ref="S817">IFERROR(_xlfn.IFS(I817 = "Just once", "One time service", ISNUMBER(SEARCH("*week*",I817)), "Continuous"),I817)</f>
        <v>One time service</v>
      </c>
      <c r="T817" t="str">
        <f t="shared" si="146"/>
        <v>Yes</v>
      </c>
      <c r="U817" t="str">
        <f t="shared" si="147"/>
        <v>No</v>
      </c>
      <c r="V817" t="str">
        <f t="shared" si="148"/>
        <v>No</v>
      </c>
      <c r="W817">
        <f t="shared" si="151"/>
        <v>1</v>
      </c>
      <c r="X817" t="str">
        <f t="shared" si="152"/>
        <v>No</v>
      </c>
      <c r="Y817" t="str">
        <f t="shared" si="153"/>
        <v>No</v>
      </c>
      <c r="Z817" t="str">
        <f t="shared" si="154"/>
        <v>No</v>
      </c>
      <c r="AA817">
        <f t="shared" si="155"/>
        <v>0</v>
      </c>
      <c r="AB817" s="3" t="str" cm="1">
        <f t="array" ref="AB81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17" s="3"/>
      <c r="AD817" s="3"/>
      <c r="AE817" s="3"/>
      <c r="AF817" s="3"/>
    </row>
    <row r="818" spans="3:32">
      <c r="C818" s="2">
        <v>45008.336053240739</v>
      </c>
      <c r="D818" s="3" t="s">
        <v>23</v>
      </c>
      <c r="E818" s="15">
        <v>814</v>
      </c>
      <c r="F818" s="15">
        <v>814</v>
      </c>
      <c r="G818" s="15">
        <v>814</v>
      </c>
      <c r="H818" s="3">
        <v>78653</v>
      </c>
      <c r="I818" s="3" t="s">
        <v>43</v>
      </c>
      <c r="J818" s="3" t="s">
        <v>10</v>
      </c>
      <c r="K818" s="3" t="s">
        <v>15</v>
      </c>
      <c r="M818" s="3"/>
      <c r="N818" s="3"/>
      <c r="O818" s="3">
        <f t="shared" si="149"/>
        <v>2023</v>
      </c>
      <c r="P818" s="3">
        <f t="shared" si="150"/>
        <v>2022</v>
      </c>
      <c r="Q818" s="3">
        <f t="shared" si="144"/>
        <v>3</v>
      </c>
      <c r="R818" s="3">
        <f t="shared" si="145"/>
        <v>12</v>
      </c>
      <c r="S818" s="3" t="str" cm="1">
        <f t="array" ref="S818">IFERROR(_xlfn.IFS(I818 = "Just once", "One time service", ISNUMBER(SEARCH("*week*",I818)), "Continuous"),I818)</f>
        <v>One time service</v>
      </c>
      <c r="T818" t="str">
        <f t="shared" si="146"/>
        <v>Yes</v>
      </c>
      <c r="U818" t="str">
        <f t="shared" si="147"/>
        <v>No</v>
      </c>
      <c r="V818" t="str">
        <f t="shared" si="148"/>
        <v>No</v>
      </c>
      <c r="W818">
        <f t="shared" si="151"/>
        <v>1</v>
      </c>
      <c r="X818" t="str">
        <f t="shared" si="152"/>
        <v>No</v>
      </c>
      <c r="Y818" t="str">
        <f t="shared" si="153"/>
        <v>No</v>
      </c>
      <c r="Z818" t="str">
        <f t="shared" si="154"/>
        <v>No</v>
      </c>
      <c r="AA818">
        <f t="shared" si="155"/>
        <v>0</v>
      </c>
      <c r="AB818" s="3" t="str" cm="1">
        <f t="array" ref="AB81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18" s="3"/>
      <c r="AD818" s="3"/>
      <c r="AE818" s="3"/>
      <c r="AF818" s="3"/>
    </row>
    <row r="819" spans="3:32">
      <c r="C819" s="2">
        <v>45008.453900462962</v>
      </c>
      <c r="D819" s="3" t="s">
        <v>23</v>
      </c>
      <c r="E819" s="15">
        <v>815</v>
      </c>
      <c r="F819" s="15">
        <v>815</v>
      </c>
      <c r="G819" s="15">
        <v>815</v>
      </c>
      <c r="H819" s="3">
        <v>78681</v>
      </c>
      <c r="I819" s="3" t="s">
        <v>43</v>
      </c>
      <c r="J819" s="3" t="s">
        <v>14</v>
      </c>
      <c r="K819" s="3" t="s">
        <v>15</v>
      </c>
      <c r="M819" s="3"/>
      <c r="N819" s="3"/>
      <c r="O819" s="3">
        <f t="shared" si="149"/>
        <v>2023</v>
      </c>
      <c r="P819" s="3">
        <f t="shared" si="150"/>
        <v>2022</v>
      </c>
      <c r="Q819" s="3">
        <f t="shared" si="144"/>
        <v>3</v>
      </c>
      <c r="R819" s="3">
        <f t="shared" si="145"/>
        <v>12</v>
      </c>
      <c r="S819" s="3" t="str" cm="1">
        <f t="array" ref="S819">IFERROR(_xlfn.IFS(I819 = "Just once", "One time service", ISNUMBER(SEARCH("*week*",I819)), "Continuous"),I819)</f>
        <v>One time service</v>
      </c>
      <c r="T819" t="str">
        <f t="shared" si="146"/>
        <v>Yes</v>
      </c>
      <c r="U819" t="str">
        <f t="shared" si="147"/>
        <v>No</v>
      </c>
      <c r="V819" t="str">
        <f t="shared" si="148"/>
        <v>No</v>
      </c>
      <c r="W819">
        <f t="shared" si="151"/>
        <v>1</v>
      </c>
      <c r="X819" t="str">
        <f t="shared" si="152"/>
        <v>No</v>
      </c>
      <c r="Y819" t="str">
        <f t="shared" si="153"/>
        <v>No</v>
      </c>
      <c r="Z819" t="str">
        <f t="shared" si="154"/>
        <v>No</v>
      </c>
      <c r="AA819">
        <f t="shared" si="155"/>
        <v>0</v>
      </c>
      <c r="AB819" s="3" t="str" cm="1">
        <f t="array" ref="AB81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19" s="3"/>
      <c r="AD819" s="3"/>
      <c r="AE819" s="3"/>
      <c r="AF819" s="3"/>
    </row>
    <row r="820" spans="3:32">
      <c r="C820" s="2">
        <v>45008.576979166668</v>
      </c>
      <c r="D820" s="3" t="s">
        <v>23</v>
      </c>
      <c r="E820" s="15">
        <v>816</v>
      </c>
      <c r="F820" s="15">
        <v>816</v>
      </c>
      <c r="G820" s="15">
        <v>816</v>
      </c>
      <c r="H820" s="3">
        <v>78732</v>
      </c>
      <c r="I820" s="3" t="s">
        <v>43</v>
      </c>
      <c r="J820" s="3" t="s">
        <v>170</v>
      </c>
      <c r="K820" s="3" t="s">
        <v>15</v>
      </c>
      <c r="M820" s="3"/>
      <c r="N820" s="3"/>
      <c r="O820" s="3">
        <f t="shared" si="149"/>
        <v>2023</v>
      </c>
      <c r="P820" s="3">
        <f t="shared" si="150"/>
        <v>2022</v>
      </c>
      <c r="Q820" s="3">
        <f t="shared" si="144"/>
        <v>3</v>
      </c>
      <c r="R820" s="3">
        <f t="shared" si="145"/>
        <v>12</v>
      </c>
      <c r="S820" s="3" t="str" cm="1">
        <f t="array" ref="S820">IFERROR(_xlfn.IFS(I820 = "Just once", "One time service", ISNUMBER(SEARCH("*week*",I820)), "Continuous"),I820)</f>
        <v>One time service</v>
      </c>
      <c r="T820" t="str">
        <f t="shared" si="146"/>
        <v>Yes</v>
      </c>
      <c r="U820" t="str">
        <f t="shared" si="147"/>
        <v>No</v>
      </c>
      <c r="V820" t="str">
        <f t="shared" si="148"/>
        <v>No</v>
      </c>
      <c r="W820">
        <f t="shared" si="151"/>
        <v>1</v>
      </c>
      <c r="X820" t="str">
        <f t="shared" si="152"/>
        <v>No</v>
      </c>
      <c r="Y820" t="str">
        <f t="shared" si="153"/>
        <v>No</v>
      </c>
      <c r="Z820" t="str">
        <f t="shared" si="154"/>
        <v>No</v>
      </c>
      <c r="AA820">
        <f t="shared" si="155"/>
        <v>0</v>
      </c>
      <c r="AB820" s="3" t="str" cm="1">
        <f t="array" ref="AB82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820" s="3"/>
      <c r="AD820" s="3"/>
      <c r="AE820" s="3"/>
      <c r="AF820" s="3"/>
    </row>
    <row r="821" spans="3:32">
      <c r="C821" s="2">
        <v>45011.02988425926</v>
      </c>
      <c r="D821" s="3" t="s">
        <v>23</v>
      </c>
      <c r="E821" s="15">
        <v>817</v>
      </c>
      <c r="F821" s="15">
        <v>817</v>
      </c>
      <c r="G821" s="15">
        <v>817</v>
      </c>
      <c r="H821" s="3">
        <v>78653</v>
      </c>
      <c r="I821" s="3" t="s">
        <v>46</v>
      </c>
      <c r="J821" s="3" t="s">
        <v>171</v>
      </c>
      <c r="K821" s="3" t="s">
        <v>172</v>
      </c>
      <c r="M821" s="3"/>
      <c r="N821" s="3"/>
      <c r="O821" s="3">
        <f t="shared" si="149"/>
        <v>2023</v>
      </c>
      <c r="P821" s="3">
        <f t="shared" si="150"/>
        <v>2022</v>
      </c>
      <c r="Q821" s="3">
        <f t="shared" si="144"/>
        <v>3</v>
      </c>
      <c r="R821" s="3">
        <f t="shared" si="145"/>
        <v>13</v>
      </c>
      <c r="S821" s="3" t="str" cm="1">
        <f t="array" ref="S821">IFERROR(_xlfn.IFS(I821 = "Just once", "One time service", ISNUMBER(SEARCH("*week*",I821)), "Continuous"),I821)</f>
        <v>Continuous</v>
      </c>
      <c r="T821" t="str">
        <f t="shared" si="146"/>
        <v>No</v>
      </c>
      <c r="U821" t="str">
        <f t="shared" si="147"/>
        <v>No</v>
      </c>
      <c r="V821" t="str">
        <f t="shared" si="148"/>
        <v>No</v>
      </c>
      <c r="W821">
        <f t="shared" si="151"/>
        <v>0</v>
      </c>
      <c r="X821" t="str">
        <f t="shared" si="152"/>
        <v>Yes</v>
      </c>
      <c r="Y821" t="str">
        <f t="shared" si="153"/>
        <v>No</v>
      </c>
      <c r="Z821" t="str">
        <f t="shared" si="154"/>
        <v>No</v>
      </c>
      <c r="AA821">
        <f t="shared" si="155"/>
        <v>1</v>
      </c>
      <c r="AB821" s="3" t="str" cm="1">
        <f t="array" ref="AB82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821" s="3"/>
      <c r="AD821" s="3"/>
    </row>
    <row r="822" spans="3:32">
      <c r="C822" s="2">
        <v>45012.409884259258</v>
      </c>
      <c r="D822" s="3" t="s">
        <v>23</v>
      </c>
      <c r="E822" s="15">
        <v>818</v>
      </c>
      <c r="F822" s="15">
        <v>818</v>
      </c>
      <c r="G822" s="15">
        <v>818</v>
      </c>
      <c r="H822" s="3">
        <v>78746</v>
      </c>
      <c r="I822" s="3" t="s">
        <v>43</v>
      </c>
      <c r="J822" s="3" t="s">
        <v>14</v>
      </c>
      <c r="K822" s="3" t="s">
        <v>15</v>
      </c>
      <c r="M822" s="3"/>
      <c r="N822" s="3"/>
      <c r="O822" s="3">
        <f t="shared" si="149"/>
        <v>2023</v>
      </c>
      <c r="P822" s="3">
        <f t="shared" si="150"/>
        <v>2022</v>
      </c>
      <c r="Q822" s="3">
        <f t="shared" si="144"/>
        <v>3</v>
      </c>
      <c r="R822" s="3">
        <f t="shared" si="145"/>
        <v>13</v>
      </c>
      <c r="S822" s="3" t="str" cm="1">
        <f t="array" ref="S822">IFERROR(_xlfn.IFS(I822 = "Just once", "One time service", ISNUMBER(SEARCH("*week*",I822)), "Continuous"),I822)</f>
        <v>One time service</v>
      </c>
      <c r="T822" t="str">
        <f t="shared" si="146"/>
        <v>Yes</v>
      </c>
      <c r="U822" t="str">
        <f t="shared" si="147"/>
        <v>No</v>
      </c>
      <c r="V822" t="str">
        <f t="shared" si="148"/>
        <v>No</v>
      </c>
      <c r="W822">
        <f t="shared" si="151"/>
        <v>1</v>
      </c>
      <c r="X822" t="str">
        <f t="shared" si="152"/>
        <v>No</v>
      </c>
      <c r="Y822" t="str">
        <f t="shared" si="153"/>
        <v>No</v>
      </c>
      <c r="Z822" t="str">
        <f t="shared" si="154"/>
        <v>No</v>
      </c>
      <c r="AA822">
        <f t="shared" si="155"/>
        <v>0</v>
      </c>
      <c r="AB822" s="3" t="str" cm="1">
        <f t="array" ref="AB82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22" s="3"/>
      <c r="AD822" s="3"/>
    </row>
    <row r="823" spans="3:32">
      <c r="C823" s="2">
        <v>45012.712766203702</v>
      </c>
      <c r="D823" s="3" t="s">
        <v>23</v>
      </c>
      <c r="E823" s="15">
        <v>819</v>
      </c>
      <c r="F823" s="15">
        <v>819</v>
      </c>
      <c r="G823" s="15">
        <v>819</v>
      </c>
      <c r="H823" s="3">
        <v>78653</v>
      </c>
      <c r="I823" s="3" t="s">
        <v>46</v>
      </c>
      <c r="J823" s="3" t="s">
        <v>10</v>
      </c>
      <c r="K823" s="3" t="s">
        <v>15</v>
      </c>
      <c r="M823" s="3"/>
      <c r="N823" s="3"/>
      <c r="O823" s="3">
        <f t="shared" si="149"/>
        <v>2023</v>
      </c>
      <c r="P823" s="3">
        <f t="shared" si="150"/>
        <v>2022</v>
      </c>
      <c r="Q823" s="3">
        <f t="shared" si="144"/>
        <v>3</v>
      </c>
      <c r="R823" s="3">
        <f t="shared" si="145"/>
        <v>13</v>
      </c>
      <c r="S823" s="3" t="str" cm="1">
        <f t="array" ref="S823">IFERROR(_xlfn.IFS(I823 = "Just once", "One time service", ISNUMBER(SEARCH("*week*",I823)), "Continuous"),I823)</f>
        <v>Continuous</v>
      </c>
      <c r="T823" t="str">
        <f t="shared" si="146"/>
        <v>Yes</v>
      </c>
      <c r="U823" t="str">
        <f t="shared" si="147"/>
        <v>No</v>
      </c>
      <c r="V823" t="str">
        <f t="shared" si="148"/>
        <v>No</v>
      </c>
      <c r="W823">
        <f t="shared" si="151"/>
        <v>1</v>
      </c>
      <c r="X823" t="str">
        <f t="shared" si="152"/>
        <v>No</v>
      </c>
      <c r="Y823" t="str">
        <f t="shared" si="153"/>
        <v>No</v>
      </c>
      <c r="Z823" t="str">
        <f t="shared" si="154"/>
        <v>No</v>
      </c>
      <c r="AA823">
        <f t="shared" si="155"/>
        <v>0</v>
      </c>
      <c r="AB823" s="3" t="str" cm="1">
        <f t="array" ref="AB82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23" s="3"/>
      <c r="AD823" s="3"/>
    </row>
    <row r="824" spans="3:32">
      <c r="C824" s="2">
        <v>45013.517939814818</v>
      </c>
      <c r="D824" s="3" t="s">
        <v>23</v>
      </c>
      <c r="E824" s="15">
        <v>820</v>
      </c>
      <c r="F824" s="15">
        <v>820</v>
      </c>
      <c r="G824" s="15">
        <v>820</v>
      </c>
      <c r="H824" s="3">
        <v>78748</v>
      </c>
      <c r="I824" s="3" t="s">
        <v>43</v>
      </c>
      <c r="J824" s="3" t="s">
        <v>14</v>
      </c>
      <c r="K824" s="3" t="s">
        <v>15</v>
      </c>
      <c r="M824" s="3"/>
      <c r="N824" s="3"/>
      <c r="O824" s="3">
        <f t="shared" si="149"/>
        <v>2023</v>
      </c>
      <c r="P824" s="3">
        <f t="shared" si="150"/>
        <v>2022</v>
      </c>
      <c r="Q824" s="3">
        <f t="shared" si="144"/>
        <v>3</v>
      </c>
      <c r="R824" s="3">
        <f t="shared" si="145"/>
        <v>13</v>
      </c>
      <c r="S824" s="3" t="str" cm="1">
        <f t="array" ref="S824">IFERROR(_xlfn.IFS(I824 = "Just once", "One time service", ISNUMBER(SEARCH("*week*",I824)), "Continuous"),I824)</f>
        <v>One time service</v>
      </c>
      <c r="T824" t="str">
        <f t="shared" si="146"/>
        <v>Yes</v>
      </c>
      <c r="U824" t="str">
        <f t="shared" si="147"/>
        <v>No</v>
      </c>
      <c r="V824" t="str">
        <f t="shared" si="148"/>
        <v>No</v>
      </c>
      <c r="W824">
        <f t="shared" si="151"/>
        <v>1</v>
      </c>
      <c r="X824" t="str">
        <f t="shared" si="152"/>
        <v>No</v>
      </c>
      <c r="Y824" t="str">
        <f t="shared" si="153"/>
        <v>No</v>
      </c>
      <c r="Z824" t="str">
        <f t="shared" si="154"/>
        <v>No</v>
      </c>
      <c r="AA824">
        <f t="shared" si="155"/>
        <v>0</v>
      </c>
      <c r="AB824" s="3" t="str" cm="1">
        <f t="array" ref="AB82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24" s="3"/>
      <c r="AD824" s="3"/>
    </row>
    <row r="825" spans="3:32">
      <c r="C825" s="2">
        <v>45014.433425925927</v>
      </c>
      <c r="D825" s="3" t="s">
        <v>23</v>
      </c>
      <c r="E825" s="15">
        <v>821</v>
      </c>
      <c r="F825" s="15">
        <v>821</v>
      </c>
      <c r="G825" s="15">
        <v>821</v>
      </c>
      <c r="H825" s="3">
        <v>78750</v>
      </c>
      <c r="I825" s="3" t="s">
        <v>43</v>
      </c>
      <c r="J825" s="3" t="s">
        <v>14</v>
      </c>
      <c r="K825" s="3" t="s">
        <v>15</v>
      </c>
      <c r="M825" s="3"/>
      <c r="N825" s="3"/>
      <c r="O825" s="3">
        <f t="shared" si="149"/>
        <v>2023</v>
      </c>
      <c r="P825" s="3">
        <f t="shared" si="150"/>
        <v>2022</v>
      </c>
      <c r="Q825" s="3">
        <f t="shared" si="144"/>
        <v>3</v>
      </c>
      <c r="R825" s="3">
        <f t="shared" si="145"/>
        <v>13</v>
      </c>
      <c r="S825" s="3" t="str" cm="1">
        <f t="array" ref="S825">IFERROR(_xlfn.IFS(I825 = "Just once", "One time service", ISNUMBER(SEARCH("*week*",I825)), "Continuous"),I825)</f>
        <v>One time service</v>
      </c>
      <c r="T825" t="str">
        <f t="shared" si="146"/>
        <v>Yes</v>
      </c>
      <c r="U825" t="str">
        <f t="shared" si="147"/>
        <v>No</v>
      </c>
      <c r="V825" t="str">
        <f t="shared" si="148"/>
        <v>No</v>
      </c>
      <c r="W825">
        <f t="shared" si="151"/>
        <v>1</v>
      </c>
      <c r="X825" t="str">
        <f t="shared" si="152"/>
        <v>No</v>
      </c>
      <c r="Y825" t="str">
        <f t="shared" si="153"/>
        <v>No</v>
      </c>
      <c r="Z825" t="str">
        <f t="shared" si="154"/>
        <v>No</v>
      </c>
      <c r="AA825">
        <f t="shared" si="155"/>
        <v>0</v>
      </c>
      <c r="AB825" s="3" t="str" cm="1">
        <f t="array" ref="AB82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25" s="3"/>
      <c r="AD825" s="3"/>
    </row>
    <row r="826" spans="3:32">
      <c r="C826" s="2">
        <v>45015.428425925929</v>
      </c>
      <c r="D826" s="3" t="s">
        <v>23</v>
      </c>
      <c r="E826" s="15">
        <v>822</v>
      </c>
      <c r="F826" s="15">
        <v>822</v>
      </c>
      <c r="G826" s="15">
        <v>822</v>
      </c>
      <c r="H826" s="3">
        <v>78723</v>
      </c>
      <c r="I826" s="3" t="s">
        <v>43</v>
      </c>
      <c r="J826" s="3" t="s">
        <v>10</v>
      </c>
      <c r="K826" s="3" t="s">
        <v>15</v>
      </c>
      <c r="M826" s="3"/>
      <c r="N826" s="3"/>
      <c r="O826" s="3">
        <f t="shared" si="149"/>
        <v>2023</v>
      </c>
      <c r="P826" s="3">
        <f t="shared" si="150"/>
        <v>2022</v>
      </c>
      <c r="Q826" s="3">
        <f t="shared" si="144"/>
        <v>3</v>
      </c>
      <c r="R826" s="3">
        <f t="shared" si="145"/>
        <v>13</v>
      </c>
      <c r="S826" s="3" t="str" cm="1">
        <f t="array" ref="S826">IFERROR(_xlfn.IFS(I826 = "Just once", "One time service", ISNUMBER(SEARCH("*week*",I826)), "Continuous"),I826)</f>
        <v>One time service</v>
      </c>
      <c r="T826" t="str">
        <f t="shared" si="146"/>
        <v>Yes</v>
      </c>
      <c r="U826" t="str">
        <f t="shared" si="147"/>
        <v>No</v>
      </c>
      <c r="V826" t="str">
        <f t="shared" si="148"/>
        <v>No</v>
      </c>
      <c r="W826">
        <f t="shared" si="151"/>
        <v>1</v>
      </c>
      <c r="X826" t="str">
        <f t="shared" si="152"/>
        <v>No</v>
      </c>
      <c r="Y826" t="str">
        <f t="shared" si="153"/>
        <v>No</v>
      </c>
      <c r="Z826" t="str">
        <f t="shared" si="154"/>
        <v>No</v>
      </c>
      <c r="AA826">
        <f t="shared" si="155"/>
        <v>0</v>
      </c>
      <c r="AB826" s="3" t="str" cm="1">
        <f t="array" ref="AB82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26" s="3"/>
      <c r="AD826" s="3"/>
    </row>
    <row r="827" spans="3:32">
      <c r="C827" s="2">
        <v>45015.449837962966</v>
      </c>
      <c r="D827" s="3" t="s">
        <v>23</v>
      </c>
      <c r="E827" s="15">
        <v>823</v>
      </c>
      <c r="F827" s="15">
        <v>823</v>
      </c>
      <c r="G827" s="15">
        <v>823</v>
      </c>
      <c r="H827" s="3">
        <v>78749</v>
      </c>
      <c r="I827" s="3" t="s">
        <v>43</v>
      </c>
      <c r="J827" s="3" t="s">
        <v>14</v>
      </c>
      <c r="K827" s="3" t="s">
        <v>15</v>
      </c>
      <c r="M827" s="3"/>
      <c r="N827" s="3"/>
      <c r="O827" s="3">
        <f t="shared" si="149"/>
        <v>2023</v>
      </c>
      <c r="P827" s="3">
        <f t="shared" si="150"/>
        <v>2022</v>
      </c>
      <c r="Q827" s="3">
        <f t="shared" si="144"/>
        <v>3</v>
      </c>
      <c r="R827" s="3">
        <f t="shared" si="145"/>
        <v>13</v>
      </c>
      <c r="S827" s="3" t="str" cm="1">
        <f t="array" ref="S827">IFERROR(_xlfn.IFS(I827 = "Just once", "One time service", ISNUMBER(SEARCH("*week*",I827)), "Continuous"),I827)</f>
        <v>One time service</v>
      </c>
      <c r="T827" t="str">
        <f t="shared" si="146"/>
        <v>Yes</v>
      </c>
      <c r="U827" t="str">
        <f t="shared" si="147"/>
        <v>No</v>
      </c>
      <c r="V827" t="str">
        <f t="shared" si="148"/>
        <v>No</v>
      </c>
      <c r="W827">
        <f t="shared" si="151"/>
        <v>1</v>
      </c>
      <c r="X827" t="str">
        <f t="shared" si="152"/>
        <v>No</v>
      </c>
      <c r="Y827" t="str">
        <f t="shared" si="153"/>
        <v>No</v>
      </c>
      <c r="Z827" t="str">
        <f t="shared" si="154"/>
        <v>No</v>
      </c>
      <c r="AA827">
        <f t="shared" si="155"/>
        <v>0</v>
      </c>
      <c r="AB827" s="3" t="str" cm="1">
        <f t="array" ref="AB82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27" s="3"/>
      <c r="AD827" s="3"/>
    </row>
    <row r="828" spans="3:32">
      <c r="C828" s="2">
        <v>45015.503194444442</v>
      </c>
      <c r="D828" s="3" t="s">
        <v>23</v>
      </c>
      <c r="E828" s="15">
        <v>824</v>
      </c>
      <c r="F828" s="15">
        <v>824</v>
      </c>
      <c r="G828" s="15">
        <v>824</v>
      </c>
      <c r="H828" s="3">
        <v>787000</v>
      </c>
      <c r="I828" s="3" t="s">
        <v>43</v>
      </c>
      <c r="J828" s="3" t="s">
        <v>10</v>
      </c>
      <c r="K828" s="3" t="s">
        <v>15</v>
      </c>
      <c r="M828" s="3"/>
      <c r="N828" s="3"/>
      <c r="O828" s="3">
        <f t="shared" si="149"/>
        <v>2023</v>
      </c>
      <c r="P828" s="3">
        <f t="shared" si="150"/>
        <v>2022</v>
      </c>
      <c r="Q828" s="3">
        <f t="shared" si="144"/>
        <v>3</v>
      </c>
      <c r="R828" s="3">
        <f t="shared" si="145"/>
        <v>13</v>
      </c>
      <c r="S828" s="3" t="str" cm="1">
        <f t="array" ref="S828">IFERROR(_xlfn.IFS(I828 = "Just once", "One time service", ISNUMBER(SEARCH("*week*",I828)), "Continuous"),I828)</f>
        <v>One time service</v>
      </c>
      <c r="T828" t="str">
        <f t="shared" si="146"/>
        <v>Yes</v>
      </c>
      <c r="U828" t="str">
        <f t="shared" si="147"/>
        <v>No</v>
      </c>
      <c r="V828" t="str">
        <f t="shared" si="148"/>
        <v>No</v>
      </c>
      <c r="W828">
        <f t="shared" si="151"/>
        <v>1</v>
      </c>
      <c r="X828" t="str">
        <f t="shared" si="152"/>
        <v>No</v>
      </c>
      <c r="Y828" t="str">
        <f t="shared" si="153"/>
        <v>No</v>
      </c>
      <c r="Z828" t="str">
        <f t="shared" si="154"/>
        <v>No</v>
      </c>
      <c r="AA828">
        <f t="shared" si="155"/>
        <v>0</v>
      </c>
      <c r="AB828" s="3" t="str" cm="1">
        <f t="array" ref="AB82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28" s="3"/>
      <c r="AD828" s="3"/>
    </row>
    <row r="829" spans="3:32">
      <c r="C829" s="2">
        <v>45015.57135416667</v>
      </c>
      <c r="D829" s="3" t="s">
        <v>23</v>
      </c>
      <c r="E829" s="15">
        <v>825</v>
      </c>
      <c r="F829" s="15">
        <v>825</v>
      </c>
      <c r="G829" s="15">
        <v>825</v>
      </c>
      <c r="H829" s="3">
        <v>78744</v>
      </c>
      <c r="I829" s="3" t="s">
        <v>43</v>
      </c>
      <c r="J829" s="3" t="s">
        <v>10</v>
      </c>
      <c r="K829" s="3" t="s">
        <v>15</v>
      </c>
      <c r="M829" s="3"/>
      <c r="N829" s="3"/>
      <c r="O829" s="3">
        <f t="shared" si="149"/>
        <v>2023</v>
      </c>
      <c r="P829" s="3">
        <f t="shared" si="150"/>
        <v>2022</v>
      </c>
      <c r="Q829" s="3">
        <f t="shared" si="144"/>
        <v>3</v>
      </c>
      <c r="R829" s="3">
        <f t="shared" si="145"/>
        <v>13</v>
      </c>
      <c r="S829" s="3" t="str" cm="1">
        <f t="array" ref="S829">IFERROR(_xlfn.IFS(I829 = "Just once", "One time service", ISNUMBER(SEARCH("*week*",I829)), "Continuous"),I829)</f>
        <v>One time service</v>
      </c>
      <c r="T829" t="str">
        <f t="shared" si="146"/>
        <v>Yes</v>
      </c>
      <c r="U829" t="str">
        <f t="shared" si="147"/>
        <v>No</v>
      </c>
      <c r="V829" t="str">
        <f t="shared" si="148"/>
        <v>No</v>
      </c>
      <c r="W829">
        <f t="shared" si="151"/>
        <v>1</v>
      </c>
      <c r="X829" t="str">
        <f t="shared" si="152"/>
        <v>No</v>
      </c>
      <c r="Y829" t="str">
        <f t="shared" si="153"/>
        <v>No</v>
      </c>
      <c r="Z829" t="str">
        <f t="shared" si="154"/>
        <v>No</v>
      </c>
      <c r="AA829">
        <f t="shared" si="155"/>
        <v>0</v>
      </c>
      <c r="AB829" s="3" t="str" cm="1">
        <f t="array" ref="AB82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29" s="3"/>
      <c r="AD829" s="3"/>
      <c r="AE829" s="3"/>
    </row>
    <row r="830" spans="3:32">
      <c r="C830" s="2">
        <v>45016.431909722225</v>
      </c>
      <c r="D830" s="3"/>
      <c r="E830" s="15">
        <v>826</v>
      </c>
      <c r="F830" s="15">
        <v>826</v>
      </c>
      <c r="G830" s="15">
        <v>826</v>
      </c>
      <c r="H830" s="3">
        <v>78757</v>
      </c>
      <c r="I830" s="3" t="s">
        <v>43</v>
      </c>
      <c r="J830" s="3" t="s">
        <v>51</v>
      </c>
      <c r="K830" s="3" t="s">
        <v>15</v>
      </c>
      <c r="M830" s="3"/>
      <c r="N830" s="3"/>
      <c r="O830" s="3">
        <f t="shared" si="149"/>
        <v>2023</v>
      </c>
      <c r="P830" s="3">
        <f t="shared" si="150"/>
        <v>2022</v>
      </c>
      <c r="Q830" s="3">
        <f t="shared" si="144"/>
        <v>3</v>
      </c>
      <c r="R830" s="3">
        <f t="shared" si="145"/>
        <v>13</v>
      </c>
      <c r="S830" s="3" t="str" cm="1">
        <f t="array" ref="S830">IFERROR(_xlfn.IFS(I830 = "Just once", "One time service", ISNUMBER(SEARCH("*week*",I830)), "Continuous"),I830)</f>
        <v>One time service</v>
      </c>
      <c r="T830" t="str">
        <f t="shared" si="146"/>
        <v>Yes</v>
      </c>
      <c r="U830" t="str">
        <f t="shared" si="147"/>
        <v>No</v>
      </c>
      <c r="V830" t="str">
        <f t="shared" si="148"/>
        <v>No</v>
      </c>
      <c r="W830">
        <f t="shared" si="151"/>
        <v>1</v>
      </c>
      <c r="X830" t="str">
        <f t="shared" si="152"/>
        <v>No</v>
      </c>
      <c r="Y830" t="str">
        <f t="shared" si="153"/>
        <v>No</v>
      </c>
      <c r="Z830" t="str">
        <f t="shared" si="154"/>
        <v>No</v>
      </c>
      <c r="AA830">
        <f t="shared" si="155"/>
        <v>0</v>
      </c>
      <c r="AB830" s="3" t="str" cm="1">
        <f t="array" ref="AB83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30" s="3"/>
      <c r="AD830" s="3"/>
      <c r="AE830" s="3"/>
    </row>
    <row r="831" spans="3:32">
      <c r="C831" s="2">
        <v>45017.533750000002</v>
      </c>
      <c r="D831" s="3" t="s">
        <v>156</v>
      </c>
      <c r="E831" s="15">
        <v>827</v>
      </c>
      <c r="F831" s="15">
        <v>827</v>
      </c>
      <c r="G831" s="15">
        <v>827</v>
      </c>
      <c r="H831" s="3">
        <v>78731</v>
      </c>
      <c r="I831" s="3" t="s">
        <v>43</v>
      </c>
      <c r="J831" s="3" t="s">
        <v>157</v>
      </c>
      <c r="K831" s="3" t="s">
        <v>15</v>
      </c>
      <c r="L831" s="3"/>
      <c r="M831" s="3"/>
      <c r="N831" s="3"/>
      <c r="O831" s="3">
        <f t="shared" si="149"/>
        <v>2023</v>
      </c>
      <c r="P831" s="3">
        <f t="shared" si="150"/>
        <v>2022</v>
      </c>
      <c r="Q831" s="3">
        <f t="shared" si="144"/>
        <v>4</v>
      </c>
      <c r="R831" s="3">
        <f t="shared" si="145"/>
        <v>13</v>
      </c>
      <c r="S831" s="3" t="str" cm="1">
        <f t="array" ref="S831">IFERROR(_xlfn.IFS(I831 = "Just once", "One time service", ISNUMBER(SEARCH("*week*",I831)), "Continuous"),I831)</f>
        <v>One time service</v>
      </c>
      <c r="T831" t="str">
        <f t="shared" si="146"/>
        <v>Yes</v>
      </c>
      <c r="U831" t="str">
        <f t="shared" si="147"/>
        <v>No</v>
      </c>
      <c r="V831" t="str">
        <f t="shared" si="148"/>
        <v>No</v>
      </c>
      <c r="W831">
        <f t="shared" si="151"/>
        <v>1</v>
      </c>
      <c r="X831" t="str">
        <f t="shared" si="152"/>
        <v>No</v>
      </c>
      <c r="Y831" t="str">
        <f t="shared" si="153"/>
        <v>No</v>
      </c>
      <c r="Z831" t="str">
        <f t="shared" si="154"/>
        <v>No</v>
      </c>
      <c r="AA831">
        <f t="shared" si="155"/>
        <v>0</v>
      </c>
      <c r="AB831" s="3" t="str" cm="1">
        <f t="array" ref="AB83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831" s="3"/>
      <c r="AD831" s="3"/>
      <c r="AE831" s="3"/>
    </row>
    <row r="832" spans="3:32">
      <c r="C832" s="2">
        <v>45019.398240740738</v>
      </c>
      <c r="D832" s="3" t="s">
        <v>156</v>
      </c>
      <c r="E832" s="15">
        <v>828</v>
      </c>
      <c r="F832" s="15">
        <v>828</v>
      </c>
      <c r="G832" s="15">
        <v>828</v>
      </c>
      <c r="H832" s="3">
        <v>78726</v>
      </c>
      <c r="I832" s="3" t="s">
        <v>43</v>
      </c>
      <c r="J832" s="3" t="s">
        <v>51</v>
      </c>
      <c r="K832" s="3" t="s">
        <v>15</v>
      </c>
      <c r="L832" s="3"/>
      <c r="M832" s="3"/>
      <c r="N832" s="3"/>
      <c r="O832" s="3">
        <f t="shared" si="149"/>
        <v>2023</v>
      </c>
      <c r="P832" s="3">
        <f t="shared" si="150"/>
        <v>2022</v>
      </c>
      <c r="Q832" s="3">
        <f t="shared" si="144"/>
        <v>4</v>
      </c>
      <c r="R832" s="3">
        <f t="shared" si="145"/>
        <v>14</v>
      </c>
      <c r="S832" s="3" t="str" cm="1">
        <f t="array" ref="S832">IFERROR(_xlfn.IFS(I832 = "Just once", "One time service", ISNUMBER(SEARCH("*week*",I832)), "Continuous"),I832)</f>
        <v>One time service</v>
      </c>
      <c r="T832" t="str">
        <f t="shared" si="146"/>
        <v>Yes</v>
      </c>
      <c r="U832" t="str">
        <f t="shared" si="147"/>
        <v>No</v>
      </c>
      <c r="V832" t="str">
        <f t="shared" si="148"/>
        <v>No</v>
      </c>
      <c r="W832">
        <f t="shared" si="151"/>
        <v>1</v>
      </c>
      <c r="X832" t="str">
        <f t="shared" si="152"/>
        <v>No</v>
      </c>
      <c r="Y832" t="str">
        <f t="shared" si="153"/>
        <v>No</v>
      </c>
      <c r="Z832" t="str">
        <f t="shared" si="154"/>
        <v>No</v>
      </c>
      <c r="AA832">
        <f t="shared" si="155"/>
        <v>0</v>
      </c>
      <c r="AB832" s="3" t="str" cm="1">
        <f t="array" ref="AB83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32" s="3"/>
      <c r="AD832" s="3"/>
      <c r="AE832" s="3"/>
    </row>
    <row r="833" spans="3:31">
      <c r="C833" s="2">
        <v>45019.585277777776</v>
      </c>
      <c r="D833" s="3" t="s">
        <v>156</v>
      </c>
      <c r="E833" s="15">
        <v>829</v>
      </c>
      <c r="F833" s="15">
        <v>829</v>
      </c>
      <c r="G833" s="15">
        <v>829</v>
      </c>
      <c r="H833" s="3">
        <v>78653</v>
      </c>
      <c r="I833" s="3" t="s">
        <v>43</v>
      </c>
      <c r="J833" s="3" t="s">
        <v>14</v>
      </c>
      <c r="K833" s="3" t="s">
        <v>15</v>
      </c>
      <c r="L833" s="3"/>
      <c r="M833" s="3"/>
      <c r="N833" s="3"/>
      <c r="O833" s="3">
        <f t="shared" si="149"/>
        <v>2023</v>
      </c>
      <c r="P833" s="3">
        <f t="shared" si="150"/>
        <v>2022</v>
      </c>
      <c r="Q833" s="3">
        <f t="shared" si="144"/>
        <v>4</v>
      </c>
      <c r="R833" s="3">
        <f t="shared" si="145"/>
        <v>14</v>
      </c>
      <c r="S833" s="3" t="str" cm="1">
        <f t="array" ref="S833">IFERROR(_xlfn.IFS(I833 = "Just once", "One time service", ISNUMBER(SEARCH("*week*",I833)), "Continuous"),I833)</f>
        <v>One time service</v>
      </c>
      <c r="T833" t="str">
        <f t="shared" si="146"/>
        <v>Yes</v>
      </c>
      <c r="U833" t="str">
        <f t="shared" si="147"/>
        <v>No</v>
      </c>
      <c r="V833" t="str">
        <f t="shared" si="148"/>
        <v>No</v>
      </c>
      <c r="W833">
        <f t="shared" si="151"/>
        <v>1</v>
      </c>
      <c r="X833" t="str">
        <f t="shared" si="152"/>
        <v>No</v>
      </c>
      <c r="Y833" t="str">
        <f t="shared" si="153"/>
        <v>No</v>
      </c>
      <c r="Z833" t="str">
        <f t="shared" si="154"/>
        <v>No</v>
      </c>
      <c r="AA833">
        <f t="shared" si="155"/>
        <v>0</v>
      </c>
      <c r="AB833" s="3" t="str" cm="1">
        <f t="array" ref="AB83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33" s="3"/>
      <c r="AD833" s="3"/>
      <c r="AE833" s="3"/>
    </row>
    <row r="834" spans="3:31">
      <c r="C834" s="2">
        <v>45019.587638888886</v>
      </c>
      <c r="D834" s="3" t="s">
        <v>156</v>
      </c>
      <c r="E834" s="15">
        <v>830</v>
      </c>
      <c r="F834" s="15">
        <v>830</v>
      </c>
      <c r="G834" s="15">
        <v>830</v>
      </c>
      <c r="H834" s="3">
        <v>78759</v>
      </c>
      <c r="I834" s="3" t="s">
        <v>43</v>
      </c>
      <c r="J834" s="3" t="s">
        <v>10</v>
      </c>
      <c r="K834" s="3" t="s">
        <v>15</v>
      </c>
      <c r="L834" s="3"/>
      <c r="M834" s="3"/>
      <c r="N834" s="3"/>
      <c r="O834" s="3">
        <f t="shared" si="149"/>
        <v>2023</v>
      </c>
      <c r="P834" s="3">
        <f t="shared" si="150"/>
        <v>2022</v>
      </c>
      <c r="Q834" s="3">
        <f t="shared" si="144"/>
        <v>4</v>
      </c>
      <c r="R834" s="3">
        <f t="shared" si="145"/>
        <v>14</v>
      </c>
      <c r="S834" s="3" t="str" cm="1">
        <f t="array" ref="S834">IFERROR(_xlfn.IFS(I834 = "Just once", "One time service", ISNUMBER(SEARCH("*week*",I834)), "Continuous"),I834)</f>
        <v>One time service</v>
      </c>
      <c r="T834" t="str">
        <f t="shared" si="146"/>
        <v>Yes</v>
      </c>
      <c r="U834" t="str">
        <f t="shared" si="147"/>
        <v>No</v>
      </c>
      <c r="V834" t="str">
        <f t="shared" si="148"/>
        <v>No</v>
      </c>
      <c r="W834">
        <f t="shared" si="151"/>
        <v>1</v>
      </c>
      <c r="X834" t="str">
        <f t="shared" si="152"/>
        <v>No</v>
      </c>
      <c r="Y834" t="str">
        <f t="shared" si="153"/>
        <v>No</v>
      </c>
      <c r="Z834" t="str">
        <f t="shared" si="154"/>
        <v>No</v>
      </c>
      <c r="AA834">
        <f t="shared" si="155"/>
        <v>0</v>
      </c>
      <c r="AB834" s="3" t="str" cm="1">
        <f t="array" ref="AB83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34" s="3"/>
      <c r="AD834" s="3"/>
      <c r="AE834" s="3"/>
    </row>
    <row r="835" spans="3:31">
      <c r="C835" s="2">
        <v>45019.596342592595</v>
      </c>
      <c r="D835" s="3" t="s">
        <v>156</v>
      </c>
      <c r="E835" s="15">
        <v>831</v>
      </c>
      <c r="F835" s="15">
        <v>831</v>
      </c>
      <c r="G835" s="15">
        <v>831</v>
      </c>
      <c r="H835" s="3">
        <v>78739</v>
      </c>
      <c r="I835" s="3" t="s">
        <v>43</v>
      </c>
      <c r="J835" s="3" t="s">
        <v>51</v>
      </c>
      <c r="K835" s="3" t="s">
        <v>15</v>
      </c>
      <c r="L835" s="3"/>
      <c r="M835" s="3"/>
      <c r="N835" s="3"/>
      <c r="O835" s="3">
        <f t="shared" si="149"/>
        <v>2023</v>
      </c>
      <c r="P835" s="3">
        <f t="shared" si="150"/>
        <v>2022</v>
      </c>
      <c r="Q835" s="3">
        <f t="shared" si="144"/>
        <v>4</v>
      </c>
      <c r="R835" s="3">
        <f t="shared" si="145"/>
        <v>14</v>
      </c>
      <c r="S835" s="3" t="str" cm="1">
        <f t="array" ref="S835">IFERROR(_xlfn.IFS(I835 = "Just once", "One time service", ISNUMBER(SEARCH("*week*",I835)), "Continuous"),I835)</f>
        <v>One time service</v>
      </c>
      <c r="T835" t="str">
        <f t="shared" si="146"/>
        <v>Yes</v>
      </c>
      <c r="U835" t="str">
        <f t="shared" si="147"/>
        <v>No</v>
      </c>
      <c r="V835" t="str">
        <f t="shared" si="148"/>
        <v>No</v>
      </c>
      <c r="W835">
        <f t="shared" si="151"/>
        <v>1</v>
      </c>
      <c r="X835" t="str">
        <f t="shared" si="152"/>
        <v>No</v>
      </c>
      <c r="Y835" t="str">
        <f t="shared" si="153"/>
        <v>No</v>
      </c>
      <c r="Z835" t="str">
        <f t="shared" si="154"/>
        <v>No</v>
      </c>
      <c r="AA835">
        <f t="shared" si="155"/>
        <v>0</v>
      </c>
      <c r="AB835" s="3" t="str" cm="1">
        <f t="array" ref="AB83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35" s="3"/>
      <c r="AD835" s="3"/>
      <c r="AE835" s="3"/>
    </row>
    <row r="836" spans="3:31">
      <c r="C836" s="2">
        <v>45019.649143518516</v>
      </c>
      <c r="D836" s="3" t="s">
        <v>156</v>
      </c>
      <c r="E836" s="15">
        <v>832</v>
      </c>
      <c r="F836" s="15">
        <v>832</v>
      </c>
      <c r="G836" s="15">
        <v>832</v>
      </c>
      <c r="H836" s="3" t="s">
        <v>158</v>
      </c>
      <c r="I836" s="3" t="s">
        <v>43</v>
      </c>
      <c r="J836" s="3" t="s">
        <v>157</v>
      </c>
      <c r="K836" s="3" t="s">
        <v>15</v>
      </c>
      <c r="L836" s="3"/>
      <c r="M836" s="3"/>
      <c r="N836" s="3"/>
      <c r="O836" s="3">
        <f t="shared" si="149"/>
        <v>2023</v>
      </c>
      <c r="P836" s="3">
        <f t="shared" si="150"/>
        <v>2022</v>
      </c>
      <c r="Q836" s="3">
        <f t="shared" si="144"/>
        <v>4</v>
      </c>
      <c r="R836" s="3">
        <f t="shared" si="145"/>
        <v>14</v>
      </c>
      <c r="S836" s="3" t="str" cm="1">
        <f t="array" ref="S836">IFERROR(_xlfn.IFS(I836 = "Just once", "One time service", ISNUMBER(SEARCH("*week*",I836)), "Continuous"),I836)</f>
        <v>One time service</v>
      </c>
      <c r="T836" t="str">
        <f t="shared" si="146"/>
        <v>Yes</v>
      </c>
      <c r="U836" t="str">
        <f t="shared" si="147"/>
        <v>No</v>
      </c>
      <c r="V836" t="str">
        <f t="shared" si="148"/>
        <v>No</v>
      </c>
      <c r="W836">
        <f t="shared" si="151"/>
        <v>1</v>
      </c>
      <c r="X836" t="str">
        <f t="shared" si="152"/>
        <v>No</v>
      </c>
      <c r="Y836" t="str">
        <f t="shared" si="153"/>
        <v>No</v>
      </c>
      <c r="Z836" t="str">
        <f t="shared" si="154"/>
        <v>No</v>
      </c>
      <c r="AA836">
        <f t="shared" si="155"/>
        <v>0</v>
      </c>
      <c r="AB836" s="3" t="str" cm="1">
        <f t="array" ref="AB83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836" s="3"/>
      <c r="AD836" s="3"/>
      <c r="AE836" s="3"/>
    </row>
    <row r="837" spans="3:31">
      <c r="C837" s="2">
        <v>45019.650694444441</v>
      </c>
      <c r="D837" s="3" t="s">
        <v>156</v>
      </c>
      <c r="E837" s="15">
        <v>833</v>
      </c>
      <c r="F837" s="15">
        <v>833</v>
      </c>
      <c r="G837" s="15">
        <v>833</v>
      </c>
      <c r="H837" s="3">
        <v>78748</v>
      </c>
      <c r="I837" s="3" t="s">
        <v>43</v>
      </c>
      <c r="J837" s="3" t="s">
        <v>10</v>
      </c>
      <c r="K837" s="3" t="s">
        <v>15</v>
      </c>
      <c r="L837" s="3"/>
      <c r="M837" s="3"/>
      <c r="N837" s="3"/>
      <c r="O837" s="3">
        <f t="shared" si="149"/>
        <v>2023</v>
      </c>
      <c r="P837" s="3">
        <f t="shared" si="150"/>
        <v>2022</v>
      </c>
      <c r="Q837" s="3">
        <f t="shared" ref="Q837:Q900" si="156">MONTH(C837)</f>
        <v>4</v>
      </c>
      <c r="R837" s="3">
        <f t="shared" ref="R837:R900" si="157">WEEKNUM(C837,1)</f>
        <v>14</v>
      </c>
      <c r="S837" s="3" t="str" cm="1">
        <f t="array" ref="S837">IFERROR(_xlfn.IFS(I837 = "Just once", "One time service", ISNUMBER(SEARCH("*week*",I837)), "Continuous"),I837)</f>
        <v>One time service</v>
      </c>
      <c r="T837" t="str">
        <f t="shared" ref="T837:T900" si="158">IF(ISNUMBER(SEARCH("*visit*",K837)),"Yes", "No")</f>
        <v>Yes</v>
      </c>
      <c r="U837" t="str">
        <f t="shared" ref="U837:U900" si="159">IF(ISNUMBER(SEARCH("*visit*",L837)),"Yes", "No")</f>
        <v>No</v>
      </c>
      <c r="V837" t="str">
        <f t="shared" ref="V837:V900" si="160">IF(ISNUMBER(SEARCH("*visit*",M837)),"Yes", "No")</f>
        <v>No</v>
      </c>
      <c r="W837">
        <f t="shared" si="151"/>
        <v>1</v>
      </c>
      <c r="X837" t="str">
        <f t="shared" si="152"/>
        <v>No</v>
      </c>
      <c r="Y837" t="str">
        <f t="shared" si="153"/>
        <v>No</v>
      </c>
      <c r="Z837" t="str">
        <f t="shared" si="154"/>
        <v>No</v>
      </c>
      <c r="AA837">
        <f t="shared" si="155"/>
        <v>0</v>
      </c>
      <c r="AB837" s="3" t="str" cm="1">
        <f t="array" ref="AB83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37" s="3"/>
      <c r="AD837" s="3"/>
      <c r="AE837" s="3"/>
    </row>
    <row r="838" spans="3:31">
      <c r="C838" s="2">
        <v>45020.14371527778</v>
      </c>
      <c r="D838" s="3" t="s">
        <v>156</v>
      </c>
      <c r="E838" s="15">
        <v>834</v>
      </c>
      <c r="F838" s="15">
        <v>834</v>
      </c>
      <c r="G838" s="15">
        <v>834</v>
      </c>
      <c r="H838" s="3">
        <v>78736</v>
      </c>
      <c r="I838" s="3" t="s">
        <v>46</v>
      </c>
      <c r="J838" s="3" t="s">
        <v>14</v>
      </c>
      <c r="K838" s="3" t="s">
        <v>15</v>
      </c>
      <c r="L838" s="3"/>
      <c r="M838" s="3"/>
      <c r="N838" s="3"/>
      <c r="O838" s="3">
        <f t="shared" ref="O838:O901" si="161">YEAR(C838)</f>
        <v>2023</v>
      </c>
      <c r="P838" s="3">
        <f t="shared" ref="P838:P901" si="162">O838-1</f>
        <v>2022</v>
      </c>
      <c r="Q838" s="3">
        <f t="shared" si="156"/>
        <v>4</v>
      </c>
      <c r="R838" s="3">
        <f t="shared" si="157"/>
        <v>14</v>
      </c>
      <c r="S838" s="3" t="str" cm="1">
        <f t="array" ref="S838">IFERROR(_xlfn.IFS(I838 = "Just once", "One time service", ISNUMBER(SEARCH("*week*",I838)), "Continuous"),I838)</f>
        <v>Continuous</v>
      </c>
      <c r="T838" t="str">
        <f t="shared" si="158"/>
        <v>Yes</v>
      </c>
      <c r="U838" t="str">
        <f t="shared" si="159"/>
        <v>No</v>
      </c>
      <c r="V838" t="str">
        <f t="shared" si="160"/>
        <v>No</v>
      </c>
      <c r="W838">
        <f t="shared" ref="W838:W901" si="163">IF(COUNTIF(T838:V838,"Yes"), 1, 0)</f>
        <v>1</v>
      </c>
      <c r="X838" t="str">
        <f t="shared" ref="X838:X901" si="164">IF(ISNUMBER(SEARCH("*close*",K838)),"Yes", "No")</f>
        <v>No</v>
      </c>
      <c r="Y838" t="str">
        <f t="shared" ref="Y838:Y901" si="165">IF(ISNUMBER(SEARCH("*close*",L838)),"Yes", "No")</f>
        <v>No</v>
      </c>
      <c r="Z838" t="str">
        <f t="shared" ref="Z838:Z901" si="166">IF(ISNUMBER(SEARCH("*close*",M838)),"Yes", "No")</f>
        <v>No</v>
      </c>
      <c r="AA838">
        <f t="shared" ref="AA838:AA901" si="167">IF(COUNTIF(X838:Z838,"Yes"), 1, 0)</f>
        <v>0</v>
      </c>
      <c r="AB838" s="3" t="str" cm="1">
        <f t="array" ref="AB83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38" s="3"/>
      <c r="AD838" s="3"/>
      <c r="AE838" s="3"/>
    </row>
    <row r="839" spans="3:31">
      <c r="C839" s="2">
        <v>45020.500590277778</v>
      </c>
      <c r="D839" s="3" t="s">
        <v>156</v>
      </c>
      <c r="E839" s="15">
        <v>835</v>
      </c>
      <c r="F839" s="15">
        <v>835</v>
      </c>
      <c r="G839" s="15">
        <v>835</v>
      </c>
      <c r="H839" s="3">
        <v>78727</v>
      </c>
      <c r="I839" s="3" t="s">
        <v>46</v>
      </c>
      <c r="J839" s="3" t="s">
        <v>14</v>
      </c>
      <c r="K839" s="3" t="s">
        <v>15</v>
      </c>
      <c r="L839" s="3"/>
      <c r="M839" s="3"/>
      <c r="N839" s="3"/>
      <c r="O839" s="3">
        <f t="shared" si="161"/>
        <v>2023</v>
      </c>
      <c r="P839" s="3">
        <f t="shared" si="162"/>
        <v>2022</v>
      </c>
      <c r="Q839" s="3">
        <f t="shared" si="156"/>
        <v>4</v>
      </c>
      <c r="R839" s="3">
        <f t="shared" si="157"/>
        <v>14</v>
      </c>
      <c r="S839" s="3" t="str" cm="1">
        <f t="array" ref="S839">IFERROR(_xlfn.IFS(I839 = "Just once", "One time service", ISNUMBER(SEARCH("*week*",I839)), "Continuous"),I839)</f>
        <v>Continuous</v>
      </c>
      <c r="T839" t="str">
        <f t="shared" si="158"/>
        <v>Yes</v>
      </c>
      <c r="U839" t="str">
        <f t="shared" si="159"/>
        <v>No</v>
      </c>
      <c r="V839" t="str">
        <f t="shared" si="160"/>
        <v>No</v>
      </c>
      <c r="W839">
        <f t="shared" si="163"/>
        <v>1</v>
      </c>
      <c r="X839" t="str">
        <f t="shared" si="164"/>
        <v>No</v>
      </c>
      <c r="Y839" t="str">
        <f t="shared" si="165"/>
        <v>No</v>
      </c>
      <c r="Z839" t="str">
        <f t="shared" si="166"/>
        <v>No</v>
      </c>
      <c r="AA839">
        <f t="shared" si="167"/>
        <v>0</v>
      </c>
      <c r="AB839" s="3" t="str" cm="1">
        <f t="array" ref="AB83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39" s="3"/>
      <c r="AD839" s="3"/>
      <c r="AE839" s="3"/>
    </row>
    <row r="840" spans="3:31">
      <c r="C840" s="2">
        <v>45020.616967592592</v>
      </c>
      <c r="D840" s="3" t="s">
        <v>156</v>
      </c>
      <c r="E840" s="15">
        <v>836</v>
      </c>
      <c r="F840" s="15">
        <v>836</v>
      </c>
      <c r="G840" s="15">
        <v>836</v>
      </c>
      <c r="H840" s="3">
        <v>78757</v>
      </c>
      <c r="I840" s="3" t="s">
        <v>43</v>
      </c>
      <c r="J840" s="3" t="s">
        <v>14</v>
      </c>
      <c r="K840" s="3" t="s">
        <v>15</v>
      </c>
      <c r="L840" s="3"/>
      <c r="M840" s="3"/>
      <c r="N840" s="3"/>
      <c r="O840" s="3">
        <f t="shared" si="161"/>
        <v>2023</v>
      </c>
      <c r="P840" s="3">
        <f t="shared" si="162"/>
        <v>2022</v>
      </c>
      <c r="Q840" s="3">
        <f t="shared" si="156"/>
        <v>4</v>
      </c>
      <c r="R840" s="3">
        <f t="shared" si="157"/>
        <v>14</v>
      </c>
      <c r="S840" s="3" t="str" cm="1">
        <f t="array" ref="S840">IFERROR(_xlfn.IFS(I840 = "Just once", "One time service", ISNUMBER(SEARCH("*week*",I840)), "Continuous"),I840)</f>
        <v>One time service</v>
      </c>
      <c r="T840" t="str">
        <f t="shared" si="158"/>
        <v>Yes</v>
      </c>
      <c r="U840" t="str">
        <f t="shared" si="159"/>
        <v>No</v>
      </c>
      <c r="V840" t="str">
        <f t="shared" si="160"/>
        <v>No</v>
      </c>
      <c r="W840">
        <f t="shared" si="163"/>
        <v>1</v>
      </c>
      <c r="X840" t="str">
        <f t="shared" si="164"/>
        <v>No</v>
      </c>
      <c r="Y840" t="str">
        <f t="shared" si="165"/>
        <v>No</v>
      </c>
      <c r="Z840" t="str">
        <f t="shared" si="166"/>
        <v>No</v>
      </c>
      <c r="AA840">
        <f t="shared" si="167"/>
        <v>0</v>
      </c>
      <c r="AB840" s="3" t="str" cm="1">
        <f t="array" ref="AB84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40" s="3"/>
      <c r="AD840" s="3"/>
      <c r="AE840" s="3"/>
    </row>
    <row r="841" spans="3:31">
      <c r="C841" s="2">
        <v>45020.946192129632</v>
      </c>
      <c r="D841" s="3" t="s">
        <v>156</v>
      </c>
      <c r="E841" s="15">
        <v>837</v>
      </c>
      <c r="F841" s="15">
        <v>837</v>
      </c>
      <c r="G841" s="15">
        <v>837</v>
      </c>
      <c r="H841" s="3">
        <v>78757</v>
      </c>
      <c r="I841" s="3" t="s">
        <v>46</v>
      </c>
      <c r="J841" s="3" t="s">
        <v>14</v>
      </c>
      <c r="K841" s="3" t="s">
        <v>15</v>
      </c>
      <c r="L841" s="3"/>
      <c r="M841" s="3"/>
      <c r="N841" s="3"/>
      <c r="O841" s="3">
        <f t="shared" si="161"/>
        <v>2023</v>
      </c>
      <c r="P841" s="3">
        <f t="shared" si="162"/>
        <v>2022</v>
      </c>
      <c r="Q841" s="3">
        <f t="shared" si="156"/>
        <v>4</v>
      </c>
      <c r="R841" s="3">
        <f t="shared" si="157"/>
        <v>14</v>
      </c>
      <c r="S841" s="3" t="str" cm="1">
        <f t="array" ref="S841">IFERROR(_xlfn.IFS(I841 = "Just once", "One time service", ISNUMBER(SEARCH("*week*",I841)), "Continuous"),I841)</f>
        <v>Continuous</v>
      </c>
      <c r="T841" t="str">
        <f t="shared" si="158"/>
        <v>Yes</v>
      </c>
      <c r="U841" t="str">
        <f t="shared" si="159"/>
        <v>No</v>
      </c>
      <c r="V841" t="str">
        <f t="shared" si="160"/>
        <v>No</v>
      </c>
      <c r="W841">
        <f t="shared" si="163"/>
        <v>1</v>
      </c>
      <c r="X841" t="str">
        <f t="shared" si="164"/>
        <v>No</v>
      </c>
      <c r="Y841" t="str">
        <f t="shared" si="165"/>
        <v>No</v>
      </c>
      <c r="Z841" t="str">
        <f t="shared" si="166"/>
        <v>No</v>
      </c>
      <c r="AA841">
        <f t="shared" si="167"/>
        <v>0</v>
      </c>
      <c r="AB841" s="3" t="str" cm="1">
        <f t="array" ref="AB84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41" s="3"/>
      <c r="AD841" s="3"/>
      <c r="AE841" s="3"/>
    </row>
    <row r="842" spans="3:31">
      <c r="C842" s="2">
        <v>45021.388541666667</v>
      </c>
      <c r="D842" s="3" t="s">
        <v>156</v>
      </c>
      <c r="E842" s="15">
        <v>838</v>
      </c>
      <c r="F842" s="15">
        <v>838</v>
      </c>
      <c r="G842" s="15">
        <v>838</v>
      </c>
      <c r="H842" s="3">
        <v>78757</v>
      </c>
      <c r="I842" s="3" t="s">
        <v>46</v>
      </c>
      <c r="J842" s="3" t="s">
        <v>159</v>
      </c>
      <c r="K842" s="3" t="s">
        <v>15</v>
      </c>
      <c r="L842" s="3"/>
      <c r="M842" s="3"/>
      <c r="N842" s="3"/>
      <c r="O842" s="3">
        <f t="shared" si="161"/>
        <v>2023</v>
      </c>
      <c r="P842" s="3">
        <f t="shared" si="162"/>
        <v>2022</v>
      </c>
      <c r="Q842" s="3">
        <f t="shared" si="156"/>
        <v>4</v>
      </c>
      <c r="R842" s="3">
        <f t="shared" si="157"/>
        <v>14</v>
      </c>
      <c r="S842" s="3" t="str" cm="1">
        <f t="array" ref="S842">IFERROR(_xlfn.IFS(I842 = "Just once", "One time service", ISNUMBER(SEARCH("*week*",I842)), "Continuous"),I842)</f>
        <v>Continuous</v>
      </c>
      <c r="T842" t="str">
        <f t="shared" si="158"/>
        <v>Yes</v>
      </c>
      <c r="U842" t="str">
        <f t="shared" si="159"/>
        <v>No</v>
      </c>
      <c r="V842" t="str">
        <f t="shared" si="160"/>
        <v>No</v>
      </c>
      <c r="W842">
        <f t="shared" si="163"/>
        <v>1</v>
      </c>
      <c r="X842" t="str">
        <f t="shared" si="164"/>
        <v>No</v>
      </c>
      <c r="Y842" t="str">
        <f t="shared" si="165"/>
        <v>No</v>
      </c>
      <c r="Z842" t="str">
        <f t="shared" si="166"/>
        <v>No</v>
      </c>
      <c r="AA842">
        <f t="shared" si="167"/>
        <v>0</v>
      </c>
      <c r="AB842" s="3" t="str" cm="1">
        <f t="array" ref="AB84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842" s="3"/>
      <c r="AD842" s="3"/>
      <c r="AE842" s="3"/>
    </row>
    <row r="843" spans="3:31">
      <c r="C843" s="2">
        <v>45021.457175925927</v>
      </c>
      <c r="D843" s="3" t="s">
        <v>156</v>
      </c>
      <c r="E843" s="15">
        <v>839</v>
      </c>
      <c r="F843" s="15">
        <v>839</v>
      </c>
      <c r="G843" s="15">
        <v>839</v>
      </c>
      <c r="H843" s="3">
        <v>78610</v>
      </c>
      <c r="I843" s="3" t="s">
        <v>46</v>
      </c>
      <c r="J843" s="3" t="s">
        <v>51</v>
      </c>
      <c r="K843" s="3" t="s">
        <v>15</v>
      </c>
      <c r="L843" s="3"/>
      <c r="M843" s="3"/>
      <c r="N843" s="3"/>
      <c r="O843" s="3">
        <f t="shared" si="161"/>
        <v>2023</v>
      </c>
      <c r="P843" s="3">
        <f t="shared" si="162"/>
        <v>2022</v>
      </c>
      <c r="Q843" s="3">
        <f t="shared" si="156"/>
        <v>4</v>
      </c>
      <c r="R843" s="3">
        <f t="shared" si="157"/>
        <v>14</v>
      </c>
      <c r="S843" s="3" t="str" cm="1">
        <f t="array" ref="S843">IFERROR(_xlfn.IFS(I843 = "Just once", "One time service", ISNUMBER(SEARCH("*week*",I843)), "Continuous"),I843)</f>
        <v>Continuous</v>
      </c>
      <c r="T843" t="str">
        <f t="shared" si="158"/>
        <v>Yes</v>
      </c>
      <c r="U843" t="str">
        <f t="shared" si="159"/>
        <v>No</v>
      </c>
      <c r="V843" t="str">
        <f t="shared" si="160"/>
        <v>No</v>
      </c>
      <c r="W843">
        <f t="shared" si="163"/>
        <v>1</v>
      </c>
      <c r="X843" t="str">
        <f t="shared" si="164"/>
        <v>No</v>
      </c>
      <c r="Y843" t="str">
        <f t="shared" si="165"/>
        <v>No</v>
      </c>
      <c r="Z843" t="str">
        <f t="shared" si="166"/>
        <v>No</v>
      </c>
      <c r="AA843">
        <f t="shared" si="167"/>
        <v>0</v>
      </c>
      <c r="AB843" s="3" t="str" cm="1">
        <f t="array" ref="AB84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43" s="3"/>
      <c r="AD843" s="3"/>
      <c r="AE843" s="3"/>
    </row>
    <row r="844" spans="3:31">
      <c r="C844" s="2">
        <v>45022.912986111114</v>
      </c>
      <c r="D844" s="3" t="s">
        <v>156</v>
      </c>
      <c r="E844" s="15">
        <v>840</v>
      </c>
      <c r="F844" s="15">
        <v>840</v>
      </c>
      <c r="G844" s="15">
        <v>840</v>
      </c>
      <c r="H844" s="3">
        <v>78738</v>
      </c>
      <c r="I844" s="3" t="s">
        <v>46</v>
      </c>
      <c r="J844" s="3" t="s">
        <v>160</v>
      </c>
      <c r="K844" s="3" t="s">
        <v>15</v>
      </c>
      <c r="L844" s="3"/>
      <c r="M844" s="3"/>
      <c r="N844" s="3"/>
      <c r="O844" s="3">
        <f t="shared" si="161"/>
        <v>2023</v>
      </c>
      <c r="P844" s="3">
        <f t="shared" si="162"/>
        <v>2022</v>
      </c>
      <c r="Q844" s="3">
        <f t="shared" si="156"/>
        <v>4</v>
      </c>
      <c r="R844" s="3">
        <f t="shared" si="157"/>
        <v>14</v>
      </c>
      <c r="S844" s="3" t="str" cm="1">
        <f t="array" ref="S844">IFERROR(_xlfn.IFS(I844 = "Just once", "One time service", ISNUMBER(SEARCH("*week*",I844)), "Continuous"),I844)</f>
        <v>Continuous</v>
      </c>
      <c r="T844" t="str">
        <f t="shared" si="158"/>
        <v>Yes</v>
      </c>
      <c r="U844" t="str">
        <f t="shared" si="159"/>
        <v>No</v>
      </c>
      <c r="V844" t="str">
        <f t="shared" si="160"/>
        <v>No</v>
      </c>
      <c r="W844">
        <f t="shared" si="163"/>
        <v>1</v>
      </c>
      <c r="X844" t="str">
        <f t="shared" si="164"/>
        <v>No</v>
      </c>
      <c r="Y844" t="str">
        <f t="shared" si="165"/>
        <v>No</v>
      </c>
      <c r="Z844" t="str">
        <f t="shared" si="166"/>
        <v>No</v>
      </c>
      <c r="AA844">
        <f t="shared" si="167"/>
        <v>0</v>
      </c>
      <c r="AB844" s="3" t="str" cm="1">
        <f t="array" ref="AB84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844" s="3"/>
      <c r="AD844" s="3"/>
      <c r="AE844" s="3"/>
    </row>
    <row r="845" spans="3:31">
      <c r="C845" s="2">
        <v>45024.615520833337</v>
      </c>
      <c r="D845" s="3" t="s">
        <v>23</v>
      </c>
      <c r="E845" s="15">
        <v>841</v>
      </c>
      <c r="F845" s="15">
        <v>841</v>
      </c>
      <c r="G845" s="15">
        <v>841</v>
      </c>
      <c r="H845" s="3">
        <v>78730</v>
      </c>
      <c r="I845" s="3" t="s">
        <v>43</v>
      </c>
      <c r="J845" s="3" t="s">
        <v>154</v>
      </c>
      <c r="K845" s="3" t="s">
        <v>155</v>
      </c>
      <c r="L845" s="3"/>
      <c r="M845" s="3"/>
      <c r="N845" s="3"/>
      <c r="O845" s="3">
        <f t="shared" si="161"/>
        <v>2023</v>
      </c>
      <c r="P845" s="3">
        <f t="shared" si="162"/>
        <v>2022</v>
      </c>
      <c r="Q845" s="3">
        <f t="shared" si="156"/>
        <v>4</v>
      </c>
      <c r="R845" s="3">
        <f t="shared" si="157"/>
        <v>14</v>
      </c>
      <c r="S845" s="3" t="str" cm="1">
        <f t="array" ref="S845">IFERROR(_xlfn.IFS(I845 = "Just once", "One time service", ISNUMBER(SEARCH("*week*",I845)), "Continuous"),I845)</f>
        <v>One time service</v>
      </c>
      <c r="T845" t="str">
        <f t="shared" si="158"/>
        <v>No</v>
      </c>
      <c r="U845" t="str">
        <f t="shared" si="159"/>
        <v>No</v>
      </c>
      <c r="V845" t="str">
        <f t="shared" si="160"/>
        <v>No</v>
      </c>
      <c r="W845">
        <f t="shared" si="163"/>
        <v>0</v>
      </c>
      <c r="X845" t="str">
        <f t="shared" si="164"/>
        <v>Yes</v>
      </c>
      <c r="Y845" t="str">
        <f t="shared" si="165"/>
        <v>No</v>
      </c>
      <c r="Z845" t="str">
        <f t="shared" si="166"/>
        <v>No</v>
      </c>
      <c r="AA845">
        <f t="shared" si="167"/>
        <v>1</v>
      </c>
      <c r="AB845" s="3" t="str" cm="1">
        <f t="array" ref="AB84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845" s="3"/>
      <c r="AD845" s="3"/>
      <c r="AE845" s="3"/>
    </row>
    <row r="846" spans="3:31">
      <c r="C846" s="2">
        <v>45026.461539351854</v>
      </c>
      <c r="D846" s="3" t="s">
        <v>23</v>
      </c>
      <c r="E846" s="15">
        <v>842</v>
      </c>
      <c r="F846" s="15">
        <v>842</v>
      </c>
      <c r="G846" s="15">
        <v>842</v>
      </c>
      <c r="H846" s="3">
        <v>78665</v>
      </c>
      <c r="I846" s="3" t="s">
        <v>43</v>
      </c>
      <c r="J846" s="3" t="s">
        <v>14</v>
      </c>
      <c r="K846" s="3" t="s">
        <v>15</v>
      </c>
      <c r="L846" s="3"/>
      <c r="M846" s="3"/>
      <c r="N846" s="3"/>
      <c r="O846" s="3">
        <f t="shared" si="161"/>
        <v>2023</v>
      </c>
      <c r="P846" s="3">
        <f t="shared" si="162"/>
        <v>2022</v>
      </c>
      <c r="Q846" s="3">
        <f t="shared" si="156"/>
        <v>4</v>
      </c>
      <c r="R846" s="3">
        <f t="shared" si="157"/>
        <v>15</v>
      </c>
      <c r="S846" s="3" t="str" cm="1">
        <f t="array" ref="S846">IFERROR(_xlfn.IFS(I846 = "Just once", "One time service", ISNUMBER(SEARCH("*week*",I846)), "Continuous"),I846)</f>
        <v>One time service</v>
      </c>
      <c r="T846" t="str">
        <f t="shared" si="158"/>
        <v>Yes</v>
      </c>
      <c r="U846" t="str">
        <f t="shared" si="159"/>
        <v>No</v>
      </c>
      <c r="V846" t="str">
        <f t="shared" si="160"/>
        <v>No</v>
      </c>
      <c r="W846">
        <f t="shared" si="163"/>
        <v>1</v>
      </c>
      <c r="X846" t="str">
        <f t="shared" si="164"/>
        <v>No</v>
      </c>
      <c r="Y846" t="str">
        <f t="shared" si="165"/>
        <v>No</v>
      </c>
      <c r="Z846" t="str">
        <f t="shared" si="166"/>
        <v>No</v>
      </c>
      <c r="AA846">
        <f t="shared" si="167"/>
        <v>0</v>
      </c>
      <c r="AB846" s="3" t="str" cm="1">
        <f t="array" ref="AB84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46" s="3"/>
      <c r="AD846" s="3"/>
      <c r="AE846" s="3"/>
    </row>
    <row r="847" spans="3:31">
      <c r="C847" s="2">
        <v>45027.448634259257</v>
      </c>
      <c r="D847" s="3" t="s">
        <v>23</v>
      </c>
      <c r="E847" s="15">
        <v>843</v>
      </c>
      <c r="F847" s="15">
        <v>843</v>
      </c>
      <c r="G847" s="15">
        <v>843</v>
      </c>
      <c r="H847" s="3">
        <v>78626</v>
      </c>
      <c r="I847" s="3" t="s">
        <v>43</v>
      </c>
      <c r="J847" s="3" t="s">
        <v>14</v>
      </c>
      <c r="K847" s="3" t="s">
        <v>15</v>
      </c>
      <c r="L847" s="3"/>
      <c r="M847" s="3"/>
      <c r="N847" s="3"/>
      <c r="O847" s="3">
        <f t="shared" si="161"/>
        <v>2023</v>
      </c>
      <c r="P847" s="3">
        <f t="shared" si="162"/>
        <v>2022</v>
      </c>
      <c r="Q847" s="3">
        <f t="shared" si="156"/>
        <v>4</v>
      </c>
      <c r="R847" s="3">
        <f t="shared" si="157"/>
        <v>15</v>
      </c>
      <c r="S847" s="3" t="str" cm="1">
        <f t="array" ref="S847">IFERROR(_xlfn.IFS(I847 = "Just once", "One time service", ISNUMBER(SEARCH("*week*",I847)), "Continuous"),I847)</f>
        <v>One time service</v>
      </c>
      <c r="T847" t="str">
        <f t="shared" si="158"/>
        <v>Yes</v>
      </c>
      <c r="U847" t="str">
        <f t="shared" si="159"/>
        <v>No</v>
      </c>
      <c r="V847" t="str">
        <f t="shared" si="160"/>
        <v>No</v>
      </c>
      <c r="W847">
        <f t="shared" si="163"/>
        <v>1</v>
      </c>
      <c r="X847" t="str">
        <f t="shared" si="164"/>
        <v>No</v>
      </c>
      <c r="Y847" t="str">
        <f t="shared" si="165"/>
        <v>No</v>
      </c>
      <c r="Z847" t="str">
        <f t="shared" si="166"/>
        <v>No</v>
      </c>
      <c r="AA847">
        <f t="shared" si="167"/>
        <v>0</v>
      </c>
      <c r="AB847" s="3" t="str" cm="1">
        <f t="array" ref="AB84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47" s="3"/>
      <c r="AD847" s="3"/>
      <c r="AE847" s="3"/>
    </row>
    <row r="848" spans="3:31">
      <c r="C848" s="2">
        <v>45029.446909722225</v>
      </c>
      <c r="D848" s="3" t="s">
        <v>23</v>
      </c>
      <c r="E848" s="15">
        <v>844</v>
      </c>
      <c r="F848" s="15">
        <v>844</v>
      </c>
      <c r="G848" s="15">
        <v>844</v>
      </c>
      <c r="H848" s="3">
        <v>78704</v>
      </c>
      <c r="I848" s="3" t="s">
        <v>43</v>
      </c>
      <c r="J848" s="3" t="s">
        <v>14</v>
      </c>
      <c r="K848" s="3" t="s">
        <v>15</v>
      </c>
      <c r="L848" s="3"/>
      <c r="M848" s="3"/>
      <c r="N848" s="3"/>
      <c r="O848" s="3">
        <f t="shared" si="161"/>
        <v>2023</v>
      </c>
      <c r="P848" s="3">
        <f t="shared" si="162"/>
        <v>2022</v>
      </c>
      <c r="Q848" s="3">
        <f t="shared" si="156"/>
        <v>4</v>
      </c>
      <c r="R848" s="3">
        <f t="shared" si="157"/>
        <v>15</v>
      </c>
      <c r="S848" s="3" t="str" cm="1">
        <f t="array" ref="S848">IFERROR(_xlfn.IFS(I848 = "Just once", "One time service", ISNUMBER(SEARCH("*week*",I848)), "Continuous"),I848)</f>
        <v>One time service</v>
      </c>
      <c r="T848" t="str">
        <f t="shared" si="158"/>
        <v>Yes</v>
      </c>
      <c r="U848" t="str">
        <f t="shared" si="159"/>
        <v>No</v>
      </c>
      <c r="V848" t="str">
        <f t="shared" si="160"/>
        <v>No</v>
      </c>
      <c r="W848">
        <f t="shared" si="163"/>
        <v>1</v>
      </c>
      <c r="X848" t="str">
        <f t="shared" si="164"/>
        <v>No</v>
      </c>
      <c r="Y848" t="str">
        <f t="shared" si="165"/>
        <v>No</v>
      </c>
      <c r="Z848" t="str">
        <f t="shared" si="166"/>
        <v>No</v>
      </c>
      <c r="AA848">
        <f t="shared" si="167"/>
        <v>0</v>
      </c>
      <c r="AB848" s="3" t="str" cm="1">
        <f t="array" ref="AB84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48" s="3"/>
      <c r="AD848" s="3"/>
      <c r="AE848" s="3"/>
    </row>
    <row r="849" spans="3:31">
      <c r="C849" s="2">
        <v>45032.437048611115</v>
      </c>
      <c r="D849" s="3" t="s">
        <v>23</v>
      </c>
      <c r="E849" s="15">
        <v>845</v>
      </c>
      <c r="F849" s="15">
        <v>845</v>
      </c>
      <c r="G849" s="15">
        <v>845</v>
      </c>
      <c r="H849" s="3">
        <v>78747</v>
      </c>
      <c r="I849" s="3" t="s">
        <v>43</v>
      </c>
      <c r="J849" s="3" t="s">
        <v>14</v>
      </c>
      <c r="K849" s="3" t="s">
        <v>15</v>
      </c>
      <c r="L849" s="3"/>
      <c r="M849" s="3"/>
      <c r="N849" s="3"/>
      <c r="O849" s="3">
        <f t="shared" si="161"/>
        <v>2023</v>
      </c>
      <c r="P849" s="3">
        <f t="shared" si="162"/>
        <v>2022</v>
      </c>
      <c r="Q849" s="3">
        <f t="shared" si="156"/>
        <v>4</v>
      </c>
      <c r="R849" s="3">
        <f t="shared" si="157"/>
        <v>16</v>
      </c>
      <c r="S849" s="3" t="str" cm="1">
        <f t="array" ref="S849">IFERROR(_xlfn.IFS(I849 = "Just once", "One time service", ISNUMBER(SEARCH("*week*",I849)), "Continuous"),I849)</f>
        <v>One time service</v>
      </c>
      <c r="T849" t="str">
        <f t="shared" si="158"/>
        <v>Yes</v>
      </c>
      <c r="U849" t="str">
        <f t="shared" si="159"/>
        <v>No</v>
      </c>
      <c r="V849" t="str">
        <f t="shared" si="160"/>
        <v>No</v>
      </c>
      <c r="W849">
        <f t="shared" si="163"/>
        <v>1</v>
      </c>
      <c r="X849" t="str">
        <f t="shared" si="164"/>
        <v>No</v>
      </c>
      <c r="Y849" t="str">
        <f t="shared" si="165"/>
        <v>No</v>
      </c>
      <c r="Z849" t="str">
        <f t="shared" si="166"/>
        <v>No</v>
      </c>
      <c r="AA849">
        <f t="shared" si="167"/>
        <v>0</v>
      </c>
      <c r="AB849" s="3" t="str" cm="1">
        <f t="array" ref="AB84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49" s="3"/>
      <c r="AD849" s="3"/>
      <c r="AE849" s="3"/>
    </row>
    <row r="850" spans="3:31">
      <c r="C850" s="2">
        <v>45033.440335648149</v>
      </c>
      <c r="D850" s="3" t="s">
        <v>23</v>
      </c>
      <c r="E850" s="15">
        <v>846</v>
      </c>
      <c r="F850" s="15">
        <v>846</v>
      </c>
      <c r="G850" s="15">
        <v>846</v>
      </c>
      <c r="H850" s="3">
        <v>78703</v>
      </c>
      <c r="I850" s="3" t="s">
        <v>43</v>
      </c>
      <c r="J850" s="3" t="s">
        <v>44</v>
      </c>
      <c r="K850" s="3" t="s">
        <v>15</v>
      </c>
      <c r="L850" s="3"/>
      <c r="M850" s="3"/>
      <c r="N850" s="3"/>
      <c r="O850" s="3">
        <f t="shared" si="161"/>
        <v>2023</v>
      </c>
      <c r="P850" s="3">
        <f t="shared" si="162"/>
        <v>2022</v>
      </c>
      <c r="Q850" s="3">
        <f t="shared" si="156"/>
        <v>4</v>
      </c>
      <c r="R850" s="3">
        <f t="shared" si="157"/>
        <v>16</v>
      </c>
      <c r="S850" s="3" t="str" cm="1">
        <f t="array" ref="S850">IFERROR(_xlfn.IFS(I850 = "Just once", "One time service", ISNUMBER(SEARCH("*week*",I850)), "Continuous"),I850)</f>
        <v>One time service</v>
      </c>
      <c r="T850" t="str">
        <f t="shared" si="158"/>
        <v>Yes</v>
      </c>
      <c r="U850" t="str">
        <f t="shared" si="159"/>
        <v>No</v>
      </c>
      <c r="V850" t="str">
        <f t="shared" si="160"/>
        <v>No</v>
      </c>
      <c r="W850">
        <f t="shared" si="163"/>
        <v>1</v>
      </c>
      <c r="X850" t="str">
        <f t="shared" si="164"/>
        <v>No</v>
      </c>
      <c r="Y850" t="str">
        <f t="shared" si="165"/>
        <v>No</v>
      </c>
      <c r="Z850" t="str">
        <f t="shared" si="166"/>
        <v>No</v>
      </c>
      <c r="AA850">
        <f t="shared" si="167"/>
        <v>0</v>
      </c>
      <c r="AB850" s="3" t="str" cm="1">
        <f t="array" ref="AB85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850" s="3"/>
      <c r="AD850" s="3"/>
      <c r="AE850" s="3"/>
    </row>
    <row r="851" spans="3:31">
      <c r="C851" s="2">
        <v>45035.418958333335</v>
      </c>
      <c r="D851" s="3" t="s">
        <v>23</v>
      </c>
      <c r="E851" s="15">
        <v>847</v>
      </c>
      <c r="F851" s="15">
        <v>847</v>
      </c>
      <c r="G851" s="15">
        <v>847</v>
      </c>
      <c r="H851" s="3">
        <v>78731</v>
      </c>
      <c r="I851" s="3" t="s">
        <v>43</v>
      </c>
      <c r="J851" s="3" t="s">
        <v>14</v>
      </c>
      <c r="K851" s="3" t="s">
        <v>15</v>
      </c>
      <c r="L851" s="3"/>
      <c r="M851" s="3"/>
      <c r="N851" s="3"/>
      <c r="O851" s="3">
        <f t="shared" si="161"/>
        <v>2023</v>
      </c>
      <c r="P851" s="3">
        <f t="shared" si="162"/>
        <v>2022</v>
      </c>
      <c r="Q851" s="3">
        <f t="shared" si="156"/>
        <v>4</v>
      </c>
      <c r="R851" s="3">
        <f t="shared" si="157"/>
        <v>16</v>
      </c>
      <c r="S851" s="3" t="str" cm="1">
        <f t="array" ref="S851">IFERROR(_xlfn.IFS(I851 = "Just once", "One time service", ISNUMBER(SEARCH("*week*",I851)), "Continuous"),I851)</f>
        <v>One time service</v>
      </c>
      <c r="T851" t="str">
        <f t="shared" si="158"/>
        <v>Yes</v>
      </c>
      <c r="U851" t="str">
        <f t="shared" si="159"/>
        <v>No</v>
      </c>
      <c r="V851" t="str">
        <f t="shared" si="160"/>
        <v>No</v>
      </c>
      <c r="W851">
        <f t="shared" si="163"/>
        <v>1</v>
      </c>
      <c r="X851" t="str">
        <f t="shared" si="164"/>
        <v>No</v>
      </c>
      <c r="Y851" t="str">
        <f t="shared" si="165"/>
        <v>No</v>
      </c>
      <c r="Z851" t="str">
        <f t="shared" si="166"/>
        <v>No</v>
      </c>
      <c r="AA851">
        <f t="shared" si="167"/>
        <v>0</v>
      </c>
      <c r="AB851" s="3" t="str" cm="1">
        <f t="array" ref="AB85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51" s="3"/>
      <c r="AD851" s="3"/>
      <c r="AE851" s="3"/>
    </row>
    <row r="852" spans="3:31">
      <c r="C852" s="2">
        <v>45035.737928240742</v>
      </c>
      <c r="D852" s="3" t="s">
        <v>23</v>
      </c>
      <c r="E852" s="15">
        <v>848</v>
      </c>
      <c r="F852" s="15">
        <v>848</v>
      </c>
      <c r="G852" s="15">
        <v>848</v>
      </c>
      <c r="H852" s="3">
        <v>78653</v>
      </c>
      <c r="I852" s="3" t="s">
        <v>46</v>
      </c>
      <c r="J852" s="3" t="s">
        <v>47</v>
      </c>
      <c r="K852" s="3" t="s">
        <v>15</v>
      </c>
      <c r="L852" s="3"/>
      <c r="M852" s="3"/>
      <c r="N852" s="3"/>
      <c r="O852" s="3">
        <f t="shared" si="161"/>
        <v>2023</v>
      </c>
      <c r="P852" s="3">
        <f t="shared" si="162"/>
        <v>2022</v>
      </c>
      <c r="Q852" s="3">
        <f t="shared" si="156"/>
        <v>4</v>
      </c>
      <c r="R852" s="3">
        <f t="shared" si="157"/>
        <v>16</v>
      </c>
      <c r="S852" s="3" t="str" cm="1">
        <f t="array" ref="S852">IFERROR(_xlfn.IFS(I852 = "Just once", "One time service", ISNUMBER(SEARCH("*week*",I852)), "Continuous"),I852)</f>
        <v>Continuous</v>
      </c>
      <c r="T852" t="str">
        <f t="shared" si="158"/>
        <v>Yes</v>
      </c>
      <c r="U852" t="str">
        <f t="shared" si="159"/>
        <v>No</v>
      </c>
      <c r="V852" t="str">
        <f t="shared" si="160"/>
        <v>No</v>
      </c>
      <c r="W852">
        <f t="shared" si="163"/>
        <v>1</v>
      </c>
      <c r="X852" t="str">
        <f t="shared" si="164"/>
        <v>No</v>
      </c>
      <c r="Y852" t="str">
        <f t="shared" si="165"/>
        <v>No</v>
      </c>
      <c r="Z852" t="str">
        <f t="shared" si="166"/>
        <v>No</v>
      </c>
      <c r="AA852">
        <f t="shared" si="167"/>
        <v>0</v>
      </c>
      <c r="AB852" s="3" t="str" cm="1">
        <f t="array" ref="AB85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52" s="3"/>
      <c r="AD852" s="3"/>
      <c r="AE852" s="3"/>
    </row>
    <row r="853" spans="3:31">
      <c r="C853" s="2">
        <v>45037.378634259258</v>
      </c>
      <c r="D853" s="3" t="s">
        <v>23</v>
      </c>
      <c r="E853" s="15">
        <v>849</v>
      </c>
      <c r="F853" s="15">
        <v>849</v>
      </c>
      <c r="G853" s="15">
        <v>849</v>
      </c>
      <c r="H853" s="3">
        <v>78730</v>
      </c>
      <c r="I853" s="3" t="s">
        <v>43</v>
      </c>
      <c r="J853" s="3" t="s">
        <v>48</v>
      </c>
      <c r="K853" s="3" t="s">
        <v>49</v>
      </c>
      <c r="L853" s="3"/>
      <c r="M853" s="3"/>
      <c r="N853" s="3"/>
      <c r="O853" s="3">
        <f t="shared" si="161"/>
        <v>2023</v>
      </c>
      <c r="P853" s="3">
        <f t="shared" si="162"/>
        <v>2022</v>
      </c>
      <c r="Q853" s="3">
        <f t="shared" si="156"/>
        <v>4</v>
      </c>
      <c r="R853" s="3">
        <f t="shared" si="157"/>
        <v>16</v>
      </c>
      <c r="S853" s="3" t="str" cm="1">
        <f t="array" ref="S853">IFERROR(_xlfn.IFS(I853 = "Just once", "One time service", ISNUMBER(SEARCH("*week*",I853)), "Continuous"),I853)</f>
        <v>One time service</v>
      </c>
      <c r="T853" t="str">
        <f t="shared" si="158"/>
        <v>No</v>
      </c>
      <c r="U853" t="str">
        <f t="shared" si="159"/>
        <v>No</v>
      </c>
      <c r="V853" t="str">
        <f t="shared" si="160"/>
        <v>No</v>
      </c>
      <c r="W853">
        <f t="shared" si="163"/>
        <v>0</v>
      </c>
      <c r="X853" t="str">
        <f t="shared" si="164"/>
        <v>No</v>
      </c>
      <c r="Y853" t="str">
        <f t="shared" si="165"/>
        <v>No</v>
      </c>
      <c r="Z853" t="str">
        <f t="shared" si="166"/>
        <v>No</v>
      </c>
      <c r="AA853">
        <f t="shared" si="167"/>
        <v>0</v>
      </c>
      <c r="AB853" s="3" t="str" cm="1">
        <f t="array" ref="AB85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53" s="3"/>
      <c r="AD853" s="3"/>
      <c r="AE853" s="3"/>
    </row>
    <row r="854" spans="3:31">
      <c r="C854" s="2">
        <v>45039.749224537038</v>
      </c>
      <c r="D854" s="3" t="s">
        <v>23</v>
      </c>
      <c r="E854" s="15">
        <v>850</v>
      </c>
      <c r="F854" s="15">
        <v>850</v>
      </c>
      <c r="G854" s="15">
        <v>850</v>
      </c>
      <c r="H854" s="3">
        <v>78641</v>
      </c>
      <c r="I854" s="3" t="s">
        <v>46</v>
      </c>
      <c r="J854" s="3" t="s">
        <v>50</v>
      </c>
      <c r="K854" s="3" t="s">
        <v>15</v>
      </c>
      <c r="L854" s="3"/>
      <c r="M854" s="3"/>
      <c r="N854" s="3"/>
      <c r="O854" s="3">
        <f t="shared" si="161"/>
        <v>2023</v>
      </c>
      <c r="P854" s="3">
        <f t="shared" si="162"/>
        <v>2022</v>
      </c>
      <c r="Q854" s="3">
        <f t="shared" si="156"/>
        <v>4</v>
      </c>
      <c r="R854" s="3">
        <f t="shared" si="157"/>
        <v>17</v>
      </c>
      <c r="S854" s="3" t="str" cm="1">
        <f t="array" ref="S854">IFERROR(_xlfn.IFS(I854 = "Just once", "One time service", ISNUMBER(SEARCH("*week*",I854)), "Continuous"),I854)</f>
        <v>Continuous</v>
      </c>
      <c r="T854" t="str">
        <f t="shared" si="158"/>
        <v>Yes</v>
      </c>
      <c r="U854" t="str">
        <f t="shared" si="159"/>
        <v>No</v>
      </c>
      <c r="V854" t="str">
        <f t="shared" si="160"/>
        <v>No</v>
      </c>
      <c r="W854">
        <f t="shared" si="163"/>
        <v>1</v>
      </c>
      <c r="X854" t="str">
        <f t="shared" si="164"/>
        <v>No</v>
      </c>
      <c r="Y854" t="str">
        <f t="shared" si="165"/>
        <v>No</v>
      </c>
      <c r="Z854" t="str">
        <f t="shared" si="166"/>
        <v>No</v>
      </c>
      <c r="AA854">
        <f t="shared" si="167"/>
        <v>0</v>
      </c>
      <c r="AB854" s="3" t="str" cm="1">
        <f t="array" ref="AB85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854" s="3"/>
      <c r="AD854" s="3"/>
      <c r="AE854" s="3"/>
    </row>
    <row r="855" spans="3:31">
      <c r="C855" s="2">
        <v>45040.46603009259</v>
      </c>
      <c r="D855" s="3" t="s">
        <v>23</v>
      </c>
      <c r="E855" s="15">
        <v>851</v>
      </c>
      <c r="F855" s="15">
        <v>851</v>
      </c>
      <c r="G855" s="15">
        <v>851</v>
      </c>
      <c r="H855" s="3">
        <v>78753</v>
      </c>
      <c r="I855" s="3" t="s">
        <v>43</v>
      </c>
      <c r="J855" s="3" t="s">
        <v>51</v>
      </c>
      <c r="K855" s="3" t="s">
        <v>15</v>
      </c>
      <c r="L855" s="3"/>
      <c r="M855" s="3"/>
      <c r="N855" s="3"/>
      <c r="O855" s="3">
        <f t="shared" si="161"/>
        <v>2023</v>
      </c>
      <c r="P855" s="3">
        <f t="shared" si="162"/>
        <v>2022</v>
      </c>
      <c r="Q855" s="3">
        <f t="shared" si="156"/>
        <v>4</v>
      </c>
      <c r="R855" s="3">
        <f t="shared" si="157"/>
        <v>17</v>
      </c>
      <c r="S855" s="3" t="str" cm="1">
        <f t="array" ref="S855">IFERROR(_xlfn.IFS(I855 = "Just once", "One time service", ISNUMBER(SEARCH("*week*",I855)), "Continuous"),I855)</f>
        <v>One time service</v>
      </c>
      <c r="T855" t="str">
        <f t="shared" si="158"/>
        <v>Yes</v>
      </c>
      <c r="U855" t="str">
        <f t="shared" si="159"/>
        <v>No</v>
      </c>
      <c r="V855" t="str">
        <f t="shared" si="160"/>
        <v>No</v>
      </c>
      <c r="W855">
        <f t="shared" si="163"/>
        <v>1</v>
      </c>
      <c r="X855" t="str">
        <f t="shared" si="164"/>
        <v>No</v>
      </c>
      <c r="Y855" t="str">
        <f t="shared" si="165"/>
        <v>No</v>
      </c>
      <c r="Z855" t="str">
        <f t="shared" si="166"/>
        <v>No</v>
      </c>
      <c r="AA855">
        <f t="shared" si="167"/>
        <v>0</v>
      </c>
      <c r="AB855" s="3" t="str" cm="1">
        <f t="array" ref="AB85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55" s="3"/>
      <c r="AD855" s="3"/>
      <c r="AE855" s="3"/>
    </row>
    <row r="856" spans="3:31">
      <c r="C856" s="2">
        <v>45040.468310185184</v>
      </c>
      <c r="D856" s="3" t="s">
        <v>23</v>
      </c>
      <c r="E856" s="15">
        <v>852</v>
      </c>
      <c r="F856" s="15">
        <v>852</v>
      </c>
      <c r="G856" s="15">
        <v>852</v>
      </c>
      <c r="H856" s="3">
        <v>78731</v>
      </c>
      <c r="I856" s="3" t="s">
        <v>46</v>
      </c>
      <c r="J856" s="3" t="s">
        <v>51</v>
      </c>
      <c r="K856" s="3" t="s">
        <v>49</v>
      </c>
      <c r="L856" s="3"/>
      <c r="M856" s="3"/>
      <c r="N856" s="3"/>
      <c r="O856" s="3">
        <f t="shared" si="161"/>
        <v>2023</v>
      </c>
      <c r="P856" s="3">
        <f t="shared" si="162"/>
        <v>2022</v>
      </c>
      <c r="Q856" s="3">
        <f t="shared" si="156"/>
        <v>4</v>
      </c>
      <c r="R856" s="3">
        <f t="shared" si="157"/>
        <v>17</v>
      </c>
      <c r="S856" s="3" t="str" cm="1">
        <f t="array" ref="S856">IFERROR(_xlfn.IFS(I856 = "Just once", "One time service", ISNUMBER(SEARCH("*week*",I856)), "Continuous"),I856)</f>
        <v>Continuous</v>
      </c>
      <c r="T856" t="str">
        <f t="shared" si="158"/>
        <v>No</v>
      </c>
      <c r="U856" t="str">
        <f t="shared" si="159"/>
        <v>No</v>
      </c>
      <c r="V856" t="str">
        <f t="shared" si="160"/>
        <v>No</v>
      </c>
      <c r="W856">
        <f t="shared" si="163"/>
        <v>0</v>
      </c>
      <c r="X856" t="str">
        <f t="shared" si="164"/>
        <v>No</v>
      </c>
      <c r="Y856" t="str">
        <f t="shared" si="165"/>
        <v>No</v>
      </c>
      <c r="Z856" t="str">
        <f t="shared" si="166"/>
        <v>No</v>
      </c>
      <c r="AA856">
        <f t="shared" si="167"/>
        <v>0</v>
      </c>
      <c r="AB856" s="3" t="str" cm="1">
        <f t="array" ref="AB85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56" s="3"/>
      <c r="AD856" s="3"/>
      <c r="AE856" s="3"/>
    </row>
    <row r="857" spans="3:31">
      <c r="C857" s="2">
        <v>45041.437280092592</v>
      </c>
      <c r="D857" s="3" t="s">
        <v>23</v>
      </c>
      <c r="E857" s="15">
        <v>853</v>
      </c>
      <c r="F857" s="15">
        <v>853</v>
      </c>
      <c r="G857" s="15">
        <v>853</v>
      </c>
      <c r="H857" s="3">
        <v>78745</v>
      </c>
      <c r="I857" s="3" t="s">
        <v>46</v>
      </c>
      <c r="J857" s="3" t="s">
        <v>52</v>
      </c>
      <c r="K857" s="3" t="s">
        <v>53</v>
      </c>
      <c r="L857" s="3"/>
      <c r="M857" s="3"/>
      <c r="N857" s="3"/>
      <c r="O857" s="3">
        <f t="shared" si="161"/>
        <v>2023</v>
      </c>
      <c r="P857" s="3">
        <f t="shared" si="162"/>
        <v>2022</v>
      </c>
      <c r="Q857" s="3">
        <f t="shared" si="156"/>
        <v>4</v>
      </c>
      <c r="R857" s="3">
        <f t="shared" si="157"/>
        <v>17</v>
      </c>
      <c r="S857" s="3" t="str" cm="1">
        <f t="array" ref="S857">IFERROR(_xlfn.IFS(I857 = "Just once", "One time service", ISNUMBER(SEARCH("*week*",I857)), "Continuous"),I857)</f>
        <v>Continuous</v>
      </c>
      <c r="T857" t="str">
        <f t="shared" si="158"/>
        <v>No</v>
      </c>
      <c r="U857" t="str">
        <f t="shared" si="159"/>
        <v>No</v>
      </c>
      <c r="V857" t="str">
        <f t="shared" si="160"/>
        <v>No</v>
      </c>
      <c r="W857">
        <f t="shared" si="163"/>
        <v>0</v>
      </c>
      <c r="X857" t="str">
        <f t="shared" si="164"/>
        <v>Yes</v>
      </c>
      <c r="Y857" t="str">
        <f t="shared" si="165"/>
        <v>No</v>
      </c>
      <c r="Z857" t="str">
        <f t="shared" si="166"/>
        <v>No</v>
      </c>
      <c r="AA857">
        <f t="shared" si="167"/>
        <v>1</v>
      </c>
      <c r="AB857" s="3" t="str" cm="1">
        <f t="array" ref="AB85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857" s="3"/>
      <c r="AD857" s="3"/>
      <c r="AE857" s="3"/>
    </row>
    <row r="858" spans="3:31">
      <c r="C858" s="2">
        <v>45041.438055555554</v>
      </c>
      <c r="D858" s="3" t="s">
        <v>23</v>
      </c>
      <c r="E858" s="15">
        <v>854</v>
      </c>
      <c r="F858" s="15">
        <v>854</v>
      </c>
      <c r="G858" s="15">
        <v>854</v>
      </c>
      <c r="H858" s="3">
        <v>78640</v>
      </c>
      <c r="I858" s="3" t="s">
        <v>43</v>
      </c>
      <c r="J858" s="3" t="s">
        <v>54</v>
      </c>
      <c r="K858" s="3" t="s">
        <v>49</v>
      </c>
      <c r="L858" s="3"/>
      <c r="M858" s="3"/>
      <c r="N858" s="3"/>
      <c r="O858" s="3">
        <f t="shared" si="161"/>
        <v>2023</v>
      </c>
      <c r="P858" s="3">
        <f t="shared" si="162"/>
        <v>2022</v>
      </c>
      <c r="Q858" s="3">
        <f t="shared" si="156"/>
        <v>4</v>
      </c>
      <c r="R858" s="3">
        <f t="shared" si="157"/>
        <v>17</v>
      </c>
      <c r="S858" s="3" t="str" cm="1">
        <f t="array" ref="S858">IFERROR(_xlfn.IFS(I858 = "Just once", "One time service", ISNUMBER(SEARCH("*week*",I858)), "Continuous"),I858)</f>
        <v>One time service</v>
      </c>
      <c r="T858" t="str">
        <f t="shared" si="158"/>
        <v>No</v>
      </c>
      <c r="U858" t="str">
        <f t="shared" si="159"/>
        <v>No</v>
      </c>
      <c r="V858" t="str">
        <f t="shared" si="160"/>
        <v>No</v>
      </c>
      <c r="W858">
        <f t="shared" si="163"/>
        <v>0</v>
      </c>
      <c r="X858" t="str">
        <f t="shared" si="164"/>
        <v>No</v>
      </c>
      <c r="Y858" t="str">
        <f t="shared" si="165"/>
        <v>No</v>
      </c>
      <c r="Z858" t="str">
        <f t="shared" si="166"/>
        <v>No</v>
      </c>
      <c r="AA858">
        <f t="shared" si="167"/>
        <v>0</v>
      </c>
      <c r="AB858" s="3" t="str" cm="1">
        <f t="array" ref="AB85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858" s="3"/>
      <c r="AD858" s="3"/>
      <c r="AE858" s="3"/>
    </row>
    <row r="859" spans="3:31">
      <c r="C859" s="2">
        <v>45041.525995370372</v>
      </c>
      <c r="D859" s="3" t="s">
        <v>23</v>
      </c>
      <c r="E859" s="15">
        <v>855</v>
      </c>
      <c r="F859" s="15">
        <v>855</v>
      </c>
      <c r="G859" s="15">
        <v>855</v>
      </c>
      <c r="H859" s="3">
        <v>78746</v>
      </c>
      <c r="I859" s="3" t="s">
        <v>43</v>
      </c>
      <c r="J859" s="3" t="s">
        <v>51</v>
      </c>
      <c r="K859" s="3" t="s">
        <v>15</v>
      </c>
      <c r="L859" s="3"/>
      <c r="M859" s="3"/>
      <c r="N859" s="3"/>
      <c r="O859" s="3">
        <f t="shared" si="161"/>
        <v>2023</v>
      </c>
      <c r="P859" s="3">
        <f t="shared" si="162"/>
        <v>2022</v>
      </c>
      <c r="Q859" s="3">
        <f t="shared" si="156"/>
        <v>4</v>
      </c>
      <c r="R859" s="3">
        <f t="shared" si="157"/>
        <v>17</v>
      </c>
      <c r="S859" s="3" t="str" cm="1">
        <f t="array" ref="S859">IFERROR(_xlfn.IFS(I859 = "Just once", "One time service", ISNUMBER(SEARCH("*week*",I859)), "Continuous"),I859)</f>
        <v>One time service</v>
      </c>
      <c r="T859" t="str">
        <f t="shared" si="158"/>
        <v>Yes</v>
      </c>
      <c r="U859" t="str">
        <f t="shared" si="159"/>
        <v>No</v>
      </c>
      <c r="V859" t="str">
        <f t="shared" si="160"/>
        <v>No</v>
      </c>
      <c r="W859">
        <f t="shared" si="163"/>
        <v>1</v>
      </c>
      <c r="X859" t="str">
        <f t="shared" si="164"/>
        <v>No</v>
      </c>
      <c r="Y859" t="str">
        <f t="shared" si="165"/>
        <v>No</v>
      </c>
      <c r="Z859" t="str">
        <f t="shared" si="166"/>
        <v>No</v>
      </c>
      <c r="AA859">
        <f t="shared" si="167"/>
        <v>0</v>
      </c>
      <c r="AB859" s="3" t="str" cm="1">
        <f t="array" ref="AB85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59" s="3"/>
      <c r="AD859" s="3"/>
      <c r="AE859" s="3"/>
    </row>
    <row r="860" spans="3:31">
      <c r="C860" s="2">
        <v>45041.556469907409</v>
      </c>
      <c r="D860" s="3" t="s">
        <v>23</v>
      </c>
      <c r="E860" s="15">
        <v>856</v>
      </c>
      <c r="F860" s="15">
        <v>856</v>
      </c>
      <c r="G860" s="15">
        <v>856</v>
      </c>
      <c r="H860" s="3">
        <v>78727</v>
      </c>
      <c r="I860" s="3" t="s">
        <v>46</v>
      </c>
      <c r="J860" s="3" t="s">
        <v>55</v>
      </c>
      <c r="K860" s="3" t="s">
        <v>49</v>
      </c>
      <c r="L860" s="3"/>
      <c r="M860" s="3"/>
      <c r="N860" s="3"/>
      <c r="O860" s="3">
        <f t="shared" si="161"/>
        <v>2023</v>
      </c>
      <c r="P860" s="3">
        <f t="shared" si="162"/>
        <v>2022</v>
      </c>
      <c r="Q860" s="3">
        <f t="shared" si="156"/>
        <v>4</v>
      </c>
      <c r="R860" s="3">
        <f t="shared" si="157"/>
        <v>17</v>
      </c>
      <c r="S860" s="3" t="str" cm="1">
        <f t="array" ref="S860">IFERROR(_xlfn.IFS(I860 = "Just once", "One time service", ISNUMBER(SEARCH("*week*",I860)), "Continuous"),I860)</f>
        <v>Continuous</v>
      </c>
      <c r="T860" t="str">
        <f t="shared" si="158"/>
        <v>No</v>
      </c>
      <c r="U860" t="str">
        <f t="shared" si="159"/>
        <v>No</v>
      </c>
      <c r="V860" t="str">
        <f t="shared" si="160"/>
        <v>No</v>
      </c>
      <c r="W860">
        <f t="shared" si="163"/>
        <v>0</v>
      </c>
      <c r="X860" t="str">
        <f t="shared" si="164"/>
        <v>No</v>
      </c>
      <c r="Y860" t="str">
        <f t="shared" si="165"/>
        <v>No</v>
      </c>
      <c r="Z860" t="str">
        <f t="shared" si="166"/>
        <v>No</v>
      </c>
      <c r="AA860">
        <f t="shared" si="167"/>
        <v>0</v>
      </c>
      <c r="AB860" s="3" t="str" cm="1">
        <f t="array" ref="AB86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860" s="3"/>
      <c r="AD860" s="3"/>
      <c r="AE860" s="3"/>
    </row>
    <row r="861" spans="3:31">
      <c r="C861" s="2">
        <v>45042.487222222226</v>
      </c>
      <c r="D861" s="3" t="s">
        <v>23</v>
      </c>
      <c r="E861" s="15">
        <v>857</v>
      </c>
      <c r="F861" s="15">
        <v>857</v>
      </c>
      <c r="G861" s="15">
        <v>857</v>
      </c>
      <c r="H861" s="3">
        <v>78744</v>
      </c>
      <c r="I861" s="3" t="s">
        <v>46</v>
      </c>
      <c r="J861" s="3" t="s">
        <v>10</v>
      </c>
      <c r="K861" s="3" t="s">
        <v>15</v>
      </c>
      <c r="L861" s="3"/>
      <c r="M861" s="3"/>
      <c r="N861" s="3"/>
      <c r="O861" s="3">
        <f t="shared" si="161"/>
        <v>2023</v>
      </c>
      <c r="P861" s="3">
        <f t="shared" si="162"/>
        <v>2022</v>
      </c>
      <c r="Q861" s="3">
        <f t="shared" si="156"/>
        <v>4</v>
      </c>
      <c r="R861" s="3">
        <f t="shared" si="157"/>
        <v>17</v>
      </c>
      <c r="S861" s="3" t="str" cm="1">
        <f t="array" ref="S861">IFERROR(_xlfn.IFS(I861 = "Just once", "One time service", ISNUMBER(SEARCH("*week*",I861)), "Continuous"),I861)</f>
        <v>Continuous</v>
      </c>
      <c r="T861" t="str">
        <f t="shared" si="158"/>
        <v>Yes</v>
      </c>
      <c r="U861" t="str">
        <f t="shared" si="159"/>
        <v>No</v>
      </c>
      <c r="V861" t="str">
        <f t="shared" si="160"/>
        <v>No</v>
      </c>
      <c r="W861">
        <f t="shared" si="163"/>
        <v>1</v>
      </c>
      <c r="X861" t="str">
        <f t="shared" si="164"/>
        <v>No</v>
      </c>
      <c r="Y861" t="str">
        <f t="shared" si="165"/>
        <v>No</v>
      </c>
      <c r="Z861" t="str">
        <f t="shared" si="166"/>
        <v>No</v>
      </c>
      <c r="AA861">
        <f t="shared" si="167"/>
        <v>0</v>
      </c>
      <c r="AB861" s="3" t="str" cm="1">
        <f t="array" ref="AB86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61" s="3"/>
      <c r="AD861" s="3"/>
      <c r="AE861" s="3"/>
    </row>
    <row r="862" spans="3:31">
      <c r="C862" s="2">
        <v>45042.835219907407</v>
      </c>
      <c r="D862" s="3" t="s">
        <v>23</v>
      </c>
      <c r="E862" s="15">
        <v>858</v>
      </c>
      <c r="F862" s="15">
        <v>858</v>
      </c>
      <c r="G862" s="15">
        <v>858</v>
      </c>
      <c r="H862" s="3">
        <v>78724</v>
      </c>
      <c r="I862" s="3" t="s">
        <v>46</v>
      </c>
      <c r="J862" s="3" t="s">
        <v>56</v>
      </c>
      <c r="K862" s="3" t="s">
        <v>57</v>
      </c>
      <c r="L862" s="3"/>
      <c r="M862" s="3"/>
      <c r="N862" s="3"/>
      <c r="O862" s="3">
        <f t="shared" si="161"/>
        <v>2023</v>
      </c>
      <c r="P862" s="3">
        <f t="shared" si="162"/>
        <v>2022</v>
      </c>
      <c r="Q862" s="3">
        <f t="shared" si="156"/>
        <v>4</v>
      </c>
      <c r="R862" s="3">
        <f t="shared" si="157"/>
        <v>17</v>
      </c>
      <c r="S862" s="3" t="str" cm="1">
        <f t="array" ref="S862">IFERROR(_xlfn.IFS(I862 = "Just once", "One time service", ISNUMBER(SEARCH("*week*",I862)), "Continuous"),I862)</f>
        <v>Continuous</v>
      </c>
      <c r="T862" t="str">
        <f t="shared" si="158"/>
        <v>No</v>
      </c>
      <c r="U862" t="str">
        <f t="shared" si="159"/>
        <v>No</v>
      </c>
      <c r="V862" t="str">
        <f t="shared" si="160"/>
        <v>No</v>
      </c>
      <c r="W862">
        <f t="shared" si="163"/>
        <v>0</v>
      </c>
      <c r="X862" t="str">
        <f t="shared" si="164"/>
        <v>No</v>
      </c>
      <c r="Y862" t="str">
        <f t="shared" si="165"/>
        <v>No</v>
      </c>
      <c r="Z862" t="str">
        <f t="shared" si="166"/>
        <v>No</v>
      </c>
      <c r="AA862">
        <f t="shared" si="167"/>
        <v>0</v>
      </c>
      <c r="AB862" s="3" t="str" cm="1">
        <f t="array" ref="AB86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862" s="3"/>
      <c r="AD862" s="3"/>
      <c r="AE862" s="3"/>
    </row>
    <row r="863" spans="3:31">
      <c r="C863" s="2">
        <v>45043.679351851853</v>
      </c>
      <c r="D863" s="3" t="s">
        <v>23</v>
      </c>
      <c r="E863" s="15">
        <v>859</v>
      </c>
      <c r="F863" s="15">
        <v>859</v>
      </c>
      <c r="G863" s="15">
        <v>859</v>
      </c>
      <c r="H863" s="3">
        <v>78759</v>
      </c>
      <c r="I863" s="3" t="s">
        <v>43</v>
      </c>
      <c r="J863" s="3" t="s">
        <v>10</v>
      </c>
      <c r="K863" s="3" t="s">
        <v>49</v>
      </c>
      <c r="L863" s="3"/>
      <c r="M863" s="3"/>
      <c r="N863" s="3"/>
      <c r="O863" s="3">
        <f t="shared" si="161"/>
        <v>2023</v>
      </c>
      <c r="P863" s="3">
        <f t="shared" si="162"/>
        <v>2022</v>
      </c>
      <c r="Q863" s="3">
        <f t="shared" si="156"/>
        <v>4</v>
      </c>
      <c r="R863" s="3">
        <f t="shared" si="157"/>
        <v>17</v>
      </c>
      <c r="S863" s="3" t="str" cm="1">
        <f t="array" ref="S863">IFERROR(_xlfn.IFS(I863 = "Just once", "One time service", ISNUMBER(SEARCH("*week*",I863)), "Continuous"),I863)</f>
        <v>One time service</v>
      </c>
      <c r="T863" t="str">
        <f t="shared" si="158"/>
        <v>No</v>
      </c>
      <c r="U863" t="str">
        <f t="shared" si="159"/>
        <v>No</v>
      </c>
      <c r="V863" t="str">
        <f t="shared" si="160"/>
        <v>No</v>
      </c>
      <c r="W863">
        <f t="shared" si="163"/>
        <v>0</v>
      </c>
      <c r="X863" t="str">
        <f t="shared" si="164"/>
        <v>No</v>
      </c>
      <c r="Y863" t="str">
        <f t="shared" si="165"/>
        <v>No</v>
      </c>
      <c r="Z863" t="str">
        <f t="shared" si="166"/>
        <v>No</v>
      </c>
      <c r="AA863">
        <f t="shared" si="167"/>
        <v>0</v>
      </c>
      <c r="AB863" s="3" t="str" cm="1">
        <f t="array" ref="AB86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63" s="3"/>
      <c r="AD863" s="3"/>
      <c r="AE863" s="3"/>
    </row>
    <row r="864" spans="3:31">
      <c r="C864" s="2">
        <v>45048.45853009259</v>
      </c>
      <c r="D864" s="3" t="s">
        <v>23</v>
      </c>
      <c r="E864" s="15">
        <v>860</v>
      </c>
      <c r="F864" s="15">
        <v>860</v>
      </c>
      <c r="G864" s="15">
        <v>860</v>
      </c>
      <c r="H864" s="3">
        <v>78660</v>
      </c>
      <c r="I864" s="3" t="s">
        <v>43</v>
      </c>
      <c r="J864" s="3" t="s">
        <v>58</v>
      </c>
      <c r="K864" s="3" t="s">
        <v>15</v>
      </c>
      <c r="L864" s="3"/>
      <c r="M864" s="3"/>
      <c r="N864" s="3"/>
      <c r="O864" s="3">
        <f t="shared" si="161"/>
        <v>2023</v>
      </c>
      <c r="P864" s="3">
        <f t="shared" si="162"/>
        <v>2022</v>
      </c>
      <c r="Q864" s="3">
        <f t="shared" si="156"/>
        <v>5</v>
      </c>
      <c r="R864" s="3">
        <f t="shared" si="157"/>
        <v>18</v>
      </c>
      <c r="S864" s="3" t="str" cm="1">
        <f t="array" ref="S864">IFERROR(_xlfn.IFS(I864 = "Just once", "One time service", ISNUMBER(SEARCH("*week*",I864)), "Continuous"),I864)</f>
        <v>One time service</v>
      </c>
      <c r="T864" t="str">
        <f t="shared" si="158"/>
        <v>Yes</v>
      </c>
      <c r="U864" t="str">
        <f t="shared" si="159"/>
        <v>No</v>
      </c>
      <c r="V864" t="str">
        <f t="shared" si="160"/>
        <v>No</v>
      </c>
      <c r="W864">
        <f t="shared" si="163"/>
        <v>1</v>
      </c>
      <c r="X864" t="str">
        <f t="shared" si="164"/>
        <v>No</v>
      </c>
      <c r="Y864" t="str">
        <f t="shared" si="165"/>
        <v>No</v>
      </c>
      <c r="Z864" t="str">
        <f t="shared" si="166"/>
        <v>No</v>
      </c>
      <c r="AA864">
        <f t="shared" si="167"/>
        <v>0</v>
      </c>
      <c r="AB864" s="3" t="str" cm="1">
        <f t="array" ref="AB86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64" s="3"/>
      <c r="AD864" s="3"/>
      <c r="AE864" s="3"/>
    </row>
    <row r="865" spans="3:31">
      <c r="C865" s="2">
        <v>45048.467106481483</v>
      </c>
      <c r="D865" s="3" t="s">
        <v>23</v>
      </c>
      <c r="E865" s="15">
        <v>861</v>
      </c>
      <c r="F865" s="15">
        <v>861</v>
      </c>
      <c r="G865" s="15">
        <v>861</v>
      </c>
      <c r="H865" s="3">
        <v>78759</v>
      </c>
      <c r="I865" s="3" t="s">
        <v>43</v>
      </c>
      <c r="J865" s="3" t="s">
        <v>47</v>
      </c>
      <c r="K865" s="3" t="s">
        <v>15</v>
      </c>
      <c r="L865" s="3"/>
      <c r="M865" s="3"/>
      <c r="N865" s="3"/>
      <c r="O865" s="3">
        <f t="shared" si="161"/>
        <v>2023</v>
      </c>
      <c r="P865" s="3">
        <f t="shared" si="162"/>
        <v>2022</v>
      </c>
      <c r="Q865" s="3">
        <f t="shared" si="156"/>
        <v>5</v>
      </c>
      <c r="R865" s="3">
        <f t="shared" si="157"/>
        <v>18</v>
      </c>
      <c r="S865" s="3" t="str" cm="1">
        <f t="array" ref="S865">IFERROR(_xlfn.IFS(I865 = "Just once", "One time service", ISNUMBER(SEARCH("*week*",I865)), "Continuous"),I865)</f>
        <v>One time service</v>
      </c>
      <c r="T865" t="str">
        <f t="shared" si="158"/>
        <v>Yes</v>
      </c>
      <c r="U865" t="str">
        <f t="shared" si="159"/>
        <v>No</v>
      </c>
      <c r="V865" t="str">
        <f t="shared" si="160"/>
        <v>No</v>
      </c>
      <c r="W865">
        <f t="shared" si="163"/>
        <v>1</v>
      </c>
      <c r="X865" t="str">
        <f t="shared" si="164"/>
        <v>No</v>
      </c>
      <c r="Y865" t="str">
        <f t="shared" si="165"/>
        <v>No</v>
      </c>
      <c r="Z865" t="str">
        <f t="shared" si="166"/>
        <v>No</v>
      </c>
      <c r="AA865">
        <f t="shared" si="167"/>
        <v>0</v>
      </c>
      <c r="AB865" s="3" t="str" cm="1">
        <f t="array" ref="AB86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65" s="3"/>
      <c r="AD865" s="3"/>
      <c r="AE865" s="3"/>
    </row>
    <row r="866" spans="3:31">
      <c r="C866" s="2">
        <v>45048.490624999999</v>
      </c>
      <c r="D866" s="3" t="s">
        <v>23</v>
      </c>
      <c r="E866" s="15">
        <v>862</v>
      </c>
      <c r="F866" s="15">
        <v>862</v>
      </c>
      <c r="G866" s="15">
        <v>862</v>
      </c>
      <c r="H866" s="3">
        <v>78724</v>
      </c>
      <c r="I866" s="3" t="s">
        <v>43</v>
      </c>
      <c r="J866" s="3" t="s">
        <v>59</v>
      </c>
      <c r="K866" s="3" t="s">
        <v>57</v>
      </c>
      <c r="L866" s="3"/>
      <c r="M866" s="3"/>
      <c r="N866" s="3"/>
      <c r="O866" s="3">
        <f t="shared" si="161"/>
        <v>2023</v>
      </c>
      <c r="P866" s="3">
        <f t="shared" si="162"/>
        <v>2022</v>
      </c>
      <c r="Q866" s="3">
        <f t="shared" si="156"/>
        <v>5</v>
      </c>
      <c r="R866" s="3">
        <f t="shared" si="157"/>
        <v>18</v>
      </c>
      <c r="S866" s="3" t="str" cm="1">
        <f t="array" ref="S866">IFERROR(_xlfn.IFS(I866 = "Just once", "One time service", ISNUMBER(SEARCH("*week*",I866)), "Continuous"),I866)</f>
        <v>One time service</v>
      </c>
      <c r="T866" t="str">
        <f t="shared" si="158"/>
        <v>No</v>
      </c>
      <c r="U866" t="str">
        <f t="shared" si="159"/>
        <v>No</v>
      </c>
      <c r="V866" t="str">
        <f t="shared" si="160"/>
        <v>No</v>
      </c>
      <c r="W866">
        <f t="shared" si="163"/>
        <v>0</v>
      </c>
      <c r="X866" t="str">
        <f t="shared" si="164"/>
        <v>No</v>
      </c>
      <c r="Y866" t="str">
        <f t="shared" si="165"/>
        <v>No</v>
      </c>
      <c r="Z866" t="str">
        <f t="shared" si="166"/>
        <v>No</v>
      </c>
      <c r="AA866">
        <f t="shared" si="167"/>
        <v>0</v>
      </c>
      <c r="AB866" s="3" t="str" cm="1">
        <f t="array" ref="AB86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866" s="3"/>
      <c r="AD866" s="3"/>
      <c r="AE866" s="3"/>
    </row>
    <row r="867" spans="3:31">
      <c r="C867" s="2">
        <v>45048.703900462962</v>
      </c>
      <c r="D867" s="3" t="s">
        <v>23</v>
      </c>
      <c r="E867" s="15">
        <v>863</v>
      </c>
      <c r="F867" s="15">
        <v>863</v>
      </c>
      <c r="G867" s="15">
        <v>863</v>
      </c>
      <c r="H867" s="3">
        <v>78704</v>
      </c>
      <c r="I867" s="3" t="s">
        <v>43</v>
      </c>
      <c r="J867" s="3" t="s">
        <v>60</v>
      </c>
      <c r="K867" s="3" t="s">
        <v>53</v>
      </c>
      <c r="L867" s="3"/>
      <c r="M867" s="3"/>
      <c r="N867" s="3"/>
      <c r="O867" s="3">
        <f t="shared" si="161"/>
        <v>2023</v>
      </c>
      <c r="P867" s="3">
        <f t="shared" si="162"/>
        <v>2022</v>
      </c>
      <c r="Q867" s="3">
        <f t="shared" si="156"/>
        <v>5</v>
      </c>
      <c r="R867" s="3">
        <f t="shared" si="157"/>
        <v>18</v>
      </c>
      <c r="S867" s="3" t="str" cm="1">
        <f t="array" ref="S867">IFERROR(_xlfn.IFS(I867 = "Just once", "One time service", ISNUMBER(SEARCH("*week*",I867)), "Continuous"),I867)</f>
        <v>One time service</v>
      </c>
      <c r="T867" t="str">
        <f t="shared" si="158"/>
        <v>No</v>
      </c>
      <c r="U867" t="str">
        <f t="shared" si="159"/>
        <v>No</v>
      </c>
      <c r="V867" t="str">
        <f t="shared" si="160"/>
        <v>No</v>
      </c>
      <c r="W867">
        <f t="shared" si="163"/>
        <v>0</v>
      </c>
      <c r="X867" t="str">
        <f t="shared" si="164"/>
        <v>Yes</v>
      </c>
      <c r="Y867" t="str">
        <f t="shared" si="165"/>
        <v>No</v>
      </c>
      <c r="Z867" t="str">
        <f t="shared" si="166"/>
        <v>No</v>
      </c>
      <c r="AA867">
        <f t="shared" si="167"/>
        <v>1</v>
      </c>
      <c r="AB867" s="3" t="str" cm="1">
        <f t="array" ref="AB86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867" s="3"/>
      <c r="AD867" s="3"/>
      <c r="AE867" s="3"/>
    </row>
    <row r="868" spans="3:31">
      <c r="C868" s="2">
        <v>45049.539178240739</v>
      </c>
      <c r="D868" s="3" t="s">
        <v>23</v>
      </c>
      <c r="E868" s="15">
        <v>864</v>
      </c>
      <c r="F868" s="15">
        <v>864</v>
      </c>
      <c r="G868" s="15">
        <v>864</v>
      </c>
      <c r="H868" s="3">
        <v>78723</v>
      </c>
      <c r="I868" s="3" t="s">
        <v>46</v>
      </c>
      <c r="J868" s="3" t="s">
        <v>61</v>
      </c>
      <c r="K868" s="3" t="s">
        <v>15</v>
      </c>
      <c r="L868" s="3"/>
      <c r="M868" s="3"/>
      <c r="N868" s="3"/>
      <c r="O868" s="3">
        <f t="shared" si="161"/>
        <v>2023</v>
      </c>
      <c r="P868" s="3">
        <f t="shared" si="162"/>
        <v>2022</v>
      </c>
      <c r="Q868" s="3">
        <f t="shared" si="156"/>
        <v>5</v>
      </c>
      <c r="R868" s="3">
        <f t="shared" si="157"/>
        <v>18</v>
      </c>
      <c r="S868" s="3" t="str" cm="1">
        <f t="array" ref="S868">IFERROR(_xlfn.IFS(I868 = "Just once", "One time service", ISNUMBER(SEARCH("*week*",I868)), "Continuous"),I868)</f>
        <v>Continuous</v>
      </c>
      <c r="T868" t="str">
        <f t="shared" si="158"/>
        <v>Yes</v>
      </c>
      <c r="U868" t="str">
        <f t="shared" si="159"/>
        <v>No</v>
      </c>
      <c r="V868" t="str">
        <f t="shared" si="160"/>
        <v>No</v>
      </c>
      <c r="W868">
        <f t="shared" si="163"/>
        <v>1</v>
      </c>
      <c r="X868" t="str">
        <f t="shared" si="164"/>
        <v>No</v>
      </c>
      <c r="Y868" t="str">
        <f t="shared" si="165"/>
        <v>No</v>
      </c>
      <c r="Z868" t="str">
        <f t="shared" si="166"/>
        <v>No</v>
      </c>
      <c r="AA868">
        <f t="shared" si="167"/>
        <v>0</v>
      </c>
      <c r="AB868" s="3" t="str" cm="1">
        <f t="array" ref="AB86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868" s="3"/>
      <c r="AD868" s="3"/>
      <c r="AE868" s="3"/>
    </row>
    <row r="869" spans="3:31">
      <c r="C869" s="2">
        <v>45053.783831018518</v>
      </c>
      <c r="D869" s="3" t="s">
        <v>23</v>
      </c>
      <c r="E869" s="15">
        <v>865</v>
      </c>
      <c r="F869" s="15">
        <v>865</v>
      </c>
      <c r="G869" s="15">
        <v>865</v>
      </c>
      <c r="H869" s="3">
        <v>78660</v>
      </c>
      <c r="I869" s="3" t="s">
        <v>46</v>
      </c>
      <c r="J869" s="3" t="s">
        <v>62</v>
      </c>
      <c r="K869" s="3" t="s">
        <v>57</v>
      </c>
      <c r="L869" s="3"/>
      <c r="M869" s="3"/>
      <c r="N869" s="3"/>
      <c r="O869" s="3">
        <f t="shared" si="161"/>
        <v>2023</v>
      </c>
      <c r="P869" s="3">
        <f t="shared" si="162"/>
        <v>2022</v>
      </c>
      <c r="Q869" s="3">
        <f t="shared" si="156"/>
        <v>5</v>
      </c>
      <c r="R869" s="3">
        <f t="shared" si="157"/>
        <v>19</v>
      </c>
      <c r="S869" s="3" t="str" cm="1">
        <f t="array" ref="S869">IFERROR(_xlfn.IFS(I869 = "Just once", "One time service", ISNUMBER(SEARCH("*week*",I869)), "Continuous"),I869)</f>
        <v>Continuous</v>
      </c>
      <c r="T869" t="str">
        <f t="shared" si="158"/>
        <v>No</v>
      </c>
      <c r="U869" t="str">
        <f t="shared" si="159"/>
        <v>No</v>
      </c>
      <c r="V869" t="str">
        <f t="shared" si="160"/>
        <v>No</v>
      </c>
      <c r="W869">
        <f t="shared" si="163"/>
        <v>0</v>
      </c>
      <c r="X869" t="str">
        <f t="shared" si="164"/>
        <v>No</v>
      </c>
      <c r="Y869" t="str">
        <f t="shared" si="165"/>
        <v>No</v>
      </c>
      <c r="Z869" t="str">
        <f t="shared" si="166"/>
        <v>No</v>
      </c>
      <c r="AA869">
        <f t="shared" si="167"/>
        <v>0</v>
      </c>
      <c r="AB869" s="3" t="str" cm="1">
        <f t="array" ref="AB86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869" s="3"/>
      <c r="AD869" s="3"/>
      <c r="AE869" s="3"/>
    </row>
    <row r="870" spans="3:31">
      <c r="C870" s="2">
        <v>45054.642569444448</v>
      </c>
      <c r="D870" s="3" t="s">
        <v>23</v>
      </c>
      <c r="E870" s="15">
        <v>866</v>
      </c>
      <c r="F870" s="15">
        <v>866</v>
      </c>
      <c r="G870" s="15">
        <v>866</v>
      </c>
      <c r="H870" s="3">
        <v>78739</v>
      </c>
      <c r="I870" s="3" t="s">
        <v>43</v>
      </c>
      <c r="J870" s="3" t="s">
        <v>63</v>
      </c>
      <c r="K870" s="3" t="s">
        <v>15</v>
      </c>
      <c r="L870" s="3"/>
      <c r="M870" s="3"/>
      <c r="N870" s="3"/>
      <c r="O870" s="3">
        <f t="shared" si="161"/>
        <v>2023</v>
      </c>
      <c r="P870" s="3">
        <f t="shared" si="162"/>
        <v>2022</v>
      </c>
      <c r="Q870" s="3">
        <f t="shared" si="156"/>
        <v>5</v>
      </c>
      <c r="R870" s="3">
        <f t="shared" si="157"/>
        <v>19</v>
      </c>
      <c r="S870" s="3" t="str" cm="1">
        <f t="array" ref="S870">IFERROR(_xlfn.IFS(I870 = "Just once", "One time service", ISNUMBER(SEARCH("*week*",I870)), "Continuous"),I870)</f>
        <v>One time service</v>
      </c>
      <c r="T870" t="str">
        <f t="shared" si="158"/>
        <v>Yes</v>
      </c>
      <c r="U870" t="str">
        <f t="shared" si="159"/>
        <v>No</v>
      </c>
      <c r="V870" t="str">
        <f t="shared" si="160"/>
        <v>No</v>
      </c>
      <c r="W870">
        <f t="shared" si="163"/>
        <v>1</v>
      </c>
      <c r="X870" t="str">
        <f t="shared" si="164"/>
        <v>No</v>
      </c>
      <c r="Y870" t="str">
        <f t="shared" si="165"/>
        <v>No</v>
      </c>
      <c r="Z870" t="str">
        <f t="shared" si="166"/>
        <v>No</v>
      </c>
      <c r="AA870">
        <f t="shared" si="167"/>
        <v>0</v>
      </c>
      <c r="AB870" s="3" t="str" cm="1">
        <f t="array" ref="AB87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70" s="3"/>
      <c r="AD870" s="3"/>
      <c r="AE870" s="3"/>
    </row>
    <row r="871" spans="3:31">
      <c r="C871" s="2">
        <v>45055.708124999997</v>
      </c>
      <c r="D871" s="3" t="s">
        <v>23</v>
      </c>
      <c r="E871" s="15">
        <v>867</v>
      </c>
      <c r="F871" s="15">
        <v>867</v>
      </c>
      <c r="G871" s="15">
        <v>867</v>
      </c>
      <c r="H871" s="3">
        <v>78744</v>
      </c>
      <c r="I871" s="3" t="s">
        <v>46</v>
      </c>
      <c r="J871" s="3" t="s">
        <v>14</v>
      </c>
      <c r="K871" s="3" t="s">
        <v>15</v>
      </c>
      <c r="L871" s="3"/>
      <c r="M871" s="3"/>
      <c r="N871" s="3"/>
      <c r="O871" s="3">
        <f t="shared" si="161"/>
        <v>2023</v>
      </c>
      <c r="P871" s="3">
        <f t="shared" si="162"/>
        <v>2022</v>
      </c>
      <c r="Q871" s="3">
        <f t="shared" si="156"/>
        <v>5</v>
      </c>
      <c r="R871" s="3">
        <f t="shared" si="157"/>
        <v>19</v>
      </c>
      <c r="S871" s="3" t="str" cm="1">
        <f t="array" ref="S871">IFERROR(_xlfn.IFS(I871 = "Just once", "One time service", ISNUMBER(SEARCH("*week*",I871)), "Continuous"),I871)</f>
        <v>Continuous</v>
      </c>
      <c r="T871" t="str">
        <f t="shared" si="158"/>
        <v>Yes</v>
      </c>
      <c r="U871" t="str">
        <f t="shared" si="159"/>
        <v>No</v>
      </c>
      <c r="V871" t="str">
        <f t="shared" si="160"/>
        <v>No</v>
      </c>
      <c r="W871">
        <f t="shared" si="163"/>
        <v>1</v>
      </c>
      <c r="X871" t="str">
        <f t="shared" si="164"/>
        <v>No</v>
      </c>
      <c r="Y871" t="str">
        <f t="shared" si="165"/>
        <v>No</v>
      </c>
      <c r="Z871" t="str">
        <f t="shared" si="166"/>
        <v>No</v>
      </c>
      <c r="AA871">
        <f t="shared" si="167"/>
        <v>0</v>
      </c>
      <c r="AB871" s="3" t="str" cm="1">
        <f t="array" ref="AB87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71" s="3"/>
      <c r="AD871" s="3"/>
      <c r="AE871" s="3"/>
    </row>
    <row r="872" spans="3:31">
      <c r="C872" s="2">
        <v>45056.426516203705</v>
      </c>
      <c r="D872" s="3" t="s">
        <v>23</v>
      </c>
      <c r="E872" s="15">
        <v>868</v>
      </c>
      <c r="F872" s="15">
        <v>868</v>
      </c>
      <c r="G872" s="15">
        <v>868</v>
      </c>
      <c r="H872" s="3">
        <v>78746</v>
      </c>
      <c r="I872" s="3" t="s">
        <v>46</v>
      </c>
      <c r="J872" s="3" t="s">
        <v>14</v>
      </c>
      <c r="K872" s="3" t="s">
        <v>15</v>
      </c>
      <c r="L872" s="3"/>
      <c r="M872" s="3"/>
      <c r="N872" s="3"/>
      <c r="O872" s="3">
        <f t="shared" si="161"/>
        <v>2023</v>
      </c>
      <c r="P872" s="3">
        <f t="shared" si="162"/>
        <v>2022</v>
      </c>
      <c r="Q872" s="3">
        <f t="shared" si="156"/>
        <v>5</v>
      </c>
      <c r="R872" s="3">
        <f t="shared" si="157"/>
        <v>19</v>
      </c>
      <c r="S872" s="3" t="str" cm="1">
        <f t="array" ref="S872">IFERROR(_xlfn.IFS(I872 = "Just once", "One time service", ISNUMBER(SEARCH("*week*",I872)), "Continuous"),I872)</f>
        <v>Continuous</v>
      </c>
      <c r="T872" t="str">
        <f t="shared" si="158"/>
        <v>Yes</v>
      </c>
      <c r="U872" t="str">
        <f t="shared" si="159"/>
        <v>No</v>
      </c>
      <c r="V872" t="str">
        <f t="shared" si="160"/>
        <v>No</v>
      </c>
      <c r="W872">
        <f t="shared" si="163"/>
        <v>1</v>
      </c>
      <c r="X872" t="str">
        <f t="shared" si="164"/>
        <v>No</v>
      </c>
      <c r="Y872" t="str">
        <f t="shared" si="165"/>
        <v>No</v>
      </c>
      <c r="Z872" t="str">
        <f t="shared" si="166"/>
        <v>No</v>
      </c>
      <c r="AA872">
        <f t="shared" si="167"/>
        <v>0</v>
      </c>
      <c r="AB872" s="3" t="str" cm="1">
        <f t="array" ref="AB87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72" s="3"/>
      <c r="AD872" s="3"/>
      <c r="AE872" s="3"/>
    </row>
    <row r="873" spans="3:31">
      <c r="C873" s="2">
        <v>45057.344733796293</v>
      </c>
      <c r="D873" s="3" t="s">
        <v>23</v>
      </c>
      <c r="E873" s="15">
        <v>869</v>
      </c>
      <c r="F873" s="15">
        <v>869</v>
      </c>
      <c r="G873" s="15">
        <v>869</v>
      </c>
      <c r="H873" s="3">
        <v>78621</v>
      </c>
      <c r="I873" s="3" t="s">
        <v>46</v>
      </c>
      <c r="J873" s="3" t="s">
        <v>14</v>
      </c>
      <c r="K873" s="3" t="s">
        <v>15</v>
      </c>
      <c r="L873" s="3"/>
      <c r="M873" s="3"/>
      <c r="N873" s="3"/>
      <c r="O873" s="3">
        <f t="shared" si="161"/>
        <v>2023</v>
      </c>
      <c r="P873" s="3">
        <f t="shared" si="162"/>
        <v>2022</v>
      </c>
      <c r="Q873" s="3">
        <f t="shared" si="156"/>
        <v>5</v>
      </c>
      <c r="R873" s="3">
        <f t="shared" si="157"/>
        <v>19</v>
      </c>
      <c r="S873" s="3" t="str" cm="1">
        <f t="array" ref="S873">IFERROR(_xlfn.IFS(I873 = "Just once", "One time service", ISNUMBER(SEARCH("*week*",I873)), "Continuous"),I873)</f>
        <v>Continuous</v>
      </c>
      <c r="T873" t="str">
        <f t="shared" si="158"/>
        <v>Yes</v>
      </c>
      <c r="U873" t="str">
        <f t="shared" si="159"/>
        <v>No</v>
      </c>
      <c r="V873" t="str">
        <f t="shared" si="160"/>
        <v>No</v>
      </c>
      <c r="W873">
        <f t="shared" si="163"/>
        <v>1</v>
      </c>
      <c r="X873" t="str">
        <f t="shared" si="164"/>
        <v>No</v>
      </c>
      <c r="Y873" t="str">
        <f t="shared" si="165"/>
        <v>No</v>
      </c>
      <c r="Z873" t="str">
        <f t="shared" si="166"/>
        <v>No</v>
      </c>
      <c r="AA873">
        <f t="shared" si="167"/>
        <v>0</v>
      </c>
      <c r="AB873" s="3" t="str" cm="1">
        <f t="array" ref="AB87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73" s="3"/>
      <c r="AD873" s="3"/>
      <c r="AE873" s="3"/>
    </row>
    <row r="874" spans="3:31">
      <c r="C874" s="2">
        <v>45057.611712962964</v>
      </c>
      <c r="D874" s="3" t="s">
        <v>23</v>
      </c>
      <c r="E874" s="15">
        <v>870</v>
      </c>
      <c r="F874" s="15">
        <v>870</v>
      </c>
      <c r="G874" s="15">
        <v>870</v>
      </c>
      <c r="H874" s="3">
        <v>78746</v>
      </c>
      <c r="I874" s="3" t="s">
        <v>43</v>
      </c>
      <c r="J874" s="3" t="s">
        <v>14</v>
      </c>
      <c r="K874" s="3" t="s">
        <v>15</v>
      </c>
      <c r="L874" s="3"/>
      <c r="M874" s="3"/>
      <c r="N874" s="3"/>
      <c r="O874" s="3">
        <f t="shared" si="161"/>
        <v>2023</v>
      </c>
      <c r="P874" s="3">
        <f t="shared" si="162"/>
        <v>2022</v>
      </c>
      <c r="Q874" s="3">
        <f t="shared" si="156"/>
        <v>5</v>
      </c>
      <c r="R874" s="3">
        <f t="shared" si="157"/>
        <v>19</v>
      </c>
      <c r="S874" s="3" t="str" cm="1">
        <f t="array" ref="S874">IFERROR(_xlfn.IFS(I874 = "Just once", "One time service", ISNUMBER(SEARCH("*week*",I874)), "Continuous"),I874)</f>
        <v>One time service</v>
      </c>
      <c r="T874" t="str">
        <f t="shared" si="158"/>
        <v>Yes</v>
      </c>
      <c r="U874" t="str">
        <f t="shared" si="159"/>
        <v>No</v>
      </c>
      <c r="V874" t="str">
        <f t="shared" si="160"/>
        <v>No</v>
      </c>
      <c r="W874">
        <f t="shared" si="163"/>
        <v>1</v>
      </c>
      <c r="X874" t="str">
        <f t="shared" si="164"/>
        <v>No</v>
      </c>
      <c r="Y874" t="str">
        <f t="shared" si="165"/>
        <v>No</v>
      </c>
      <c r="Z874" t="str">
        <f t="shared" si="166"/>
        <v>No</v>
      </c>
      <c r="AA874">
        <f t="shared" si="167"/>
        <v>0</v>
      </c>
      <c r="AB874" s="3" t="str" cm="1">
        <f t="array" ref="AB87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74" s="3"/>
      <c r="AD874" s="3"/>
      <c r="AE874" s="3"/>
    </row>
    <row r="875" spans="3:31">
      <c r="C875" s="2">
        <v>45058.560185185182</v>
      </c>
      <c r="D875" s="3" t="s">
        <v>23</v>
      </c>
      <c r="E875" s="15">
        <v>871</v>
      </c>
      <c r="F875" s="15">
        <v>871</v>
      </c>
      <c r="G875" s="15">
        <v>871</v>
      </c>
      <c r="H875" s="3">
        <v>78759</v>
      </c>
      <c r="I875" s="3" t="s">
        <v>43</v>
      </c>
      <c r="J875" s="3" t="s">
        <v>14</v>
      </c>
      <c r="K875" s="3" t="s">
        <v>15</v>
      </c>
      <c r="L875" s="3"/>
      <c r="M875" s="3"/>
      <c r="N875" s="3"/>
      <c r="O875" s="3">
        <f t="shared" si="161"/>
        <v>2023</v>
      </c>
      <c r="P875" s="3">
        <f t="shared" si="162"/>
        <v>2022</v>
      </c>
      <c r="Q875" s="3">
        <f t="shared" si="156"/>
        <v>5</v>
      </c>
      <c r="R875" s="3">
        <f t="shared" si="157"/>
        <v>19</v>
      </c>
      <c r="S875" s="3" t="str" cm="1">
        <f t="array" ref="S875">IFERROR(_xlfn.IFS(I875 = "Just once", "One time service", ISNUMBER(SEARCH("*week*",I875)), "Continuous"),I875)</f>
        <v>One time service</v>
      </c>
      <c r="T875" t="str">
        <f t="shared" si="158"/>
        <v>Yes</v>
      </c>
      <c r="U875" t="str">
        <f t="shared" si="159"/>
        <v>No</v>
      </c>
      <c r="V875" t="str">
        <f t="shared" si="160"/>
        <v>No</v>
      </c>
      <c r="W875">
        <f t="shared" si="163"/>
        <v>1</v>
      </c>
      <c r="X875" t="str">
        <f t="shared" si="164"/>
        <v>No</v>
      </c>
      <c r="Y875" t="str">
        <f t="shared" si="165"/>
        <v>No</v>
      </c>
      <c r="Z875" t="str">
        <f t="shared" si="166"/>
        <v>No</v>
      </c>
      <c r="AA875">
        <f t="shared" si="167"/>
        <v>0</v>
      </c>
      <c r="AB875" s="3" t="str" cm="1">
        <f t="array" ref="AB87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75" s="3"/>
      <c r="AD875" s="3"/>
      <c r="AE875" s="3"/>
    </row>
    <row r="876" spans="3:31">
      <c r="C876" s="2">
        <v>45058.723900462966</v>
      </c>
      <c r="D876" s="3" t="s">
        <v>23</v>
      </c>
      <c r="E876" s="15">
        <v>872</v>
      </c>
      <c r="F876" s="15">
        <v>872</v>
      </c>
      <c r="G876" s="15">
        <v>872</v>
      </c>
      <c r="H876" s="3">
        <v>78749</v>
      </c>
      <c r="I876" s="3" t="s">
        <v>46</v>
      </c>
      <c r="J876" s="3" t="s">
        <v>64</v>
      </c>
      <c r="K876" s="3" t="s">
        <v>15</v>
      </c>
      <c r="L876" s="3"/>
      <c r="M876" s="3"/>
      <c r="N876" s="3"/>
      <c r="O876" s="3">
        <f t="shared" si="161"/>
        <v>2023</v>
      </c>
      <c r="P876" s="3">
        <f t="shared" si="162"/>
        <v>2022</v>
      </c>
      <c r="Q876" s="3">
        <f t="shared" si="156"/>
        <v>5</v>
      </c>
      <c r="R876" s="3">
        <f t="shared" si="157"/>
        <v>19</v>
      </c>
      <c r="S876" s="3" t="str" cm="1">
        <f t="array" ref="S876">IFERROR(_xlfn.IFS(I876 = "Just once", "One time service", ISNUMBER(SEARCH("*week*",I876)), "Continuous"),I876)</f>
        <v>Continuous</v>
      </c>
      <c r="T876" t="str">
        <f t="shared" si="158"/>
        <v>Yes</v>
      </c>
      <c r="U876" t="str">
        <f t="shared" si="159"/>
        <v>No</v>
      </c>
      <c r="V876" t="str">
        <f t="shared" si="160"/>
        <v>No</v>
      </c>
      <c r="W876">
        <f t="shared" si="163"/>
        <v>1</v>
      </c>
      <c r="X876" t="str">
        <f t="shared" si="164"/>
        <v>No</v>
      </c>
      <c r="Y876" t="str">
        <f t="shared" si="165"/>
        <v>No</v>
      </c>
      <c r="Z876" t="str">
        <f t="shared" si="166"/>
        <v>No</v>
      </c>
      <c r="AA876">
        <f t="shared" si="167"/>
        <v>0</v>
      </c>
      <c r="AB876" s="3" t="str" cm="1">
        <f t="array" ref="AB87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876" s="3"/>
      <c r="AD876" s="3"/>
      <c r="AE876" s="3"/>
    </row>
    <row r="877" spans="3:31">
      <c r="C877" s="2">
        <v>45061.453252314815</v>
      </c>
      <c r="D877" s="3" t="s">
        <v>23</v>
      </c>
      <c r="E877" s="15">
        <v>873</v>
      </c>
      <c r="F877" s="15">
        <v>873</v>
      </c>
      <c r="G877" s="15">
        <v>873</v>
      </c>
      <c r="H877" s="3">
        <v>78681</v>
      </c>
      <c r="I877" s="3" t="s">
        <v>43</v>
      </c>
      <c r="J877" s="3" t="s">
        <v>14</v>
      </c>
      <c r="K877" s="3" t="s">
        <v>15</v>
      </c>
      <c r="L877" s="3"/>
      <c r="M877" s="3"/>
      <c r="N877" s="3"/>
      <c r="O877" s="3">
        <f t="shared" si="161"/>
        <v>2023</v>
      </c>
      <c r="P877" s="3">
        <f t="shared" si="162"/>
        <v>2022</v>
      </c>
      <c r="Q877" s="3">
        <f t="shared" si="156"/>
        <v>5</v>
      </c>
      <c r="R877" s="3">
        <f t="shared" si="157"/>
        <v>20</v>
      </c>
      <c r="S877" s="3" t="str" cm="1">
        <f t="array" ref="S877">IFERROR(_xlfn.IFS(I877 = "Just once", "One time service", ISNUMBER(SEARCH("*week*",I877)), "Continuous"),I877)</f>
        <v>One time service</v>
      </c>
      <c r="T877" t="str">
        <f t="shared" si="158"/>
        <v>Yes</v>
      </c>
      <c r="U877" t="str">
        <f t="shared" si="159"/>
        <v>No</v>
      </c>
      <c r="V877" t="str">
        <f t="shared" si="160"/>
        <v>No</v>
      </c>
      <c r="W877">
        <f t="shared" si="163"/>
        <v>1</v>
      </c>
      <c r="X877" t="str">
        <f t="shared" si="164"/>
        <v>No</v>
      </c>
      <c r="Y877" t="str">
        <f t="shared" si="165"/>
        <v>No</v>
      </c>
      <c r="Z877" t="str">
        <f t="shared" si="166"/>
        <v>No</v>
      </c>
      <c r="AA877">
        <f t="shared" si="167"/>
        <v>0</v>
      </c>
      <c r="AB877" s="3" t="str" cm="1">
        <f t="array" ref="AB87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77" s="3"/>
      <c r="AD877" s="3"/>
      <c r="AE877" s="3"/>
    </row>
    <row r="878" spans="3:31">
      <c r="C878" s="2">
        <v>45061.507222222222</v>
      </c>
      <c r="D878" s="3" t="s">
        <v>23</v>
      </c>
      <c r="E878" s="15">
        <v>874</v>
      </c>
      <c r="F878" s="15">
        <v>874</v>
      </c>
      <c r="G878" s="15">
        <v>874</v>
      </c>
      <c r="H878" s="3">
        <v>78731</v>
      </c>
      <c r="I878" s="3" t="s">
        <v>43</v>
      </c>
      <c r="J878" s="3" t="s">
        <v>10</v>
      </c>
      <c r="K878" s="3" t="s">
        <v>49</v>
      </c>
      <c r="L878" s="3"/>
      <c r="M878" s="3"/>
      <c r="N878" s="3"/>
      <c r="O878" s="3">
        <f t="shared" si="161"/>
        <v>2023</v>
      </c>
      <c r="P878" s="3">
        <f t="shared" si="162"/>
        <v>2022</v>
      </c>
      <c r="Q878" s="3">
        <f t="shared" si="156"/>
        <v>5</v>
      </c>
      <c r="R878" s="3">
        <f t="shared" si="157"/>
        <v>20</v>
      </c>
      <c r="S878" s="3" t="str" cm="1">
        <f t="array" ref="S878">IFERROR(_xlfn.IFS(I878 = "Just once", "One time service", ISNUMBER(SEARCH("*week*",I878)), "Continuous"),I878)</f>
        <v>One time service</v>
      </c>
      <c r="T878" t="str">
        <f t="shared" si="158"/>
        <v>No</v>
      </c>
      <c r="U878" t="str">
        <f t="shared" si="159"/>
        <v>No</v>
      </c>
      <c r="V878" t="str">
        <f t="shared" si="160"/>
        <v>No</v>
      </c>
      <c r="W878">
        <f t="shared" si="163"/>
        <v>0</v>
      </c>
      <c r="X878" t="str">
        <f t="shared" si="164"/>
        <v>No</v>
      </c>
      <c r="Y878" t="str">
        <f t="shared" si="165"/>
        <v>No</v>
      </c>
      <c r="Z878" t="str">
        <f t="shared" si="166"/>
        <v>No</v>
      </c>
      <c r="AA878">
        <f t="shared" si="167"/>
        <v>0</v>
      </c>
      <c r="AB878" s="3" t="str" cm="1">
        <f t="array" ref="AB87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78" s="3"/>
      <c r="AD878" s="3"/>
      <c r="AE878" s="3"/>
    </row>
    <row r="879" spans="3:31">
      <c r="C879" s="2">
        <v>45061.712152777778</v>
      </c>
      <c r="D879" s="3" t="s">
        <v>23</v>
      </c>
      <c r="E879" s="15">
        <v>875</v>
      </c>
      <c r="F879" s="15">
        <v>875</v>
      </c>
      <c r="G879" s="15">
        <v>875</v>
      </c>
      <c r="H879" s="3">
        <v>78613</v>
      </c>
      <c r="I879" s="3" t="s">
        <v>43</v>
      </c>
      <c r="J879" s="3" t="s">
        <v>51</v>
      </c>
      <c r="K879" s="3" t="s">
        <v>15</v>
      </c>
      <c r="L879" s="3"/>
      <c r="M879" s="3"/>
      <c r="N879" s="3"/>
      <c r="O879" s="3">
        <f t="shared" si="161"/>
        <v>2023</v>
      </c>
      <c r="P879" s="3">
        <f t="shared" si="162"/>
        <v>2022</v>
      </c>
      <c r="Q879" s="3">
        <f t="shared" si="156"/>
        <v>5</v>
      </c>
      <c r="R879" s="3">
        <f t="shared" si="157"/>
        <v>20</v>
      </c>
      <c r="S879" s="3" t="str" cm="1">
        <f t="array" ref="S879">IFERROR(_xlfn.IFS(I879 = "Just once", "One time service", ISNUMBER(SEARCH("*week*",I879)), "Continuous"),I879)</f>
        <v>One time service</v>
      </c>
      <c r="T879" t="str">
        <f t="shared" si="158"/>
        <v>Yes</v>
      </c>
      <c r="U879" t="str">
        <f t="shared" si="159"/>
        <v>No</v>
      </c>
      <c r="V879" t="str">
        <f t="shared" si="160"/>
        <v>No</v>
      </c>
      <c r="W879">
        <f t="shared" si="163"/>
        <v>1</v>
      </c>
      <c r="X879" t="str">
        <f t="shared" si="164"/>
        <v>No</v>
      </c>
      <c r="Y879" t="str">
        <f t="shared" si="165"/>
        <v>No</v>
      </c>
      <c r="Z879" t="str">
        <f t="shared" si="166"/>
        <v>No</v>
      </c>
      <c r="AA879">
        <f t="shared" si="167"/>
        <v>0</v>
      </c>
      <c r="AB879" s="3" t="str" cm="1">
        <f t="array" ref="AB87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79" s="3"/>
      <c r="AD879" s="3"/>
      <c r="AE879" s="3"/>
    </row>
    <row r="880" spans="3:31">
      <c r="C880" s="2">
        <v>45062.429918981485</v>
      </c>
      <c r="D880" s="3" t="s">
        <v>23</v>
      </c>
      <c r="E880" s="15">
        <v>876</v>
      </c>
      <c r="F880" s="15">
        <v>876</v>
      </c>
      <c r="G880" s="15">
        <v>876</v>
      </c>
      <c r="H880" s="3">
        <v>78652</v>
      </c>
      <c r="I880" s="3" t="s">
        <v>46</v>
      </c>
      <c r="J880" s="3" t="s">
        <v>14</v>
      </c>
      <c r="K880" s="3" t="s">
        <v>15</v>
      </c>
      <c r="L880" s="3"/>
      <c r="M880" s="3"/>
      <c r="N880" s="3"/>
      <c r="O880" s="3">
        <f t="shared" si="161"/>
        <v>2023</v>
      </c>
      <c r="P880" s="3">
        <f t="shared" si="162"/>
        <v>2022</v>
      </c>
      <c r="Q880" s="3">
        <f t="shared" si="156"/>
        <v>5</v>
      </c>
      <c r="R880" s="3">
        <f t="shared" si="157"/>
        <v>20</v>
      </c>
      <c r="S880" s="3" t="str" cm="1">
        <f t="array" ref="S880">IFERROR(_xlfn.IFS(I880 = "Just once", "One time service", ISNUMBER(SEARCH("*week*",I880)), "Continuous"),I880)</f>
        <v>Continuous</v>
      </c>
      <c r="T880" t="str">
        <f t="shared" si="158"/>
        <v>Yes</v>
      </c>
      <c r="U880" t="str">
        <f t="shared" si="159"/>
        <v>No</v>
      </c>
      <c r="V880" t="str">
        <f t="shared" si="160"/>
        <v>No</v>
      </c>
      <c r="W880">
        <f t="shared" si="163"/>
        <v>1</v>
      </c>
      <c r="X880" t="str">
        <f t="shared" si="164"/>
        <v>No</v>
      </c>
      <c r="Y880" t="str">
        <f t="shared" si="165"/>
        <v>No</v>
      </c>
      <c r="Z880" t="str">
        <f t="shared" si="166"/>
        <v>No</v>
      </c>
      <c r="AA880">
        <f t="shared" si="167"/>
        <v>0</v>
      </c>
      <c r="AB880" s="3" t="str" cm="1">
        <f t="array" ref="AB88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80" s="3"/>
      <c r="AD880" s="3"/>
      <c r="AE880" s="3"/>
    </row>
    <row r="881" spans="3:31">
      <c r="C881" s="2">
        <v>45062.498854166668</v>
      </c>
      <c r="D881" s="3" t="s">
        <v>23</v>
      </c>
      <c r="E881" s="15">
        <v>877</v>
      </c>
      <c r="F881" s="15">
        <v>877</v>
      </c>
      <c r="G881" s="15">
        <v>877</v>
      </c>
      <c r="H881" s="3">
        <v>78705</v>
      </c>
      <c r="I881" s="3" t="s">
        <v>43</v>
      </c>
      <c r="J881" s="3" t="s">
        <v>10</v>
      </c>
      <c r="K881" s="3" t="s">
        <v>15</v>
      </c>
      <c r="L881" s="3"/>
      <c r="M881" s="3"/>
      <c r="N881" s="3"/>
      <c r="O881" s="3">
        <f t="shared" si="161"/>
        <v>2023</v>
      </c>
      <c r="P881" s="3">
        <f t="shared" si="162"/>
        <v>2022</v>
      </c>
      <c r="Q881" s="3">
        <f t="shared" si="156"/>
        <v>5</v>
      </c>
      <c r="R881" s="3">
        <f t="shared" si="157"/>
        <v>20</v>
      </c>
      <c r="S881" s="3" t="str" cm="1">
        <f t="array" ref="S881">IFERROR(_xlfn.IFS(I881 = "Just once", "One time service", ISNUMBER(SEARCH("*week*",I881)), "Continuous"),I881)</f>
        <v>One time service</v>
      </c>
      <c r="T881" t="str">
        <f t="shared" si="158"/>
        <v>Yes</v>
      </c>
      <c r="U881" t="str">
        <f t="shared" si="159"/>
        <v>No</v>
      </c>
      <c r="V881" t="str">
        <f t="shared" si="160"/>
        <v>No</v>
      </c>
      <c r="W881">
        <f t="shared" si="163"/>
        <v>1</v>
      </c>
      <c r="X881" t="str">
        <f t="shared" si="164"/>
        <v>No</v>
      </c>
      <c r="Y881" t="str">
        <f t="shared" si="165"/>
        <v>No</v>
      </c>
      <c r="Z881" t="str">
        <f t="shared" si="166"/>
        <v>No</v>
      </c>
      <c r="AA881">
        <f t="shared" si="167"/>
        <v>0</v>
      </c>
      <c r="AB881" s="3" t="str" cm="1">
        <f t="array" ref="AB88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81" s="3"/>
      <c r="AD881" s="3"/>
      <c r="AE881" s="3"/>
    </row>
    <row r="882" spans="3:31">
      <c r="C882" s="2">
        <v>45062.555474537039</v>
      </c>
      <c r="D882" s="3" t="s">
        <v>23</v>
      </c>
      <c r="E882" s="15">
        <v>878</v>
      </c>
      <c r="F882" s="15">
        <v>878</v>
      </c>
      <c r="G882" s="15">
        <v>878</v>
      </c>
      <c r="H882" s="3">
        <v>75758</v>
      </c>
      <c r="I882" s="3" t="s">
        <v>43</v>
      </c>
      <c r="J882" s="3" t="s">
        <v>14</v>
      </c>
      <c r="K882" s="3" t="s">
        <v>65</v>
      </c>
      <c r="L882" s="3"/>
      <c r="M882" s="3"/>
      <c r="N882" s="3"/>
      <c r="O882" s="3">
        <f t="shared" si="161"/>
        <v>2023</v>
      </c>
      <c r="P882" s="3">
        <f t="shared" si="162"/>
        <v>2022</v>
      </c>
      <c r="Q882" s="3">
        <f t="shared" si="156"/>
        <v>5</v>
      </c>
      <c r="R882" s="3">
        <f t="shared" si="157"/>
        <v>20</v>
      </c>
      <c r="S882" s="3" t="str" cm="1">
        <f t="array" ref="S882">IFERROR(_xlfn.IFS(I882 = "Just once", "One time service", ISNUMBER(SEARCH("*week*",I882)), "Continuous"),I882)</f>
        <v>One time service</v>
      </c>
      <c r="T882" t="str">
        <f t="shared" si="158"/>
        <v>No</v>
      </c>
      <c r="U882" t="str">
        <f t="shared" si="159"/>
        <v>No</v>
      </c>
      <c r="V882" t="str">
        <f t="shared" si="160"/>
        <v>No</v>
      </c>
      <c r="W882">
        <f t="shared" si="163"/>
        <v>0</v>
      </c>
      <c r="X882" t="str">
        <f t="shared" si="164"/>
        <v>No</v>
      </c>
      <c r="Y882" t="str">
        <f t="shared" si="165"/>
        <v>No</v>
      </c>
      <c r="Z882" t="str">
        <f t="shared" si="166"/>
        <v>No</v>
      </c>
      <c r="AA882">
        <f t="shared" si="167"/>
        <v>0</v>
      </c>
      <c r="AB882" s="3" t="str" cm="1">
        <f t="array" ref="AB88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82" s="3"/>
      <c r="AD882" s="3"/>
      <c r="AE882" s="3"/>
    </row>
    <row r="883" spans="3:31">
      <c r="C883" s="2">
        <v>45062.574606481481</v>
      </c>
      <c r="D883" s="3" t="s">
        <v>23</v>
      </c>
      <c r="E883" s="15">
        <v>879</v>
      </c>
      <c r="F883" s="15">
        <v>879</v>
      </c>
      <c r="G883" s="15">
        <v>879</v>
      </c>
      <c r="H883" s="3">
        <v>78749</v>
      </c>
      <c r="I883" s="3" t="s">
        <v>43</v>
      </c>
      <c r="J883" s="3" t="s">
        <v>14</v>
      </c>
      <c r="K883" s="3" t="s">
        <v>15</v>
      </c>
      <c r="L883" s="3"/>
      <c r="M883" s="3"/>
      <c r="N883" s="3"/>
      <c r="O883" s="3">
        <f t="shared" si="161"/>
        <v>2023</v>
      </c>
      <c r="P883" s="3">
        <f t="shared" si="162"/>
        <v>2022</v>
      </c>
      <c r="Q883" s="3">
        <f t="shared" si="156"/>
        <v>5</v>
      </c>
      <c r="R883" s="3">
        <f t="shared" si="157"/>
        <v>20</v>
      </c>
      <c r="S883" s="3" t="str" cm="1">
        <f t="array" ref="S883">IFERROR(_xlfn.IFS(I883 = "Just once", "One time service", ISNUMBER(SEARCH("*week*",I883)), "Continuous"),I883)</f>
        <v>One time service</v>
      </c>
      <c r="T883" t="str">
        <f t="shared" si="158"/>
        <v>Yes</v>
      </c>
      <c r="U883" t="str">
        <f t="shared" si="159"/>
        <v>No</v>
      </c>
      <c r="V883" t="str">
        <f t="shared" si="160"/>
        <v>No</v>
      </c>
      <c r="W883">
        <f t="shared" si="163"/>
        <v>1</v>
      </c>
      <c r="X883" t="str">
        <f t="shared" si="164"/>
        <v>No</v>
      </c>
      <c r="Y883" t="str">
        <f t="shared" si="165"/>
        <v>No</v>
      </c>
      <c r="Z883" t="str">
        <f t="shared" si="166"/>
        <v>No</v>
      </c>
      <c r="AA883">
        <f t="shared" si="167"/>
        <v>0</v>
      </c>
      <c r="AB883" s="3" t="str" cm="1">
        <f t="array" ref="AB88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83" s="3"/>
      <c r="AD883" s="3"/>
      <c r="AE883" s="3"/>
    </row>
    <row r="884" spans="3:31">
      <c r="C884" s="2">
        <v>45063.815196759257</v>
      </c>
      <c r="D884" s="3" t="s">
        <v>23</v>
      </c>
      <c r="E884" s="15">
        <v>880</v>
      </c>
      <c r="F884" s="15">
        <v>880</v>
      </c>
      <c r="G884" s="15">
        <v>880</v>
      </c>
      <c r="H884" s="3">
        <v>78621</v>
      </c>
      <c r="I884" s="3" t="s">
        <v>43</v>
      </c>
      <c r="J884" s="3" t="s">
        <v>14</v>
      </c>
      <c r="K884" s="3" t="s">
        <v>15</v>
      </c>
      <c r="L884" s="3"/>
      <c r="M884" s="3"/>
      <c r="N884" s="3"/>
      <c r="O884" s="3">
        <f t="shared" si="161"/>
        <v>2023</v>
      </c>
      <c r="P884" s="3">
        <f t="shared" si="162"/>
        <v>2022</v>
      </c>
      <c r="Q884" s="3">
        <f t="shared" si="156"/>
        <v>5</v>
      </c>
      <c r="R884" s="3">
        <f t="shared" si="157"/>
        <v>20</v>
      </c>
      <c r="S884" s="3" t="str" cm="1">
        <f t="array" ref="S884">IFERROR(_xlfn.IFS(I884 = "Just once", "One time service", ISNUMBER(SEARCH("*week*",I884)), "Continuous"),I884)</f>
        <v>One time service</v>
      </c>
      <c r="T884" t="str">
        <f t="shared" si="158"/>
        <v>Yes</v>
      </c>
      <c r="U884" t="str">
        <f t="shared" si="159"/>
        <v>No</v>
      </c>
      <c r="V884" t="str">
        <f t="shared" si="160"/>
        <v>No</v>
      </c>
      <c r="W884">
        <f t="shared" si="163"/>
        <v>1</v>
      </c>
      <c r="X884" t="str">
        <f t="shared" si="164"/>
        <v>No</v>
      </c>
      <c r="Y884" t="str">
        <f t="shared" si="165"/>
        <v>No</v>
      </c>
      <c r="Z884" t="str">
        <f t="shared" si="166"/>
        <v>No</v>
      </c>
      <c r="AA884">
        <f t="shared" si="167"/>
        <v>0</v>
      </c>
      <c r="AB884" s="3" t="str" cm="1">
        <f t="array" ref="AB88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84" s="3"/>
      <c r="AD884" s="3"/>
      <c r="AE884" s="3"/>
    </row>
    <row r="885" spans="3:31">
      <c r="C885" s="2">
        <v>45064.494039351855</v>
      </c>
      <c r="D885" s="3" t="s">
        <v>23</v>
      </c>
      <c r="E885" s="15">
        <v>881</v>
      </c>
      <c r="F885" s="15">
        <v>881</v>
      </c>
      <c r="G885" s="15">
        <v>881</v>
      </c>
      <c r="H885" s="3">
        <v>78742</v>
      </c>
      <c r="I885" s="3" t="s">
        <v>43</v>
      </c>
      <c r="J885" s="3" t="s">
        <v>10</v>
      </c>
      <c r="K885" s="3" t="s">
        <v>15</v>
      </c>
      <c r="L885" s="3"/>
      <c r="M885" s="3"/>
      <c r="N885" s="3"/>
      <c r="O885" s="3">
        <f t="shared" si="161"/>
        <v>2023</v>
      </c>
      <c r="P885" s="3">
        <f t="shared" si="162"/>
        <v>2022</v>
      </c>
      <c r="Q885" s="3">
        <f t="shared" si="156"/>
        <v>5</v>
      </c>
      <c r="R885" s="3">
        <f t="shared" si="157"/>
        <v>20</v>
      </c>
      <c r="S885" s="3" t="str" cm="1">
        <f t="array" ref="S885">IFERROR(_xlfn.IFS(I885 = "Just once", "One time service", ISNUMBER(SEARCH("*week*",I885)), "Continuous"),I885)</f>
        <v>One time service</v>
      </c>
      <c r="T885" t="str">
        <f t="shared" si="158"/>
        <v>Yes</v>
      </c>
      <c r="U885" t="str">
        <f t="shared" si="159"/>
        <v>No</v>
      </c>
      <c r="V885" t="str">
        <f t="shared" si="160"/>
        <v>No</v>
      </c>
      <c r="W885">
        <f t="shared" si="163"/>
        <v>1</v>
      </c>
      <c r="X885" t="str">
        <f t="shared" si="164"/>
        <v>No</v>
      </c>
      <c r="Y885" t="str">
        <f t="shared" si="165"/>
        <v>No</v>
      </c>
      <c r="Z885" t="str">
        <f t="shared" si="166"/>
        <v>No</v>
      </c>
      <c r="AA885">
        <f t="shared" si="167"/>
        <v>0</v>
      </c>
      <c r="AB885" s="3" t="str" cm="1">
        <f t="array" ref="AB88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85" s="3"/>
      <c r="AD885" s="3"/>
      <c r="AE885" s="3"/>
    </row>
    <row r="886" spans="3:31">
      <c r="C886" s="2">
        <v>45065.420763888891</v>
      </c>
      <c r="D886" s="3" t="s">
        <v>23</v>
      </c>
      <c r="E886" s="15">
        <v>882</v>
      </c>
      <c r="F886" s="15">
        <v>882</v>
      </c>
      <c r="G886" s="15">
        <v>882</v>
      </c>
      <c r="H886" s="3">
        <v>78750</v>
      </c>
      <c r="I886" s="3" t="s">
        <v>46</v>
      </c>
      <c r="J886" s="3" t="s">
        <v>14</v>
      </c>
      <c r="K886" s="3" t="s">
        <v>15</v>
      </c>
      <c r="L886" s="3"/>
      <c r="M886" s="3"/>
      <c r="N886" s="3"/>
      <c r="O886" s="3">
        <f t="shared" si="161"/>
        <v>2023</v>
      </c>
      <c r="P886" s="3">
        <f t="shared" si="162"/>
        <v>2022</v>
      </c>
      <c r="Q886" s="3">
        <f t="shared" si="156"/>
        <v>5</v>
      </c>
      <c r="R886" s="3">
        <f t="shared" si="157"/>
        <v>20</v>
      </c>
      <c r="S886" s="3" t="str" cm="1">
        <f t="array" ref="S886">IFERROR(_xlfn.IFS(I886 = "Just once", "One time service", ISNUMBER(SEARCH("*week*",I886)), "Continuous"),I886)</f>
        <v>Continuous</v>
      </c>
      <c r="T886" t="str">
        <f t="shared" si="158"/>
        <v>Yes</v>
      </c>
      <c r="U886" t="str">
        <f t="shared" si="159"/>
        <v>No</v>
      </c>
      <c r="V886" t="str">
        <f t="shared" si="160"/>
        <v>No</v>
      </c>
      <c r="W886">
        <f t="shared" si="163"/>
        <v>1</v>
      </c>
      <c r="X886" t="str">
        <f t="shared" si="164"/>
        <v>No</v>
      </c>
      <c r="Y886" t="str">
        <f t="shared" si="165"/>
        <v>No</v>
      </c>
      <c r="Z886" t="str">
        <f t="shared" si="166"/>
        <v>No</v>
      </c>
      <c r="AA886">
        <f t="shared" si="167"/>
        <v>0</v>
      </c>
      <c r="AB886" s="3" t="str" cm="1">
        <f t="array" ref="AB88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86" s="3"/>
      <c r="AD886" s="3"/>
      <c r="AE886" s="3"/>
    </row>
    <row r="887" spans="3:31">
      <c r="C887" s="2">
        <v>45065.686678240738</v>
      </c>
      <c r="D887" s="3" t="s">
        <v>23</v>
      </c>
      <c r="E887" s="15">
        <v>883</v>
      </c>
      <c r="F887" s="15">
        <v>883</v>
      </c>
      <c r="G887" s="15">
        <v>883</v>
      </c>
      <c r="H887" s="3">
        <v>78723</v>
      </c>
      <c r="I887" s="3" t="s">
        <v>46</v>
      </c>
      <c r="J887" s="3" t="s">
        <v>18</v>
      </c>
      <c r="K887" s="3" t="s">
        <v>15</v>
      </c>
      <c r="L887" s="3"/>
      <c r="M887" s="3"/>
      <c r="N887" s="3"/>
      <c r="O887" s="3">
        <f t="shared" si="161"/>
        <v>2023</v>
      </c>
      <c r="P887" s="3">
        <f t="shared" si="162"/>
        <v>2022</v>
      </c>
      <c r="Q887" s="3">
        <f t="shared" si="156"/>
        <v>5</v>
      </c>
      <c r="R887" s="3">
        <f t="shared" si="157"/>
        <v>20</v>
      </c>
      <c r="S887" s="3" t="str" cm="1">
        <f t="array" ref="S887">IFERROR(_xlfn.IFS(I887 = "Just once", "One time service", ISNUMBER(SEARCH("*week*",I887)), "Continuous"),I887)</f>
        <v>Continuous</v>
      </c>
      <c r="T887" t="str">
        <f t="shared" si="158"/>
        <v>Yes</v>
      </c>
      <c r="U887" t="str">
        <f t="shared" si="159"/>
        <v>No</v>
      </c>
      <c r="V887" t="str">
        <f t="shared" si="160"/>
        <v>No</v>
      </c>
      <c r="W887">
        <f t="shared" si="163"/>
        <v>1</v>
      </c>
      <c r="X887" t="str">
        <f t="shared" si="164"/>
        <v>No</v>
      </c>
      <c r="Y887" t="str">
        <f t="shared" si="165"/>
        <v>No</v>
      </c>
      <c r="Z887" t="str">
        <f t="shared" si="166"/>
        <v>No</v>
      </c>
      <c r="AA887">
        <f t="shared" si="167"/>
        <v>0</v>
      </c>
      <c r="AB887" s="3" t="str" cm="1">
        <f t="array" ref="AB88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887" s="3"/>
      <c r="AD887" s="3"/>
      <c r="AE887" s="3"/>
    </row>
    <row r="888" spans="3:31">
      <c r="C888" s="2">
        <v>45068.509444444448</v>
      </c>
      <c r="D888" s="3" t="s">
        <v>23</v>
      </c>
      <c r="E888" s="15">
        <v>884</v>
      </c>
      <c r="F888" s="15">
        <v>884</v>
      </c>
      <c r="G888" s="15">
        <v>884</v>
      </c>
      <c r="H888" s="3">
        <v>78759</v>
      </c>
      <c r="I888" s="3" t="s">
        <v>46</v>
      </c>
      <c r="J888" s="3" t="s">
        <v>66</v>
      </c>
      <c r="K888" s="3" t="s">
        <v>15</v>
      </c>
      <c r="L888" s="3"/>
      <c r="M888" s="3"/>
      <c r="N888" s="3"/>
      <c r="O888" s="3">
        <f t="shared" si="161"/>
        <v>2023</v>
      </c>
      <c r="P888" s="3">
        <f t="shared" si="162"/>
        <v>2022</v>
      </c>
      <c r="Q888" s="3">
        <f t="shared" si="156"/>
        <v>5</v>
      </c>
      <c r="R888" s="3">
        <f t="shared" si="157"/>
        <v>21</v>
      </c>
      <c r="S888" s="3" t="str" cm="1">
        <f t="array" ref="S888">IFERROR(_xlfn.IFS(I888 = "Just once", "One time service", ISNUMBER(SEARCH("*week*",I888)), "Continuous"),I888)</f>
        <v>Continuous</v>
      </c>
      <c r="T888" t="str">
        <f t="shared" si="158"/>
        <v>Yes</v>
      </c>
      <c r="U888" t="str">
        <f t="shared" si="159"/>
        <v>No</v>
      </c>
      <c r="V888" t="str">
        <f t="shared" si="160"/>
        <v>No</v>
      </c>
      <c r="W888">
        <f t="shared" si="163"/>
        <v>1</v>
      </c>
      <c r="X888" t="str">
        <f t="shared" si="164"/>
        <v>No</v>
      </c>
      <c r="Y888" t="str">
        <f t="shared" si="165"/>
        <v>No</v>
      </c>
      <c r="Z888" t="str">
        <f t="shared" si="166"/>
        <v>No</v>
      </c>
      <c r="AA888">
        <f t="shared" si="167"/>
        <v>0</v>
      </c>
      <c r="AB888" s="3" t="str" cm="1">
        <f t="array" ref="AB88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888" s="3"/>
      <c r="AD888" s="3"/>
      <c r="AE888" s="3"/>
    </row>
    <row r="889" spans="3:31">
      <c r="C889" s="2">
        <v>45068.66302083333</v>
      </c>
      <c r="D889" s="3" t="s">
        <v>23</v>
      </c>
      <c r="E889" s="15">
        <v>885</v>
      </c>
      <c r="F889" s="15">
        <v>885</v>
      </c>
      <c r="G889" s="15">
        <v>885</v>
      </c>
      <c r="H889" s="3">
        <v>78621</v>
      </c>
      <c r="I889" s="3" t="s">
        <v>43</v>
      </c>
      <c r="J889" s="3" t="s">
        <v>10</v>
      </c>
      <c r="K889" s="3" t="s">
        <v>15</v>
      </c>
      <c r="L889" s="3"/>
      <c r="M889" s="3"/>
      <c r="N889" s="3"/>
      <c r="O889" s="3">
        <f t="shared" si="161"/>
        <v>2023</v>
      </c>
      <c r="P889" s="3">
        <f t="shared" si="162"/>
        <v>2022</v>
      </c>
      <c r="Q889" s="3">
        <f t="shared" si="156"/>
        <v>5</v>
      </c>
      <c r="R889" s="3">
        <f t="shared" si="157"/>
        <v>21</v>
      </c>
      <c r="S889" s="3" t="str" cm="1">
        <f t="array" ref="S889">IFERROR(_xlfn.IFS(I889 = "Just once", "One time service", ISNUMBER(SEARCH("*week*",I889)), "Continuous"),I889)</f>
        <v>One time service</v>
      </c>
      <c r="T889" t="str">
        <f t="shared" si="158"/>
        <v>Yes</v>
      </c>
      <c r="U889" t="str">
        <f t="shared" si="159"/>
        <v>No</v>
      </c>
      <c r="V889" t="str">
        <f t="shared" si="160"/>
        <v>No</v>
      </c>
      <c r="W889">
        <f t="shared" si="163"/>
        <v>1</v>
      </c>
      <c r="X889" t="str">
        <f t="shared" si="164"/>
        <v>No</v>
      </c>
      <c r="Y889" t="str">
        <f t="shared" si="165"/>
        <v>No</v>
      </c>
      <c r="Z889" t="str">
        <f t="shared" si="166"/>
        <v>No</v>
      </c>
      <c r="AA889">
        <f t="shared" si="167"/>
        <v>0</v>
      </c>
      <c r="AB889" s="3" t="str" cm="1">
        <f t="array" ref="AB88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89" s="3"/>
      <c r="AD889" s="3"/>
      <c r="AE889" s="3"/>
    </row>
    <row r="890" spans="3:31">
      <c r="C890" s="2">
        <v>45069.508518518516</v>
      </c>
      <c r="D890" s="3" t="s">
        <v>23</v>
      </c>
      <c r="E890" s="15">
        <v>886</v>
      </c>
      <c r="F890" s="15">
        <v>886</v>
      </c>
      <c r="G890" s="15">
        <v>886</v>
      </c>
      <c r="H890" s="3">
        <v>78745</v>
      </c>
      <c r="I890" s="3" t="s">
        <v>43</v>
      </c>
      <c r="J890" s="3" t="s">
        <v>14</v>
      </c>
      <c r="K890" s="3" t="s">
        <v>49</v>
      </c>
      <c r="L890" s="3"/>
      <c r="M890" s="3"/>
      <c r="N890" s="3"/>
      <c r="O890" s="3">
        <f t="shared" si="161"/>
        <v>2023</v>
      </c>
      <c r="P890" s="3">
        <f t="shared" si="162"/>
        <v>2022</v>
      </c>
      <c r="Q890" s="3">
        <f t="shared" si="156"/>
        <v>5</v>
      </c>
      <c r="R890" s="3">
        <f t="shared" si="157"/>
        <v>21</v>
      </c>
      <c r="S890" s="3" t="str" cm="1">
        <f t="array" ref="S890">IFERROR(_xlfn.IFS(I890 = "Just once", "One time service", ISNUMBER(SEARCH("*week*",I890)), "Continuous"),I890)</f>
        <v>One time service</v>
      </c>
      <c r="T890" t="str">
        <f t="shared" si="158"/>
        <v>No</v>
      </c>
      <c r="U890" t="str">
        <f t="shared" si="159"/>
        <v>No</v>
      </c>
      <c r="V890" t="str">
        <f t="shared" si="160"/>
        <v>No</v>
      </c>
      <c r="W890">
        <f t="shared" si="163"/>
        <v>0</v>
      </c>
      <c r="X890" t="str">
        <f t="shared" si="164"/>
        <v>No</v>
      </c>
      <c r="Y890" t="str">
        <f t="shared" si="165"/>
        <v>No</v>
      </c>
      <c r="Z890" t="str">
        <f t="shared" si="166"/>
        <v>No</v>
      </c>
      <c r="AA890">
        <f t="shared" si="167"/>
        <v>0</v>
      </c>
      <c r="AB890" s="3" t="str" cm="1">
        <f t="array" ref="AB89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90" s="3"/>
      <c r="AD890" s="3"/>
      <c r="AE890" s="3"/>
    </row>
    <row r="891" spans="3:31">
      <c r="C891" s="2">
        <v>45069.520648148151</v>
      </c>
      <c r="D891" s="3" t="s">
        <v>23</v>
      </c>
      <c r="E891" s="15">
        <v>887</v>
      </c>
      <c r="F891" s="15">
        <v>887</v>
      </c>
      <c r="G891" s="15">
        <v>887</v>
      </c>
      <c r="H891" s="3">
        <v>78613</v>
      </c>
      <c r="I891" s="3" t="s">
        <v>43</v>
      </c>
      <c r="J891" s="3" t="s">
        <v>67</v>
      </c>
      <c r="K891" s="3" t="s">
        <v>15</v>
      </c>
      <c r="L891" s="3"/>
      <c r="M891" s="3"/>
      <c r="N891" s="3"/>
      <c r="O891" s="3">
        <f t="shared" si="161"/>
        <v>2023</v>
      </c>
      <c r="P891" s="3">
        <f t="shared" si="162"/>
        <v>2022</v>
      </c>
      <c r="Q891" s="3">
        <f t="shared" si="156"/>
        <v>5</v>
      </c>
      <c r="R891" s="3">
        <f t="shared" si="157"/>
        <v>21</v>
      </c>
      <c r="S891" s="3" t="str" cm="1">
        <f t="array" ref="S891">IFERROR(_xlfn.IFS(I891 = "Just once", "One time service", ISNUMBER(SEARCH("*week*",I891)), "Continuous"),I891)</f>
        <v>One time service</v>
      </c>
      <c r="T891" t="str">
        <f t="shared" si="158"/>
        <v>Yes</v>
      </c>
      <c r="U891" t="str">
        <f t="shared" si="159"/>
        <v>No</v>
      </c>
      <c r="V891" t="str">
        <f t="shared" si="160"/>
        <v>No</v>
      </c>
      <c r="W891">
        <f t="shared" si="163"/>
        <v>1</v>
      </c>
      <c r="X891" t="str">
        <f t="shared" si="164"/>
        <v>No</v>
      </c>
      <c r="Y891" t="str">
        <f t="shared" si="165"/>
        <v>No</v>
      </c>
      <c r="Z891" t="str">
        <f t="shared" si="166"/>
        <v>No</v>
      </c>
      <c r="AA891">
        <f t="shared" si="167"/>
        <v>0</v>
      </c>
      <c r="AB891" s="3" t="str" cm="1">
        <f t="array" ref="AB89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891" s="3"/>
      <c r="AD891" s="3"/>
      <c r="AE891" s="3"/>
    </row>
    <row r="892" spans="3:31">
      <c r="C892" s="2">
        <v>45069.66138888889</v>
      </c>
      <c r="D892" s="3" t="s">
        <v>23</v>
      </c>
      <c r="E892" s="15">
        <v>888</v>
      </c>
      <c r="F892" s="15">
        <v>888</v>
      </c>
      <c r="G892" s="15">
        <v>888</v>
      </c>
      <c r="H892" s="3">
        <v>78744</v>
      </c>
      <c r="I892" s="3" t="s">
        <v>43</v>
      </c>
      <c r="J892" s="3" t="s">
        <v>14</v>
      </c>
      <c r="K892" s="3" t="s">
        <v>15</v>
      </c>
      <c r="L892" s="3"/>
      <c r="M892" s="3"/>
      <c r="N892" s="3"/>
      <c r="O892" s="3">
        <f t="shared" si="161"/>
        <v>2023</v>
      </c>
      <c r="P892" s="3">
        <f t="shared" si="162"/>
        <v>2022</v>
      </c>
      <c r="Q892" s="3">
        <f t="shared" si="156"/>
        <v>5</v>
      </c>
      <c r="R892" s="3">
        <f t="shared" si="157"/>
        <v>21</v>
      </c>
      <c r="S892" s="3" t="str" cm="1">
        <f t="array" ref="S892">IFERROR(_xlfn.IFS(I892 = "Just once", "One time service", ISNUMBER(SEARCH("*week*",I892)), "Continuous"),I892)</f>
        <v>One time service</v>
      </c>
      <c r="T892" t="str">
        <f t="shared" si="158"/>
        <v>Yes</v>
      </c>
      <c r="U892" t="str">
        <f t="shared" si="159"/>
        <v>No</v>
      </c>
      <c r="V892" t="str">
        <f t="shared" si="160"/>
        <v>No</v>
      </c>
      <c r="W892">
        <f t="shared" si="163"/>
        <v>1</v>
      </c>
      <c r="X892" t="str">
        <f t="shared" si="164"/>
        <v>No</v>
      </c>
      <c r="Y892" t="str">
        <f t="shared" si="165"/>
        <v>No</v>
      </c>
      <c r="Z892" t="str">
        <f t="shared" si="166"/>
        <v>No</v>
      </c>
      <c r="AA892">
        <f t="shared" si="167"/>
        <v>0</v>
      </c>
      <c r="AB892" s="3" t="str" cm="1">
        <f t="array" ref="AB89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92" s="3"/>
      <c r="AD892" s="3"/>
      <c r="AE892" s="3"/>
    </row>
    <row r="893" spans="3:31">
      <c r="C893" s="2">
        <v>45069.675405092596</v>
      </c>
      <c r="D893" s="3" t="s">
        <v>23</v>
      </c>
      <c r="E893" s="15">
        <v>889</v>
      </c>
      <c r="F893" s="15">
        <v>889</v>
      </c>
      <c r="G893" s="15">
        <v>889</v>
      </c>
      <c r="H893" s="3">
        <v>78660</v>
      </c>
      <c r="I893" s="3" t="s">
        <v>43</v>
      </c>
      <c r="J893" s="3" t="s">
        <v>68</v>
      </c>
      <c r="K893" s="3" t="s">
        <v>15</v>
      </c>
      <c r="L893" s="3"/>
      <c r="M893" s="3"/>
      <c r="N893" s="3"/>
      <c r="O893" s="3">
        <f t="shared" si="161"/>
        <v>2023</v>
      </c>
      <c r="P893" s="3">
        <f t="shared" si="162"/>
        <v>2022</v>
      </c>
      <c r="Q893" s="3">
        <f t="shared" si="156"/>
        <v>5</v>
      </c>
      <c r="R893" s="3">
        <f t="shared" si="157"/>
        <v>21</v>
      </c>
      <c r="S893" s="3" t="str" cm="1">
        <f t="array" ref="S893">IFERROR(_xlfn.IFS(I893 = "Just once", "One time service", ISNUMBER(SEARCH("*week*",I893)), "Continuous"),I893)</f>
        <v>One time service</v>
      </c>
      <c r="T893" t="str">
        <f t="shared" si="158"/>
        <v>Yes</v>
      </c>
      <c r="U893" t="str">
        <f t="shared" si="159"/>
        <v>No</v>
      </c>
      <c r="V893" t="str">
        <f t="shared" si="160"/>
        <v>No</v>
      </c>
      <c r="W893">
        <f t="shared" si="163"/>
        <v>1</v>
      </c>
      <c r="X893" t="str">
        <f t="shared" si="164"/>
        <v>No</v>
      </c>
      <c r="Y893" t="str">
        <f t="shared" si="165"/>
        <v>No</v>
      </c>
      <c r="Z893" t="str">
        <f t="shared" si="166"/>
        <v>No</v>
      </c>
      <c r="AA893">
        <f t="shared" si="167"/>
        <v>0</v>
      </c>
      <c r="AB893" s="3" t="str" cm="1">
        <f t="array" ref="AB89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93" s="3"/>
      <c r="AD893" s="3"/>
      <c r="AE893" s="3"/>
    </row>
    <row r="894" spans="3:31">
      <c r="C894" s="2">
        <v>45069.756435185183</v>
      </c>
      <c r="D894" s="3" t="s">
        <v>23</v>
      </c>
      <c r="E894" s="15">
        <v>890</v>
      </c>
      <c r="F894" s="15">
        <v>890</v>
      </c>
      <c r="G894" s="15">
        <v>890</v>
      </c>
      <c r="H894" s="3">
        <v>78653</v>
      </c>
      <c r="I894" s="3" t="s">
        <v>43</v>
      </c>
      <c r="J894" s="3" t="s">
        <v>69</v>
      </c>
      <c r="K894" s="3" t="s">
        <v>15</v>
      </c>
      <c r="L894" s="3"/>
      <c r="M894" s="3"/>
      <c r="N894" s="3"/>
      <c r="O894" s="3">
        <f t="shared" si="161"/>
        <v>2023</v>
      </c>
      <c r="P894" s="3">
        <f t="shared" si="162"/>
        <v>2022</v>
      </c>
      <c r="Q894" s="3">
        <f t="shared" si="156"/>
        <v>5</v>
      </c>
      <c r="R894" s="3">
        <f t="shared" si="157"/>
        <v>21</v>
      </c>
      <c r="S894" s="3" t="str" cm="1">
        <f t="array" ref="S894">IFERROR(_xlfn.IFS(I894 = "Just once", "One time service", ISNUMBER(SEARCH("*week*",I894)), "Continuous"),I894)</f>
        <v>One time service</v>
      </c>
      <c r="T894" t="str">
        <f t="shared" si="158"/>
        <v>Yes</v>
      </c>
      <c r="U894" t="str">
        <f t="shared" si="159"/>
        <v>No</v>
      </c>
      <c r="V894" t="str">
        <f t="shared" si="160"/>
        <v>No</v>
      </c>
      <c r="W894">
        <f t="shared" si="163"/>
        <v>1</v>
      </c>
      <c r="X894" t="str">
        <f t="shared" si="164"/>
        <v>No</v>
      </c>
      <c r="Y894" t="str">
        <f t="shared" si="165"/>
        <v>No</v>
      </c>
      <c r="Z894" t="str">
        <f t="shared" si="166"/>
        <v>No</v>
      </c>
      <c r="AA894">
        <f t="shared" si="167"/>
        <v>0</v>
      </c>
      <c r="AB894" s="3" t="str" cm="1">
        <f t="array" ref="AB89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894" s="3"/>
      <c r="AD894" s="3"/>
      <c r="AE894" s="3"/>
    </row>
    <row r="895" spans="3:31">
      <c r="C895" s="2">
        <v>45070.473032407404</v>
      </c>
      <c r="D895" s="3" t="s">
        <v>23</v>
      </c>
      <c r="E895" s="15">
        <v>891</v>
      </c>
      <c r="F895" s="15">
        <v>891</v>
      </c>
      <c r="G895" s="15">
        <v>891</v>
      </c>
      <c r="H895" s="3">
        <v>78731</v>
      </c>
      <c r="I895" s="3" t="s">
        <v>43</v>
      </c>
      <c r="J895" s="3" t="s">
        <v>14</v>
      </c>
      <c r="K895" s="3" t="s">
        <v>15</v>
      </c>
      <c r="L895" s="3"/>
      <c r="M895" s="3"/>
      <c r="N895" s="3"/>
      <c r="O895" s="3">
        <f t="shared" si="161"/>
        <v>2023</v>
      </c>
      <c r="P895" s="3">
        <f t="shared" si="162"/>
        <v>2022</v>
      </c>
      <c r="Q895" s="3">
        <f t="shared" si="156"/>
        <v>5</v>
      </c>
      <c r="R895" s="3">
        <f t="shared" si="157"/>
        <v>21</v>
      </c>
      <c r="S895" s="3" t="str" cm="1">
        <f t="array" ref="S895">IFERROR(_xlfn.IFS(I895 = "Just once", "One time service", ISNUMBER(SEARCH("*week*",I895)), "Continuous"),I895)</f>
        <v>One time service</v>
      </c>
      <c r="T895" t="str">
        <f t="shared" si="158"/>
        <v>Yes</v>
      </c>
      <c r="U895" t="str">
        <f t="shared" si="159"/>
        <v>No</v>
      </c>
      <c r="V895" t="str">
        <f t="shared" si="160"/>
        <v>No</v>
      </c>
      <c r="W895">
        <f t="shared" si="163"/>
        <v>1</v>
      </c>
      <c r="X895" t="str">
        <f t="shared" si="164"/>
        <v>No</v>
      </c>
      <c r="Y895" t="str">
        <f t="shared" si="165"/>
        <v>No</v>
      </c>
      <c r="Z895" t="str">
        <f t="shared" si="166"/>
        <v>No</v>
      </c>
      <c r="AA895">
        <f t="shared" si="167"/>
        <v>0</v>
      </c>
      <c r="AB895" s="3" t="str" cm="1">
        <f t="array" ref="AB89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95" s="3"/>
      <c r="AD895" s="3"/>
      <c r="AE895" s="3"/>
    </row>
    <row r="896" spans="3:31">
      <c r="C896" s="2">
        <v>45070.496319444443</v>
      </c>
      <c r="D896" s="3" t="s">
        <v>23</v>
      </c>
      <c r="E896" s="15">
        <v>892</v>
      </c>
      <c r="F896" s="15">
        <v>892</v>
      </c>
      <c r="G896" s="15">
        <v>892</v>
      </c>
      <c r="H896" s="3">
        <v>78681</v>
      </c>
      <c r="I896" s="3" t="s">
        <v>43</v>
      </c>
      <c r="J896" s="3" t="s">
        <v>14</v>
      </c>
      <c r="K896" s="3" t="s">
        <v>15</v>
      </c>
      <c r="L896" s="3"/>
      <c r="M896" s="3"/>
      <c r="N896" s="3"/>
      <c r="O896" s="3">
        <f t="shared" si="161"/>
        <v>2023</v>
      </c>
      <c r="P896" s="3">
        <f t="shared" si="162"/>
        <v>2022</v>
      </c>
      <c r="Q896" s="3">
        <f t="shared" si="156"/>
        <v>5</v>
      </c>
      <c r="R896" s="3">
        <f t="shared" si="157"/>
        <v>21</v>
      </c>
      <c r="S896" s="3" t="str" cm="1">
        <f t="array" ref="S896">IFERROR(_xlfn.IFS(I896 = "Just once", "One time service", ISNUMBER(SEARCH("*week*",I896)), "Continuous"),I896)</f>
        <v>One time service</v>
      </c>
      <c r="T896" t="str">
        <f t="shared" si="158"/>
        <v>Yes</v>
      </c>
      <c r="U896" t="str">
        <f t="shared" si="159"/>
        <v>No</v>
      </c>
      <c r="V896" t="str">
        <f t="shared" si="160"/>
        <v>No</v>
      </c>
      <c r="W896">
        <f t="shared" si="163"/>
        <v>1</v>
      </c>
      <c r="X896" t="str">
        <f t="shared" si="164"/>
        <v>No</v>
      </c>
      <c r="Y896" t="str">
        <f t="shared" si="165"/>
        <v>No</v>
      </c>
      <c r="Z896" t="str">
        <f t="shared" si="166"/>
        <v>No</v>
      </c>
      <c r="AA896">
        <f t="shared" si="167"/>
        <v>0</v>
      </c>
      <c r="AB896" s="3" t="str" cm="1">
        <f t="array" ref="AB89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96" s="3"/>
      <c r="AD896" s="3"/>
      <c r="AE896" s="3"/>
    </row>
    <row r="897" spans="3:31">
      <c r="C897" s="2">
        <v>45071.698541666665</v>
      </c>
      <c r="D897" s="3" t="s">
        <v>23</v>
      </c>
      <c r="E897" s="15">
        <v>893</v>
      </c>
      <c r="F897" s="15">
        <v>893</v>
      </c>
      <c r="G897" s="15">
        <v>893</v>
      </c>
      <c r="H897" s="3">
        <v>78665</v>
      </c>
      <c r="I897" s="3" t="s">
        <v>43</v>
      </c>
      <c r="J897" s="3" t="s">
        <v>63</v>
      </c>
      <c r="K897" s="3" t="s">
        <v>15</v>
      </c>
      <c r="L897" s="3"/>
      <c r="M897" s="3"/>
      <c r="N897" s="3"/>
      <c r="O897" s="3">
        <f t="shared" si="161"/>
        <v>2023</v>
      </c>
      <c r="P897" s="3">
        <f t="shared" si="162"/>
        <v>2022</v>
      </c>
      <c r="Q897" s="3">
        <f t="shared" si="156"/>
        <v>5</v>
      </c>
      <c r="R897" s="3">
        <f t="shared" si="157"/>
        <v>21</v>
      </c>
      <c r="S897" s="3" t="str" cm="1">
        <f t="array" ref="S897">IFERROR(_xlfn.IFS(I897 = "Just once", "One time service", ISNUMBER(SEARCH("*week*",I897)), "Continuous"),I897)</f>
        <v>One time service</v>
      </c>
      <c r="T897" t="str">
        <f t="shared" si="158"/>
        <v>Yes</v>
      </c>
      <c r="U897" t="str">
        <f t="shared" si="159"/>
        <v>No</v>
      </c>
      <c r="V897" t="str">
        <f t="shared" si="160"/>
        <v>No</v>
      </c>
      <c r="W897">
        <f t="shared" si="163"/>
        <v>1</v>
      </c>
      <c r="X897" t="str">
        <f t="shared" si="164"/>
        <v>No</v>
      </c>
      <c r="Y897" t="str">
        <f t="shared" si="165"/>
        <v>No</v>
      </c>
      <c r="Z897" t="str">
        <f t="shared" si="166"/>
        <v>No</v>
      </c>
      <c r="AA897">
        <f t="shared" si="167"/>
        <v>0</v>
      </c>
      <c r="AB897" s="3" t="str" cm="1">
        <f t="array" ref="AB89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97" s="3"/>
      <c r="AD897" s="3"/>
      <c r="AE897" s="3"/>
    </row>
    <row r="898" spans="3:31">
      <c r="C898" s="2">
        <v>45072.639930555553</v>
      </c>
      <c r="D898" s="3" t="s">
        <v>23</v>
      </c>
      <c r="E898" s="15">
        <v>894</v>
      </c>
      <c r="F898" s="15">
        <v>894</v>
      </c>
      <c r="G898" s="15">
        <v>894</v>
      </c>
      <c r="H898" s="3">
        <v>78748</v>
      </c>
      <c r="I898" s="3" t="s">
        <v>46</v>
      </c>
      <c r="J898" s="3" t="s">
        <v>14</v>
      </c>
      <c r="K898" s="3" t="s">
        <v>15</v>
      </c>
      <c r="L898" s="3"/>
      <c r="M898" s="3"/>
      <c r="N898" s="3"/>
      <c r="O898" s="3">
        <f t="shared" si="161"/>
        <v>2023</v>
      </c>
      <c r="P898" s="3">
        <f t="shared" si="162"/>
        <v>2022</v>
      </c>
      <c r="Q898" s="3">
        <f t="shared" si="156"/>
        <v>5</v>
      </c>
      <c r="R898" s="3">
        <f t="shared" si="157"/>
        <v>21</v>
      </c>
      <c r="S898" s="3" t="str" cm="1">
        <f t="array" ref="S898">IFERROR(_xlfn.IFS(I898 = "Just once", "One time service", ISNUMBER(SEARCH("*week*",I898)), "Continuous"),I898)</f>
        <v>Continuous</v>
      </c>
      <c r="T898" t="str">
        <f t="shared" si="158"/>
        <v>Yes</v>
      </c>
      <c r="U898" t="str">
        <f t="shared" si="159"/>
        <v>No</v>
      </c>
      <c r="V898" t="str">
        <f t="shared" si="160"/>
        <v>No</v>
      </c>
      <c r="W898">
        <f t="shared" si="163"/>
        <v>1</v>
      </c>
      <c r="X898" t="str">
        <f t="shared" si="164"/>
        <v>No</v>
      </c>
      <c r="Y898" t="str">
        <f t="shared" si="165"/>
        <v>No</v>
      </c>
      <c r="Z898" t="str">
        <f t="shared" si="166"/>
        <v>No</v>
      </c>
      <c r="AA898">
        <f t="shared" si="167"/>
        <v>0</v>
      </c>
      <c r="AB898" s="3" t="str" cm="1">
        <f t="array" ref="AB89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898" s="3"/>
      <c r="AD898" s="3"/>
      <c r="AE898" s="3"/>
    </row>
    <row r="899" spans="3:31">
      <c r="C899" s="2">
        <v>45074.850671296299</v>
      </c>
      <c r="D899" s="3" t="s">
        <v>23</v>
      </c>
      <c r="E899" s="15">
        <v>895</v>
      </c>
      <c r="F899" s="15">
        <v>895</v>
      </c>
      <c r="G899" s="15">
        <v>895</v>
      </c>
      <c r="H899" s="3">
        <v>78728</v>
      </c>
      <c r="I899" s="3" t="s">
        <v>43</v>
      </c>
      <c r="J899" s="3" t="s">
        <v>10</v>
      </c>
      <c r="K899" s="3" t="s">
        <v>49</v>
      </c>
      <c r="L899" s="3"/>
      <c r="M899" s="3"/>
      <c r="N899" s="3"/>
      <c r="O899" s="3">
        <f t="shared" si="161"/>
        <v>2023</v>
      </c>
      <c r="P899" s="3">
        <f t="shared" si="162"/>
        <v>2022</v>
      </c>
      <c r="Q899" s="3">
        <f t="shared" si="156"/>
        <v>5</v>
      </c>
      <c r="R899" s="3">
        <f t="shared" si="157"/>
        <v>22</v>
      </c>
      <c r="S899" s="3" t="str" cm="1">
        <f t="array" ref="S899">IFERROR(_xlfn.IFS(I899 = "Just once", "One time service", ISNUMBER(SEARCH("*week*",I899)), "Continuous"),I899)</f>
        <v>One time service</v>
      </c>
      <c r="T899" t="str">
        <f t="shared" si="158"/>
        <v>No</v>
      </c>
      <c r="U899" t="str">
        <f t="shared" si="159"/>
        <v>No</v>
      </c>
      <c r="V899" t="str">
        <f t="shared" si="160"/>
        <v>No</v>
      </c>
      <c r="W899">
        <f t="shared" si="163"/>
        <v>0</v>
      </c>
      <c r="X899" t="str">
        <f t="shared" si="164"/>
        <v>No</v>
      </c>
      <c r="Y899" t="str">
        <f t="shared" si="165"/>
        <v>No</v>
      </c>
      <c r="Z899" t="str">
        <f t="shared" si="166"/>
        <v>No</v>
      </c>
      <c r="AA899">
        <f t="shared" si="167"/>
        <v>0</v>
      </c>
      <c r="AB899" s="3" t="str" cm="1">
        <f t="array" ref="AB89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899" s="3"/>
      <c r="AD899" s="3"/>
      <c r="AE899" s="3"/>
    </row>
    <row r="900" spans="3:31">
      <c r="C900" s="2">
        <v>45082.371874999997</v>
      </c>
      <c r="D900" s="3" t="s">
        <v>23</v>
      </c>
      <c r="E900" s="15">
        <v>896</v>
      </c>
      <c r="F900" s="15">
        <v>896</v>
      </c>
      <c r="G900" s="15">
        <v>896</v>
      </c>
      <c r="H900" s="3">
        <v>78613</v>
      </c>
      <c r="I900" s="3" t="s">
        <v>13</v>
      </c>
      <c r="J900" s="3" t="s">
        <v>14</v>
      </c>
      <c r="K900" s="3" t="s">
        <v>53</v>
      </c>
      <c r="L900" s="3"/>
      <c r="M900" s="3"/>
      <c r="N900" s="3"/>
      <c r="O900" s="3">
        <f t="shared" si="161"/>
        <v>2023</v>
      </c>
      <c r="P900" s="3">
        <f t="shared" si="162"/>
        <v>2022</v>
      </c>
      <c r="Q900" s="3">
        <f t="shared" si="156"/>
        <v>6</v>
      </c>
      <c r="R900" s="3">
        <f t="shared" si="157"/>
        <v>23</v>
      </c>
      <c r="S900" s="3" t="str" cm="1">
        <f t="array" ref="S900">IFERROR(_xlfn.IFS(I900 = "Just once", "One time service", ISNUMBER(SEARCH("*week*",I900)), "Continuous"),I900)</f>
        <v>Continuous</v>
      </c>
      <c r="T900" t="str">
        <f t="shared" si="158"/>
        <v>No</v>
      </c>
      <c r="U900" t="str">
        <f t="shared" si="159"/>
        <v>No</v>
      </c>
      <c r="V900" t="str">
        <f t="shared" si="160"/>
        <v>No</v>
      </c>
      <c r="W900">
        <f t="shared" si="163"/>
        <v>0</v>
      </c>
      <c r="X900" t="str">
        <f t="shared" si="164"/>
        <v>Yes</v>
      </c>
      <c r="Y900" t="str">
        <f t="shared" si="165"/>
        <v>No</v>
      </c>
      <c r="Z900" t="str">
        <f t="shared" si="166"/>
        <v>No</v>
      </c>
      <c r="AA900">
        <f t="shared" si="167"/>
        <v>1</v>
      </c>
      <c r="AB900" s="3" t="str" cm="1">
        <f t="array" ref="AB90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00" s="3"/>
      <c r="AD900" s="3"/>
      <c r="AE900" s="3"/>
    </row>
    <row r="901" spans="3:31">
      <c r="C901" s="2">
        <v>45082.422118055554</v>
      </c>
      <c r="D901" s="3" t="s">
        <v>23</v>
      </c>
      <c r="E901" s="15">
        <v>897</v>
      </c>
      <c r="F901" s="15">
        <v>897</v>
      </c>
      <c r="G901" s="15">
        <v>897</v>
      </c>
      <c r="H901" s="3">
        <v>78628</v>
      </c>
      <c r="I901" s="3" t="s">
        <v>32</v>
      </c>
      <c r="J901" s="3" t="s">
        <v>70</v>
      </c>
      <c r="K901" s="3" t="s">
        <v>49</v>
      </c>
      <c r="L901" s="3"/>
      <c r="M901" s="3"/>
      <c r="N901" s="3"/>
      <c r="O901" s="3">
        <f t="shared" si="161"/>
        <v>2023</v>
      </c>
      <c r="P901" s="3">
        <f t="shared" si="162"/>
        <v>2022</v>
      </c>
      <c r="Q901" s="3">
        <f t="shared" ref="Q901:Q964" si="168">MONTH(C901)</f>
        <v>6</v>
      </c>
      <c r="R901" s="3">
        <f t="shared" ref="R901:R964" si="169">WEEKNUM(C901,1)</f>
        <v>23</v>
      </c>
      <c r="S901" s="3" t="str" cm="1">
        <f t="array" ref="S901">IFERROR(_xlfn.IFS(I901 = "Just once", "One time service", ISNUMBER(SEARCH("*week*",I901)), "Continuous"),I901)</f>
        <v>Continuous</v>
      </c>
      <c r="T901" t="str">
        <f t="shared" ref="T901:T964" si="170">IF(ISNUMBER(SEARCH("*visit*",K901)),"Yes", "No")</f>
        <v>No</v>
      </c>
      <c r="U901" t="str">
        <f t="shared" ref="U901:U964" si="171">IF(ISNUMBER(SEARCH("*visit*",L901)),"Yes", "No")</f>
        <v>No</v>
      </c>
      <c r="V901" t="str">
        <f t="shared" ref="V901:V964" si="172">IF(ISNUMBER(SEARCH("*visit*",M901)),"Yes", "No")</f>
        <v>No</v>
      </c>
      <c r="W901">
        <f t="shared" si="163"/>
        <v>0</v>
      </c>
      <c r="X901" t="str">
        <f t="shared" si="164"/>
        <v>No</v>
      </c>
      <c r="Y901" t="str">
        <f t="shared" si="165"/>
        <v>No</v>
      </c>
      <c r="Z901" t="str">
        <f t="shared" si="166"/>
        <v>No</v>
      </c>
      <c r="AA901">
        <f t="shared" si="167"/>
        <v>0</v>
      </c>
      <c r="AB901" s="3" t="str" cm="1">
        <f t="array" ref="AB90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01" s="3"/>
      <c r="AD901" s="3"/>
      <c r="AE901" s="3"/>
    </row>
    <row r="902" spans="3:31">
      <c r="C902" s="2">
        <v>45082.454027777778</v>
      </c>
      <c r="D902" s="3" t="s">
        <v>23</v>
      </c>
      <c r="E902" s="15">
        <v>898</v>
      </c>
      <c r="F902" s="15">
        <v>898</v>
      </c>
      <c r="G902" s="15">
        <v>898</v>
      </c>
      <c r="H902" s="3">
        <v>78653</v>
      </c>
      <c r="I902" s="3" t="s">
        <v>13</v>
      </c>
      <c r="J902" s="3" t="s">
        <v>10</v>
      </c>
      <c r="K902" s="3" t="s">
        <v>49</v>
      </c>
      <c r="L902" s="3"/>
      <c r="M902" s="3"/>
      <c r="N902" s="3"/>
      <c r="O902" s="3">
        <f t="shared" ref="O902:O965" si="173">YEAR(C902)</f>
        <v>2023</v>
      </c>
      <c r="P902" s="3">
        <f t="shared" ref="P902:P965" si="174">O902-1</f>
        <v>2022</v>
      </c>
      <c r="Q902" s="3">
        <f t="shared" si="168"/>
        <v>6</v>
      </c>
      <c r="R902" s="3">
        <f t="shared" si="169"/>
        <v>23</v>
      </c>
      <c r="S902" s="3" t="str" cm="1">
        <f t="array" ref="S902">IFERROR(_xlfn.IFS(I902 = "Just once", "One time service", ISNUMBER(SEARCH("*week*",I902)), "Continuous"),I902)</f>
        <v>Continuous</v>
      </c>
      <c r="T902" t="str">
        <f t="shared" si="170"/>
        <v>No</v>
      </c>
      <c r="U902" t="str">
        <f t="shared" si="171"/>
        <v>No</v>
      </c>
      <c r="V902" t="str">
        <f t="shared" si="172"/>
        <v>No</v>
      </c>
      <c r="W902">
        <f t="shared" ref="W902:W965" si="175">IF(COUNTIF(T902:V902,"Yes"), 1, 0)</f>
        <v>0</v>
      </c>
      <c r="X902" t="str">
        <f t="shared" ref="X902:X965" si="176">IF(ISNUMBER(SEARCH("*close*",K902)),"Yes", "No")</f>
        <v>No</v>
      </c>
      <c r="Y902" t="str">
        <f t="shared" ref="Y902:Y965" si="177">IF(ISNUMBER(SEARCH("*close*",L902)),"Yes", "No")</f>
        <v>No</v>
      </c>
      <c r="Z902" t="str">
        <f t="shared" ref="Z902:Z965" si="178">IF(ISNUMBER(SEARCH("*close*",M902)),"Yes", "No")</f>
        <v>No</v>
      </c>
      <c r="AA902">
        <f t="shared" ref="AA902:AA965" si="179">IF(COUNTIF(X902:Z902,"Yes"), 1, 0)</f>
        <v>0</v>
      </c>
      <c r="AB902" s="3" t="str" cm="1">
        <f t="array" ref="AB90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02" s="3"/>
      <c r="AD902" s="3"/>
      <c r="AE902" s="3"/>
    </row>
    <row r="903" spans="3:31">
      <c r="C903" s="2">
        <v>45082.528773148151</v>
      </c>
      <c r="D903" s="3" t="s">
        <v>23</v>
      </c>
      <c r="E903" s="15">
        <v>899</v>
      </c>
      <c r="F903" s="15">
        <v>899</v>
      </c>
      <c r="G903" s="15">
        <v>899</v>
      </c>
      <c r="H903" s="3" t="s">
        <v>71</v>
      </c>
      <c r="I903" s="3" t="s">
        <v>32</v>
      </c>
      <c r="J903" s="3" t="s">
        <v>10</v>
      </c>
      <c r="K903" s="3" t="s">
        <v>15</v>
      </c>
      <c r="L903" s="3"/>
      <c r="M903" s="3"/>
      <c r="N903" s="3"/>
      <c r="O903" s="3">
        <f t="shared" si="173"/>
        <v>2023</v>
      </c>
      <c r="P903" s="3">
        <f t="shared" si="174"/>
        <v>2022</v>
      </c>
      <c r="Q903" s="3">
        <f t="shared" si="168"/>
        <v>6</v>
      </c>
      <c r="R903" s="3">
        <f t="shared" si="169"/>
        <v>23</v>
      </c>
      <c r="S903" s="3" t="str" cm="1">
        <f t="array" ref="S903">IFERROR(_xlfn.IFS(I903 = "Just once", "One time service", ISNUMBER(SEARCH("*week*",I903)), "Continuous"),I903)</f>
        <v>Continuous</v>
      </c>
      <c r="T903" t="str">
        <f t="shared" si="170"/>
        <v>Yes</v>
      </c>
      <c r="U903" t="str">
        <f t="shared" si="171"/>
        <v>No</v>
      </c>
      <c r="V903" t="str">
        <f t="shared" si="172"/>
        <v>No</v>
      </c>
      <c r="W903">
        <f t="shared" si="175"/>
        <v>1</v>
      </c>
      <c r="X903" t="str">
        <f t="shared" si="176"/>
        <v>No</v>
      </c>
      <c r="Y903" t="str">
        <f t="shared" si="177"/>
        <v>No</v>
      </c>
      <c r="Z903" t="str">
        <f t="shared" si="178"/>
        <v>No</v>
      </c>
      <c r="AA903">
        <f t="shared" si="179"/>
        <v>0</v>
      </c>
      <c r="AB903" s="3" t="str" cm="1">
        <f t="array" ref="AB90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03" s="3"/>
      <c r="AD903" s="3"/>
      <c r="AE903" s="3"/>
    </row>
    <row r="904" spans="3:31">
      <c r="C904" s="2">
        <v>45083.509965277779</v>
      </c>
      <c r="D904" s="3" t="s">
        <v>23</v>
      </c>
      <c r="E904" s="15">
        <v>900</v>
      </c>
      <c r="F904" s="15">
        <v>900</v>
      </c>
      <c r="G904" s="15">
        <v>900</v>
      </c>
      <c r="H904" s="3">
        <v>78747</v>
      </c>
      <c r="I904" s="3" t="s">
        <v>32</v>
      </c>
      <c r="J904" s="3" t="s">
        <v>51</v>
      </c>
      <c r="K904" s="3" t="s">
        <v>15</v>
      </c>
      <c r="L904" s="3"/>
      <c r="M904" s="3"/>
      <c r="N904" s="3"/>
      <c r="O904" s="3">
        <f t="shared" si="173"/>
        <v>2023</v>
      </c>
      <c r="P904" s="3">
        <f t="shared" si="174"/>
        <v>2022</v>
      </c>
      <c r="Q904" s="3">
        <f t="shared" si="168"/>
        <v>6</v>
      </c>
      <c r="R904" s="3">
        <f t="shared" si="169"/>
        <v>23</v>
      </c>
      <c r="S904" s="3" t="str" cm="1">
        <f t="array" ref="S904">IFERROR(_xlfn.IFS(I904 = "Just once", "One time service", ISNUMBER(SEARCH("*week*",I904)), "Continuous"),I904)</f>
        <v>Continuous</v>
      </c>
      <c r="T904" t="str">
        <f t="shared" si="170"/>
        <v>Yes</v>
      </c>
      <c r="U904" t="str">
        <f t="shared" si="171"/>
        <v>No</v>
      </c>
      <c r="V904" t="str">
        <f t="shared" si="172"/>
        <v>No</v>
      </c>
      <c r="W904">
        <f t="shared" si="175"/>
        <v>1</v>
      </c>
      <c r="X904" t="str">
        <f t="shared" si="176"/>
        <v>No</v>
      </c>
      <c r="Y904" t="str">
        <f t="shared" si="177"/>
        <v>No</v>
      </c>
      <c r="Z904" t="str">
        <f t="shared" si="178"/>
        <v>No</v>
      </c>
      <c r="AA904">
        <f t="shared" si="179"/>
        <v>0</v>
      </c>
      <c r="AB904" s="3" t="str" cm="1">
        <f t="array" ref="AB90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04" s="3"/>
      <c r="AD904" s="3"/>
      <c r="AE904" s="3"/>
    </row>
    <row r="905" spans="3:31">
      <c r="C905" s="2">
        <v>45084.467175925929</v>
      </c>
      <c r="D905" s="3" t="s">
        <v>23</v>
      </c>
      <c r="E905" s="15">
        <v>901</v>
      </c>
      <c r="F905" s="15">
        <v>901</v>
      </c>
      <c r="G905" s="15">
        <v>901</v>
      </c>
      <c r="H905" s="3">
        <v>78739</v>
      </c>
      <c r="I905" s="3" t="s">
        <v>13</v>
      </c>
      <c r="J905" s="3" t="s">
        <v>63</v>
      </c>
      <c r="K905" s="3" t="s">
        <v>15</v>
      </c>
      <c r="L905" s="3"/>
      <c r="M905" s="3"/>
      <c r="N905" s="3"/>
      <c r="O905" s="3">
        <f t="shared" si="173"/>
        <v>2023</v>
      </c>
      <c r="P905" s="3">
        <f t="shared" si="174"/>
        <v>2022</v>
      </c>
      <c r="Q905" s="3">
        <f t="shared" si="168"/>
        <v>6</v>
      </c>
      <c r="R905" s="3">
        <f t="shared" si="169"/>
        <v>23</v>
      </c>
      <c r="S905" s="3" t="str" cm="1">
        <f t="array" ref="S905">IFERROR(_xlfn.IFS(I905 = "Just once", "One time service", ISNUMBER(SEARCH("*week*",I905)), "Continuous"),I905)</f>
        <v>Continuous</v>
      </c>
      <c r="T905" t="str">
        <f t="shared" si="170"/>
        <v>Yes</v>
      </c>
      <c r="U905" t="str">
        <f t="shared" si="171"/>
        <v>No</v>
      </c>
      <c r="V905" t="str">
        <f t="shared" si="172"/>
        <v>No</v>
      </c>
      <c r="W905">
        <f t="shared" si="175"/>
        <v>1</v>
      </c>
      <c r="X905" t="str">
        <f t="shared" si="176"/>
        <v>No</v>
      </c>
      <c r="Y905" t="str">
        <f t="shared" si="177"/>
        <v>No</v>
      </c>
      <c r="Z905" t="str">
        <f t="shared" si="178"/>
        <v>No</v>
      </c>
      <c r="AA905">
        <f t="shared" si="179"/>
        <v>0</v>
      </c>
      <c r="AB905" s="3" t="str" cm="1">
        <f t="array" ref="AB90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05" s="3"/>
      <c r="AD905" s="3"/>
      <c r="AE905" s="3"/>
    </row>
    <row r="906" spans="3:31">
      <c r="C906" s="2">
        <v>45085.483043981483</v>
      </c>
      <c r="D906" s="3" t="s">
        <v>23</v>
      </c>
      <c r="E906" s="15">
        <v>902</v>
      </c>
      <c r="F906" s="15">
        <v>902</v>
      </c>
      <c r="G906" s="15">
        <v>902</v>
      </c>
      <c r="H906" s="3">
        <v>78721</v>
      </c>
      <c r="I906" s="3" t="s">
        <v>32</v>
      </c>
      <c r="J906" s="3" t="s">
        <v>72</v>
      </c>
      <c r="K906" s="3" t="s">
        <v>49</v>
      </c>
      <c r="L906" s="3"/>
      <c r="M906" s="3"/>
      <c r="N906" s="3"/>
      <c r="O906" s="3">
        <f t="shared" si="173"/>
        <v>2023</v>
      </c>
      <c r="P906" s="3">
        <f t="shared" si="174"/>
        <v>2022</v>
      </c>
      <c r="Q906" s="3">
        <f t="shared" si="168"/>
        <v>6</v>
      </c>
      <c r="R906" s="3">
        <f t="shared" si="169"/>
        <v>23</v>
      </c>
      <c r="S906" s="3" t="str" cm="1">
        <f t="array" ref="S906">IFERROR(_xlfn.IFS(I906 = "Just once", "One time service", ISNUMBER(SEARCH("*week*",I906)), "Continuous"),I906)</f>
        <v>Continuous</v>
      </c>
      <c r="T906" t="str">
        <f t="shared" si="170"/>
        <v>No</v>
      </c>
      <c r="U906" t="str">
        <f t="shared" si="171"/>
        <v>No</v>
      </c>
      <c r="V906" t="str">
        <f t="shared" si="172"/>
        <v>No</v>
      </c>
      <c r="W906">
        <f t="shared" si="175"/>
        <v>0</v>
      </c>
      <c r="X906" t="str">
        <f t="shared" si="176"/>
        <v>No</v>
      </c>
      <c r="Y906" t="str">
        <f t="shared" si="177"/>
        <v>No</v>
      </c>
      <c r="Z906" t="str">
        <f t="shared" si="178"/>
        <v>No</v>
      </c>
      <c r="AA906">
        <f t="shared" si="179"/>
        <v>0</v>
      </c>
      <c r="AB906" s="3" t="str" cm="1">
        <f t="array" ref="AB90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06" s="3"/>
      <c r="AD906" s="3"/>
      <c r="AE906" s="3"/>
    </row>
    <row r="907" spans="3:31">
      <c r="C907" s="2">
        <v>45086.658171296294</v>
      </c>
      <c r="D907" s="3" t="s">
        <v>23</v>
      </c>
      <c r="E907" s="15">
        <v>903</v>
      </c>
      <c r="F907" s="15">
        <v>903</v>
      </c>
      <c r="G907" s="15">
        <v>903</v>
      </c>
      <c r="H907" s="3">
        <v>78621</v>
      </c>
      <c r="I907" s="3" t="s">
        <v>13</v>
      </c>
      <c r="J907" s="3" t="s">
        <v>74</v>
      </c>
      <c r="K907" s="3" t="s">
        <v>75</v>
      </c>
      <c r="L907" s="3"/>
      <c r="M907" s="3"/>
      <c r="N907" s="3"/>
      <c r="O907" s="3">
        <f t="shared" si="173"/>
        <v>2023</v>
      </c>
      <c r="P907" s="3">
        <f t="shared" si="174"/>
        <v>2022</v>
      </c>
      <c r="Q907" s="3">
        <f t="shared" si="168"/>
        <v>6</v>
      </c>
      <c r="R907" s="3">
        <f t="shared" si="169"/>
        <v>23</v>
      </c>
      <c r="S907" s="3" t="str" cm="1">
        <f t="array" ref="S907">IFERROR(_xlfn.IFS(I907 = "Just once", "One time service", ISNUMBER(SEARCH("*week*",I907)), "Continuous"),I907)</f>
        <v>Continuous</v>
      </c>
      <c r="T907" t="str">
        <f t="shared" si="170"/>
        <v>No</v>
      </c>
      <c r="U907" t="str">
        <f t="shared" si="171"/>
        <v>No</v>
      </c>
      <c r="V907" t="str">
        <f t="shared" si="172"/>
        <v>No</v>
      </c>
      <c r="W907">
        <f t="shared" si="175"/>
        <v>0</v>
      </c>
      <c r="X907" t="str">
        <f t="shared" si="176"/>
        <v>No</v>
      </c>
      <c r="Y907" t="str">
        <f t="shared" si="177"/>
        <v>No</v>
      </c>
      <c r="Z907" t="str">
        <f t="shared" si="178"/>
        <v>No</v>
      </c>
      <c r="AA907">
        <f t="shared" si="179"/>
        <v>0</v>
      </c>
      <c r="AB907" s="3" t="str" cm="1">
        <f t="array" ref="AB90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07" s="3"/>
      <c r="AD907" s="3"/>
      <c r="AE907" s="3"/>
    </row>
    <row r="908" spans="3:31">
      <c r="C908" s="2">
        <v>45086.67324074074</v>
      </c>
      <c r="D908" s="3" t="s">
        <v>23</v>
      </c>
      <c r="E908" s="15">
        <v>904</v>
      </c>
      <c r="F908" s="15">
        <v>904</v>
      </c>
      <c r="G908" s="15">
        <v>904</v>
      </c>
      <c r="H908" s="3">
        <v>78748</v>
      </c>
      <c r="I908" s="3" t="s">
        <v>13</v>
      </c>
      <c r="J908" s="3" t="s">
        <v>76</v>
      </c>
      <c r="K908" s="3" t="s">
        <v>15</v>
      </c>
      <c r="L908" s="3"/>
      <c r="M908" s="3"/>
      <c r="N908" s="3"/>
      <c r="O908" s="3">
        <f t="shared" si="173"/>
        <v>2023</v>
      </c>
      <c r="P908" s="3">
        <f t="shared" si="174"/>
        <v>2022</v>
      </c>
      <c r="Q908" s="3">
        <f t="shared" si="168"/>
        <v>6</v>
      </c>
      <c r="R908" s="3">
        <f t="shared" si="169"/>
        <v>23</v>
      </c>
      <c r="S908" s="3" t="str" cm="1">
        <f t="array" ref="S908">IFERROR(_xlfn.IFS(I908 = "Just once", "One time service", ISNUMBER(SEARCH("*week*",I908)), "Continuous"),I908)</f>
        <v>Continuous</v>
      </c>
      <c r="T908" t="str">
        <f t="shared" si="170"/>
        <v>Yes</v>
      </c>
      <c r="U908" t="str">
        <f t="shared" si="171"/>
        <v>No</v>
      </c>
      <c r="V908" t="str">
        <f t="shared" si="172"/>
        <v>No</v>
      </c>
      <c r="W908">
        <f t="shared" si="175"/>
        <v>1</v>
      </c>
      <c r="X908" t="str">
        <f t="shared" si="176"/>
        <v>No</v>
      </c>
      <c r="Y908" t="str">
        <f t="shared" si="177"/>
        <v>No</v>
      </c>
      <c r="Z908" t="str">
        <f t="shared" si="178"/>
        <v>No</v>
      </c>
      <c r="AA908">
        <f t="shared" si="179"/>
        <v>0</v>
      </c>
      <c r="AB908" s="3" t="str" cm="1">
        <f t="array" ref="AB90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08" s="3"/>
      <c r="AD908" s="3"/>
      <c r="AE908" s="3"/>
    </row>
    <row r="909" spans="3:31">
      <c r="C909" s="2">
        <v>45088.454513888886</v>
      </c>
      <c r="D909" s="3" t="s">
        <v>23</v>
      </c>
      <c r="E909" s="15">
        <v>905</v>
      </c>
      <c r="F909" s="15">
        <v>905</v>
      </c>
      <c r="G909" s="15">
        <v>905</v>
      </c>
      <c r="H909" s="3">
        <v>78747</v>
      </c>
      <c r="I909" s="3" t="s">
        <v>13</v>
      </c>
      <c r="J909" s="3" t="s">
        <v>77</v>
      </c>
      <c r="K909" s="3" t="s">
        <v>15</v>
      </c>
      <c r="L909" s="3"/>
      <c r="M909" s="3"/>
      <c r="N909" s="3"/>
      <c r="O909" s="3">
        <f t="shared" si="173"/>
        <v>2023</v>
      </c>
      <c r="P909" s="3">
        <f t="shared" si="174"/>
        <v>2022</v>
      </c>
      <c r="Q909" s="3">
        <f t="shared" si="168"/>
        <v>6</v>
      </c>
      <c r="R909" s="3">
        <f t="shared" si="169"/>
        <v>24</v>
      </c>
      <c r="S909" s="3" t="str" cm="1">
        <f t="array" ref="S909">IFERROR(_xlfn.IFS(I909 = "Just once", "One time service", ISNUMBER(SEARCH("*week*",I909)), "Continuous"),I909)</f>
        <v>Continuous</v>
      </c>
      <c r="T909" t="str">
        <f t="shared" si="170"/>
        <v>Yes</v>
      </c>
      <c r="U909" t="str">
        <f t="shared" si="171"/>
        <v>No</v>
      </c>
      <c r="V909" t="str">
        <f t="shared" si="172"/>
        <v>No</v>
      </c>
      <c r="W909">
        <f t="shared" si="175"/>
        <v>1</v>
      </c>
      <c r="X909" t="str">
        <f t="shared" si="176"/>
        <v>No</v>
      </c>
      <c r="Y909" t="str">
        <f t="shared" si="177"/>
        <v>No</v>
      </c>
      <c r="Z909" t="str">
        <f t="shared" si="178"/>
        <v>No</v>
      </c>
      <c r="AA909">
        <f t="shared" si="179"/>
        <v>0</v>
      </c>
      <c r="AB909" s="3" t="str" cm="1">
        <f t="array" ref="AB90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09" s="3"/>
      <c r="AD909" s="3"/>
      <c r="AE909" s="3"/>
    </row>
    <row r="910" spans="3:31">
      <c r="C910" s="2">
        <v>45090.415486111109</v>
      </c>
      <c r="D910" s="3" t="s">
        <v>23</v>
      </c>
      <c r="E910" s="15">
        <v>906</v>
      </c>
      <c r="F910" s="15">
        <v>906</v>
      </c>
      <c r="G910" s="15">
        <v>906</v>
      </c>
      <c r="H910" s="3">
        <v>78728</v>
      </c>
      <c r="I910" s="3" t="s">
        <v>32</v>
      </c>
      <c r="J910" s="3" t="s">
        <v>78</v>
      </c>
      <c r="K910" s="3" t="s">
        <v>15</v>
      </c>
      <c r="L910" s="3"/>
      <c r="M910" s="3"/>
      <c r="N910" s="3"/>
      <c r="O910" s="3">
        <f t="shared" si="173"/>
        <v>2023</v>
      </c>
      <c r="P910" s="3">
        <f t="shared" si="174"/>
        <v>2022</v>
      </c>
      <c r="Q910" s="3">
        <f t="shared" si="168"/>
        <v>6</v>
      </c>
      <c r="R910" s="3">
        <f t="shared" si="169"/>
        <v>24</v>
      </c>
      <c r="S910" s="3" t="str" cm="1">
        <f t="array" ref="S910">IFERROR(_xlfn.IFS(I910 = "Just once", "One time service", ISNUMBER(SEARCH("*week*",I910)), "Continuous"),I910)</f>
        <v>Continuous</v>
      </c>
      <c r="T910" t="str">
        <f t="shared" si="170"/>
        <v>Yes</v>
      </c>
      <c r="U910" t="str">
        <f t="shared" si="171"/>
        <v>No</v>
      </c>
      <c r="V910" t="str">
        <f t="shared" si="172"/>
        <v>No</v>
      </c>
      <c r="W910">
        <f t="shared" si="175"/>
        <v>1</v>
      </c>
      <c r="X910" t="str">
        <f t="shared" si="176"/>
        <v>No</v>
      </c>
      <c r="Y910" t="str">
        <f t="shared" si="177"/>
        <v>No</v>
      </c>
      <c r="Z910" t="str">
        <f t="shared" si="178"/>
        <v>No</v>
      </c>
      <c r="AA910">
        <f t="shared" si="179"/>
        <v>0</v>
      </c>
      <c r="AB910" s="3" t="str" cm="1">
        <f t="array" ref="AB91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10" s="3"/>
      <c r="AD910" s="3"/>
      <c r="AE910" s="3"/>
    </row>
    <row r="911" spans="3:31">
      <c r="C911" s="2">
        <v>45092.47184027778</v>
      </c>
      <c r="D911" s="3" t="s">
        <v>23</v>
      </c>
      <c r="E911" s="15">
        <v>907</v>
      </c>
      <c r="F911" s="15">
        <v>907</v>
      </c>
      <c r="G911" s="15">
        <v>907</v>
      </c>
      <c r="H911" s="3">
        <v>78758</v>
      </c>
      <c r="I911" s="3" t="s">
        <v>13</v>
      </c>
      <c r="J911" s="3" t="s">
        <v>14</v>
      </c>
      <c r="K911" s="3" t="s">
        <v>15</v>
      </c>
      <c r="L911" s="3"/>
      <c r="M911" s="3"/>
      <c r="N911" s="3"/>
      <c r="O911" s="3">
        <f t="shared" si="173"/>
        <v>2023</v>
      </c>
      <c r="P911" s="3">
        <f t="shared" si="174"/>
        <v>2022</v>
      </c>
      <c r="Q911" s="3">
        <f t="shared" si="168"/>
        <v>6</v>
      </c>
      <c r="R911" s="3">
        <f t="shared" si="169"/>
        <v>24</v>
      </c>
      <c r="S911" s="3" t="str" cm="1">
        <f t="array" ref="S911">IFERROR(_xlfn.IFS(I911 = "Just once", "One time service", ISNUMBER(SEARCH("*week*",I911)), "Continuous"),I911)</f>
        <v>Continuous</v>
      </c>
      <c r="T911" t="str">
        <f t="shared" si="170"/>
        <v>Yes</v>
      </c>
      <c r="U911" t="str">
        <f t="shared" si="171"/>
        <v>No</v>
      </c>
      <c r="V911" t="str">
        <f t="shared" si="172"/>
        <v>No</v>
      </c>
      <c r="W911">
        <f t="shared" si="175"/>
        <v>1</v>
      </c>
      <c r="X911" t="str">
        <f t="shared" si="176"/>
        <v>No</v>
      </c>
      <c r="Y911" t="str">
        <f t="shared" si="177"/>
        <v>No</v>
      </c>
      <c r="Z911" t="str">
        <f t="shared" si="178"/>
        <v>No</v>
      </c>
      <c r="AA911">
        <f t="shared" si="179"/>
        <v>0</v>
      </c>
      <c r="AB911" s="3" t="str" cm="1">
        <f t="array" ref="AB91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11" s="3"/>
      <c r="AD911" s="3"/>
      <c r="AE911" s="3"/>
    </row>
    <row r="912" spans="3:31">
      <c r="C912" s="2">
        <v>45092.802187499998</v>
      </c>
      <c r="D912" s="3" t="s">
        <v>23</v>
      </c>
      <c r="E912" s="15">
        <v>908</v>
      </c>
      <c r="F912" s="15">
        <v>908</v>
      </c>
      <c r="G912" s="15">
        <v>908</v>
      </c>
      <c r="H912" s="3">
        <v>78754</v>
      </c>
      <c r="I912" s="3" t="s">
        <v>13</v>
      </c>
      <c r="J912" s="3" t="s">
        <v>14</v>
      </c>
      <c r="K912" s="3" t="s">
        <v>15</v>
      </c>
      <c r="L912" s="3"/>
      <c r="M912" s="3"/>
      <c r="N912" s="3"/>
      <c r="O912" s="3">
        <f t="shared" si="173"/>
        <v>2023</v>
      </c>
      <c r="P912" s="3">
        <f t="shared" si="174"/>
        <v>2022</v>
      </c>
      <c r="Q912" s="3">
        <f t="shared" si="168"/>
        <v>6</v>
      </c>
      <c r="R912" s="3">
        <f t="shared" si="169"/>
        <v>24</v>
      </c>
      <c r="S912" s="3" t="str" cm="1">
        <f t="array" ref="S912">IFERROR(_xlfn.IFS(I912 = "Just once", "One time service", ISNUMBER(SEARCH("*week*",I912)), "Continuous"),I912)</f>
        <v>Continuous</v>
      </c>
      <c r="T912" t="str">
        <f t="shared" si="170"/>
        <v>Yes</v>
      </c>
      <c r="U912" t="str">
        <f t="shared" si="171"/>
        <v>No</v>
      </c>
      <c r="V912" t="str">
        <f t="shared" si="172"/>
        <v>No</v>
      </c>
      <c r="W912">
        <f t="shared" si="175"/>
        <v>1</v>
      </c>
      <c r="X912" t="str">
        <f t="shared" si="176"/>
        <v>No</v>
      </c>
      <c r="Y912" t="str">
        <f t="shared" si="177"/>
        <v>No</v>
      </c>
      <c r="Z912" t="str">
        <f t="shared" si="178"/>
        <v>No</v>
      </c>
      <c r="AA912">
        <f t="shared" si="179"/>
        <v>0</v>
      </c>
      <c r="AB912" s="3" t="str" cm="1">
        <f t="array" ref="AB91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12" s="3"/>
      <c r="AD912" s="3"/>
      <c r="AE912" s="3"/>
    </row>
    <row r="913" spans="3:31">
      <c r="C913" s="2">
        <v>45093.427662037036</v>
      </c>
      <c r="D913" s="3" t="s">
        <v>23</v>
      </c>
      <c r="E913" s="15">
        <v>909</v>
      </c>
      <c r="F913" s="15">
        <v>909</v>
      </c>
      <c r="G913" s="15">
        <v>909</v>
      </c>
      <c r="H913" s="3">
        <v>78745</v>
      </c>
      <c r="I913" s="3" t="s">
        <v>13</v>
      </c>
      <c r="J913" s="3" t="s">
        <v>51</v>
      </c>
      <c r="K913" s="3" t="s">
        <v>49</v>
      </c>
      <c r="L913" s="3"/>
      <c r="M913" s="3"/>
      <c r="N913" s="3"/>
      <c r="O913" s="3">
        <f t="shared" si="173"/>
        <v>2023</v>
      </c>
      <c r="P913" s="3">
        <f t="shared" si="174"/>
        <v>2022</v>
      </c>
      <c r="Q913" s="3">
        <f t="shared" si="168"/>
        <v>6</v>
      </c>
      <c r="R913" s="3">
        <f t="shared" si="169"/>
        <v>24</v>
      </c>
      <c r="S913" s="3" t="str" cm="1">
        <f t="array" ref="S913">IFERROR(_xlfn.IFS(I913 = "Just once", "One time service", ISNUMBER(SEARCH("*week*",I913)), "Continuous"),I913)</f>
        <v>Continuous</v>
      </c>
      <c r="T913" t="str">
        <f t="shared" si="170"/>
        <v>No</v>
      </c>
      <c r="U913" t="str">
        <f t="shared" si="171"/>
        <v>No</v>
      </c>
      <c r="V913" t="str">
        <f t="shared" si="172"/>
        <v>No</v>
      </c>
      <c r="W913">
        <f t="shared" si="175"/>
        <v>0</v>
      </c>
      <c r="X913" t="str">
        <f t="shared" si="176"/>
        <v>No</v>
      </c>
      <c r="Y913" t="str">
        <f t="shared" si="177"/>
        <v>No</v>
      </c>
      <c r="Z913" t="str">
        <f t="shared" si="178"/>
        <v>No</v>
      </c>
      <c r="AA913">
        <f t="shared" si="179"/>
        <v>0</v>
      </c>
      <c r="AB913" s="3" t="str" cm="1">
        <f t="array" ref="AB91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13" s="3"/>
      <c r="AD913" s="3"/>
      <c r="AE913" s="3"/>
    </row>
    <row r="914" spans="3:31">
      <c r="C914" s="2">
        <v>45093.580717592595</v>
      </c>
      <c r="D914" s="3" t="s">
        <v>23</v>
      </c>
      <c r="E914" s="15">
        <v>910</v>
      </c>
      <c r="F914" s="15">
        <v>910</v>
      </c>
      <c r="G914" s="15">
        <v>910</v>
      </c>
      <c r="H914" s="3">
        <v>78725</v>
      </c>
      <c r="I914" s="3" t="s">
        <v>13</v>
      </c>
      <c r="J914" s="3" t="s">
        <v>51</v>
      </c>
      <c r="K914" s="3" t="s">
        <v>15</v>
      </c>
      <c r="L914" s="3"/>
      <c r="M914" s="3"/>
      <c r="N914" s="3"/>
      <c r="O914" s="3">
        <f t="shared" si="173"/>
        <v>2023</v>
      </c>
      <c r="P914" s="3">
        <f t="shared" si="174"/>
        <v>2022</v>
      </c>
      <c r="Q914" s="3">
        <f t="shared" si="168"/>
        <v>6</v>
      </c>
      <c r="R914" s="3">
        <f t="shared" si="169"/>
        <v>24</v>
      </c>
      <c r="S914" s="3" t="str" cm="1">
        <f t="array" ref="S914">IFERROR(_xlfn.IFS(I914 = "Just once", "One time service", ISNUMBER(SEARCH("*week*",I914)), "Continuous"),I914)</f>
        <v>Continuous</v>
      </c>
      <c r="T914" t="str">
        <f t="shared" si="170"/>
        <v>Yes</v>
      </c>
      <c r="U914" t="str">
        <f t="shared" si="171"/>
        <v>No</v>
      </c>
      <c r="V914" t="str">
        <f t="shared" si="172"/>
        <v>No</v>
      </c>
      <c r="W914">
        <f t="shared" si="175"/>
        <v>1</v>
      </c>
      <c r="X914" t="str">
        <f t="shared" si="176"/>
        <v>No</v>
      </c>
      <c r="Y914" t="str">
        <f t="shared" si="177"/>
        <v>No</v>
      </c>
      <c r="Z914" t="str">
        <f t="shared" si="178"/>
        <v>No</v>
      </c>
      <c r="AA914">
        <f t="shared" si="179"/>
        <v>0</v>
      </c>
      <c r="AB914" s="3" t="str" cm="1">
        <f t="array" ref="AB91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14" s="3"/>
      <c r="AD914" s="3"/>
      <c r="AE914" s="3"/>
    </row>
    <row r="915" spans="3:31">
      <c r="C915" s="2">
        <v>45094.570763888885</v>
      </c>
      <c r="D915" s="3" t="s">
        <v>23</v>
      </c>
      <c r="E915" s="15">
        <v>911</v>
      </c>
      <c r="F915" s="15">
        <v>911</v>
      </c>
      <c r="G915" s="15">
        <v>911</v>
      </c>
      <c r="H915" s="3" t="s">
        <v>71</v>
      </c>
      <c r="I915" s="3" t="s">
        <v>13</v>
      </c>
      <c r="J915" s="3" t="s">
        <v>79</v>
      </c>
      <c r="K915" s="3" t="s">
        <v>15</v>
      </c>
      <c r="L915" s="3"/>
      <c r="M915" s="3"/>
      <c r="N915" s="3"/>
      <c r="O915" s="3">
        <f t="shared" si="173"/>
        <v>2023</v>
      </c>
      <c r="P915" s="3">
        <f t="shared" si="174"/>
        <v>2022</v>
      </c>
      <c r="Q915" s="3">
        <f t="shared" si="168"/>
        <v>6</v>
      </c>
      <c r="R915" s="3">
        <f t="shared" si="169"/>
        <v>24</v>
      </c>
      <c r="S915" s="3" t="str" cm="1">
        <f t="array" ref="S915">IFERROR(_xlfn.IFS(I915 = "Just once", "One time service", ISNUMBER(SEARCH("*week*",I915)), "Continuous"),I915)</f>
        <v>Continuous</v>
      </c>
      <c r="T915" t="str">
        <f t="shared" si="170"/>
        <v>Yes</v>
      </c>
      <c r="U915" t="str">
        <f t="shared" si="171"/>
        <v>No</v>
      </c>
      <c r="V915" t="str">
        <f t="shared" si="172"/>
        <v>No</v>
      </c>
      <c r="W915">
        <f t="shared" si="175"/>
        <v>1</v>
      </c>
      <c r="X915" t="str">
        <f t="shared" si="176"/>
        <v>No</v>
      </c>
      <c r="Y915" t="str">
        <f t="shared" si="177"/>
        <v>No</v>
      </c>
      <c r="Z915" t="str">
        <f t="shared" si="178"/>
        <v>No</v>
      </c>
      <c r="AA915">
        <f t="shared" si="179"/>
        <v>0</v>
      </c>
      <c r="AB915" s="3" t="str" cm="1">
        <f t="array" ref="AB91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15" s="3"/>
      <c r="AD915" s="3"/>
      <c r="AE915" s="3"/>
    </row>
    <row r="916" spans="3:31">
      <c r="C916" s="2">
        <v>45096.376145833332</v>
      </c>
      <c r="D916" s="3" t="s">
        <v>23</v>
      </c>
      <c r="E916" s="15">
        <v>912</v>
      </c>
      <c r="F916" s="15">
        <v>912</v>
      </c>
      <c r="G916" s="15">
        <v>912</v>
      </c>
      <c r="H916" s="3" t="s">
        <v>71</v>
      </c>
      <c r="I916" s="3" t="s">
        <v>32</v>
      </c>
      <c r="J916" s="3" t="s">
        <v>80</v>
      </c>
      <c r="K916" s="3" t="s">
        <v>15</v>
      </c>
      <c r="L916" s="3"/>
      <c r="M916" s="3"/>
      <c r="N916" s="3"/>
      <c r="O916" s="3">
        <f t="shared" si="173"/>
        <v>2023</v>
      </c>
      <c r="P916" s="3">
        <f t="shared" si="174"/>
        <v>2022</v>
      </c>
      <c r="Q916" s="3">
        <f t="shared" si="168"/>
        <v>6</v>
      </c>
      <c r="R916" s="3">
        <f t="shared" si="169"/>
        <v>25</v>
      </c>
      <c r="S916" s="3" t="str" cm="1">
        <f t="array" ref="S916">IFERROR(_xlfn.IFS(I916 = "Just once", "One time service", ISNUMBER(SEARCH("*week*",I916)), "Continuous"),I916)</f>
        <v>Continuous</v>
      </c>
      <c r="T916" t="str">
        <f t="shared" si="170"/>
        <v>Yes</v>
      </c>
      <c r="U916" t="str">
        <f t="shared" si="171"/>
        <v>No</v>
      </c>
      <c r="V916" t="str">
        <f t="shared" si="172"/>
        <v>No</v>
      </c>
      <c r="W916">
        <f t="shared" si="175"/>
        <v>1</v>
      </c>
      <c r="X916" t="str">
        <f t="shared" si="176"/>
        <v>No</v>
      </c>
      <c r="Y916" t="str">
        <f t="shared" si="177"/>
        <v>No</v>
      </c>
      <c r="Z916" t="str">
        <f t="shared" si="178"/>
        <v>No</v>
      </c>
      <c r="AA916">
        <f t="shared" si="179"/>
        <v>0</v>
      </c>
      <c r="AB916" s="3" t="str" cm="1">
        <f t="array" ref="AB91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16" s="3"/>
      <c r="AD916" s="3"/>
      <c r="AE916" s="3"/>
    </row>
    <row r="917" spans="3:31">
      <c r="C917" s="2">
        <v>45096.387928240743</v>
      </c>
      <c r="D917" s="3" t="s">
        <v>23</v>
      </c>
      <c r="E917" s="15">
        <v>913</v>
      </c>
      <c r="F917" s="15">
        <v>913</v>
      </c>
      <c r="G917" s="15">
        <v>913</v>
      </c>
      <c r="H917" s="3">
        <v>78747</v>
      </c>
      <c r="I917" s="3" t="s">
        <v>13</v>
      </c>
      <c r="J917" s="3" t="s">
        <v>14</v>
      </c>
      <c r="K917" s="3" t="s">
        <v>15</v>
      </c>
      <c r="L917" s="3"/>
      <c r="M917" s="3"/>
      <c r="N917" s="3"/>
      <c r="O917" s="3">
        <f t="shared" si="173"/>
        <v>2023</v>
      </c>
      <c r="P917" s="3">
        <f t="shared" si="174"/>
        <v>2022</v>
      </c>
      <c r="Q917" s="3">
        <f t="shared" si="168"/>
        <v>6</v>
      </c>
      <c r="R917" s="3">
        <f t="shared" si="169"/>
        <v>25</v>
      </c>
      <c r="S917" s="3" t="str" cm="1">
        <f t="array" ref="S917">IFERROR(_xlfn.IFS(I917 = "Just once", "One time service", ISNUMBER(SEARCH("*week*",I917)), "Continuous"),I917)</f>
        <v>Continuous</v>
      </c>
      <c r="T917" t="str">
        <f t="shared" si="170"/>
        <v>Yes</v>
      </c>
      <c r="U917" t="str">
        <f t="shared" si="171"/>
        <v>No</v>
      </c>
      <c r="V917" t="str">
        <f t="shared" si="172"/>
        <v>No</v>
      </c>
      <c r="W917">
        <f t="shared" si="175"/>
        <v>1</v>
      </c>
      <c r="X917" t="str">
        <f t="shared" si="176"/>
        <v>No</v>
      </c>
      <c r="Y917" t="str">
        <f t="shared" si="177"/>
        <v>No</v>
      </c>
      <c r="Z917" t="str">
        <f t="shared" si="178"/>
        <v>No</v>
      </c>
      <c r="AA917">
        <f t="shared" si="179"/>
        <v>0</v>
      </c>
      <c r="AB917" s="3" t="str" cm="1">
        <f t="array" ref="AB91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17" s="3"/>
      <c r="AD917" s="3"/>
      <c r="AE917" s="3"/>
    </row>
    <row r="918" spans="3:31">
      <c r="C918" s="2">
        <v>45096.561423611114</v>
      </c>
      <c r="D918" s="3" t="s">
        <v>23</v>
      </c>
      <c r="E918" s="15">
        <v>914</v>
      </c>
      <c r="F918" s="15">
        <v>914</v>
      </c>
      <c r="G918" s="15">
        <v>914</v>
      </c>
      <c r="H918" s="3">
        <v>78752</v>
      </c>
      <c r="I918" s="3" t="s">
        <v>13</v>
      </c>
      <c r="J918" s="3" t="s">
        <v>14</v>
      </c>
      <c r="K918" s="3" t="s">
        <v>15</v>
      </c>
      <c r="L918" s="3"/>
      <c r="M918" s="3"/>
      <c r="N918" s="3"/>
      <c r="O918" s="3">
        <f t="shared" si="173"/>
        <v>2023</v>
      </c>
      <c r="P918" s="3">
        <f t="shared" si="174"/>
        <v>2022</v>
      </c>
      <c r="Q918" s="3">
        <f t="shared" si="168"/>
        <v>6</v>
      </c>
      <c r="R918" s="3">
        <f t="shared" si="169"/>
        <v>25</v>
      </c>
      <c r="S918" s="3" t="str" cm="1">
        <f t="array" ref="S918">IFERROR(_xlfn.IFS(I918 = "Just once", "One time service", ISNUMBER(SEARCH("*week*",I918)), "Continuous"),I918)</f>
        <v>Continuous</v>
      </c>
      <c r="T918" t="str">
        <f t="shared" si="170"/>
        <v>Yes</v>
      </c>
      <c r="U918" t="str">
        <f t="shared" si="171"/>
        <v>No</v>
      </c>
      <c r="V918" t="str">
        <f t="shared" si="172"/>
        <v>No</v>
      </c>
      <c r="W918">
        <f t="shared" si="175"/>
        <v>1</v>
      </c>
      <c r="X918" t="str">
        <f t="shared" si="176"/>
        <v>No</v>
      </c>
      <c r="Y918" t="str">
        <f t="shared" si="177"/>
        <v>No</v>
      </c>
      <c r="Z918" t="str">
        <f t="shared" si="178"/>
        <v>No</v>
      </c>
      <c r="AA918">
        <f t="shared" si="179"/>
        <v>0</v>
      </c>
      <c r="AB918" s="3" t="str" cm="1">
        <f t="array" ref="AB91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18" s="3"/>
      <c r="AD918" s="3"/>
      <c r="AE918" s="3"/>
    </row>
    <row r="919" spans="3:31">
      <c r="C919" s="2">
        <v>45096.636377314811</v>
      </c>
      <c r="D919" s="3" t="s">
        <v>23</v>
      </c>
      <c r="E919" s="15">
        <v>915</v>
      </c>
      <c r="F919" s="15">
        <v>915</v>
      </c>
      <c r="G919" s="15">
        <v>915</v>
      </c>
      <c r="H919" s="3">
        <v>78746</v>
      </c>
      <c r="I919" s="3" t="s">
        <v>13</v>
      </c>
      <c r="J919" s="3" t="s">
        <v>14</v>
      </c>
      <c r="K919" s="3" t="s">
        <v>17</v>
      </c>
      <c r="L919" s="3"/>
      <c r="M919" s="3"/>
      <c r="N919" s="3"/>
      <c r="O919" s="3">
        <f t="shared" si="173"/>
        <v>2023</v>
      </c>
      <c r="P919" s="3">
        <f t="shared" si="174"/>
        <v>2022</v>
      </c>
      <c r="Q919" s="3">
        <f t="shared" si="168"/>
        <v>6</v>
      </c>
      <c r="R919" s="3">
        <f t="shared" si="169"/>
        <v>25</v>
      </c>
      <c r="S919" s="3" t="str" cm="1">
        <f t="array" ref="S919">IFERROR(_xlfn.IFS(I919 = "Just once", "One time service", ISNUMBER(SEARCH("*week*",I919)), "Continuous"),I919)</f>
        <v>Continuous</v>
      </c>
      <c r="T919" t="str">
        <f t="shared" si="170"/>
        <v>No</v>
      </c>
      <c r="U919" t="str">
        <f t="shared" si="171"/>
        <v>No</v>
      </c>
      <c r="V919" t="str">
        <f t="shared" si="172"/>
        <v>No</v>
      </c>
      <c r="W919">
        <f t="shared" si="175"/>
        <v>0</v>
      </c>
      <c r="X919" t="str">
        <f t="shared" si="176"/>
        <v>No</v>
      </c>
      <c r="Y919" t="str">
        <f t="shared" si="177"/>
        <v>No</v>
      </c>
      <c r="Z919" t="str">
        <f t="shared" si="178"/>
        <v>No</v>
      </c>
      <c r="AA919">
        <f t="shared" si="179"/>
        <v>0</v>
      </c>
      <c r="AB919" s="3" t="str" cm="1">
        <f t="array" ref="AB91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19" s="3"/>
      <c r="AD919" s="3"/>
      <c r="AE919" s="3"/>
    </row>
    <row r="920" spans="3:31">
      <c r="C920" s="2">
        <v>45096.766712962963</v>
      </c>
      <c r="D920" s="3" t="s">
        <v>23</v>
      </c>
      <c r="E920" s="15">
        <v>916</v>
      </c>
      <c r="F920" s="15">
        <v>916</v>
      </c>
      <c r="G920" s="15">
        <v>916</v>
      </c>
      <c r="H920" s="3" t="s">
        <v>71</v>
      </c>
      <c r="I920" s="3" t="s">
        <v>32</v>
      </c>
      <c r="J920" s="3" t="s">
        <v>71</v>
      </c>
      <c r="K920" s="3" t="s">
        <v>15</v>
      </c>
      <c r="L920" s="3"/>
      <c r="M920" s="3"/>
      <c r="N920" s="3"/>
      <c r="O920" s="3">
        <f t="shared" si="173"/>
        <v>2023</v>
      </c>
      <c r="P920" s="3">
        <f t="shared" si="174"/>
        <v>2022</v>
      </c>
      <c r="Q920" s="3">
        <f t="shared" si="168"/>
        <v>6</v>
      </c>
      <c r="R920" s="3">
        <f t="shared" si="169"/>
        <v>25</v>
      </c>
      <c r="S920" s="3" t="str" cm="1">
        <f t="array" ref="S920">IFERROR(_xlfn.IFS(I920 = "Just once", "One time service", ISNUMBER(SEARCH("*week*",I920)), "Continuous"),I920)</f>
        <v>Continuous</v>
      </c>
      <c r="T920" t="str">
        <f t="shared" si="170"/>
        <v>Yes</v>
      </c>
      <c r="U920" t="str">
        <f t="shared" si="171"/>
        <v>No</v>
      </c>
      <c r="V920" t="str">
        <f t="shared" si="172"/>
        <v>No</v>
      </c>
      <c r="W920">
        <f t="shared" si="175"/>
        <v>1</v>
      </c>
      <c r="X920" t="str">
        <f t="shared" si="176"/>
        <v>No</v>
      </c>
      <c r="Y920" t="str">
        <f t="shared" si="177"/>
        <v>No</v>
      </c>
      <c r="Z920" t="str">
        <f t="shared" si="178"/>
        <v>No</v>
      </c>
      <c r="AA920">
        <f t="shared" si="179"/>
        <v>0</v>
      </c>
      <c r="AB920" s="3" t="str" cm="1">
        <f t="array" ref="AB92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20" s="3"/>
      <c r="AD920" s="3"/>
      <c r="AE920" s="3"/>
    </row>
    <row r="921" spans="3:31">
      <c r="C921" s="2">
        <v>45097.363506944443</v>
      </c>
      <c r="D921" s="3" t="s">
        <v>23</v>
      </c>
      <c r="E921" s="15">
        <v>917</v>
      </c>
      <c r="F921" s="15">
        <v>917</v>
      </c>
      <c r="G921" s="15">
        <v>917</v>
      </c>
      <c r="H921" s="3">
        <v>78621</v>
      </c>
      <c r="I921" s="3" t="s">
        <v>13</v>
      </c>
      <c r="J921" s="3" t="s">
        <v>81</v>
      </c>
      <c r="K921" s="3" t="s">
        <v>53</v>
      </c>
      <c r="L921" s="3"/>
      <c r="M921" s="3"/>
      <c r="N921" s="3"/>
      <c r="O921" s="3">
        <f t="shared" si="173"/>
        <v>2023</v>
      </c>
      <c r="P921" s="3">
        <f t="shared" si="174"/>
        <v>2022</v>
      </c>
      <c r="Q921" s="3">
        <f t="shared" si="168"/>
        <v>6</v>
      </c>
      <c r="R921" s="3">
        <f t="shared" si="169"/>
        <v>25</v>
      </c>
      <c r="S921" s="3" t="str" cm="1">
        <f t="array" ref="S921">IFERROR(_xlfn.IFS(I921 = "Just once", "One time service", ISNUMBER(SEARCH("*week*",I921)), "Continuous"),I921)</f>
        <v>Continuous</v>
      </c>
      <c r="T921" t="str">
        <f t="shared" si="170"/>
        <v>No</v>
      </c>
      <c r="U921" t="str">
        <f t="shared" si="171"/>
        <v>No</v>
      </c>
      <c r="V921" t="str">
        <f t="shared" si="172"/>
        <v>No</v>
      </c>
      <c r="W921">
        <f t="shared" si="175"/>
        <v>0</v>
      </c>
      <c r="X921" t="str">
        <f t="shared" si="176"/>
        <v>Yes</v>
      </c>
      <c r="Y921" t="str">
        <f t="shared" si="177"/>
        <v>No</v>
      </c>
      <c r="Z921" t="str">
        <f t="shared" si="178"/>
        <v>No</v>
      </c>
      <c r="AA921">
        <f t="shared" si="179"/>
        <v>1</v>
      </c>
      <c r="AB921" s="3" t="str" cm="1">
        <f t="array" ref="AB92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921" s="3"/>
      <c r="AD921" s="3"/>
      <c r="AE921" s="3"/>
    </row>
    <row r="922" spans="3:31">
      <c r="C922" s="2">
        <v>45097.492835648147</v>
      </c>
      <c r="D922" s="3" t="s">
        <v>23</v>
      </c>
      <c r="E922" s="15">
        <v>918</v>
      </c>
      <c r="F922" s="15">
        <v>918</v>
      </c>
      <c r="G922" s="15">
        <v>918</v>
      </c>
      <c r="H922" s="3">
        <v>78653</v>
      </c>
      <c r="I922" s="3" t="s">
        <v>13</v>
      </c>
      <c r="J922" s="3" t="s">
        <v>10</v>
      </c>
      <c r="K922" s="3" t="s">
        <v>17</v>
      </c>
      <c r="L922" s="3"/>
      <c r="M922" s="3"/>
      <c r="N922" s="3"/>
      <c r="O922" s="3">
        <f t="shared" si="173"/>
        <v>2023</v>
      </c>
      <c r="P922" s="3">
        <f t="shared" si="174"/>
        <v>2022</v>
      </c>
      <c r="Q922" s="3">
        <f t="shared" si="168"/>
        <v>6</v>
      </c>
      <c r="R922" s="3">
        <f t="shared" si="169"/>
        <v>25</v>
      </c>
      <c r="S922" s="3" t="str" cm="1">
        <f t="array" ref="S922">IFERROR(_xlfn.IFS(I922 = "Just once", "One time service", ISNUMBER(SEARCH("*week*",I922)), "Continuous"),I922)</f>
        <v>Continuous</v>
      </c>
      <c r="T922" t="str">
        <f t="shared" si="170"/>
        <v>No</v>
      </c>
      <c r="U922" t="str">
        <f t="shared" si="171"/>
        <v>No</v>
      </c>
      <c r="V922" t="str">
        <f t="shared" si="172"/>
        <v>No</v>
      </c>
      <c r="W922">
        <f t="shared" si="175"/>
        <v>0</v>
      </c>
      <c r="X922" t="str">
        <f t="shared" si="176"/>
        <v>No</v>
      </c>
      <c r="Y922" t="str">
        <f t="shared" si="177"/>
        <v>No</v>
      </c>
      <c r="Z922" t="str">
        <f t="shared" si="178"/>
        <v>No</v>
      </c>
      <c r="AA922">
        <f t="shared" si="179"/>
        <v>0</v>
      </c>
      <c r="AB922" s="3" t="str" cm="1">
        <f t="array" ref="AB92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22" s="3"/>
      <c r="AD922" s="3"/>
      <c r="AE922" s="3"/>
    </row>
    <row r="923" spans="3:31">
      <c r="C923" s="2">
        <v>45098.687326388892</v>
      </c>
      <c r="D923" s="3" t="s">
        <v>23</v>
      </c>
      <c r="E923" s="15">
        <v>919</v>
      </c>
      <c r="F923" s="15">
        <v>919</v>
      </c>
      <c r="G923" s="15">
        <v>919</v>
      </c>
      <c r="H923" s="3">
        <v>78747</v>
      </c>
      <c r="I923" s="3" t="s">
        <v>13</v>
      </c>
      <c r="J923" s="3" t="s">
        <v>14</v>
      </c>
      <c r="K923" s="3" t="s">
        <v>15</v>
      </c>
      <c r="L923" s="3"/>
      <c r="M923" s="3"/>
      <c r="N923" s="3"/>
      <c r="O923" s="3">
        <f t="shared" si="173"/>
        <v>2023</v>
      </c>
      <c r="P923" s="3">
        <f t="shared" si="174"/>
        <v>2022</v>
      </c>
      <c r="Q923" s="3">
        <f t="shared" si="168"/>
        <v>6</v>
      </c>
      <c r="R923" s="3">
        <f t="shared" si="169"/>
        <v>25</v>
      </c>
      <c r="S923" s="3" t="str" cm="1">
        <f t="array" ref="S923">IFERROR(_xlfn.IFS(I923 = "Just once", "One time service", ISNUMBER(SEARCH("*week*",I923)), "Continuous"),I923)</f>
        <v>Continuous</v>
      </c>
      <c r="T923" t="str">
        <f t="shared" si="170"/>
        <v>Yes</v>
      </c>
      <c r="U923" t="str">
        <f t="shared" si="171"/>
        <v>No</v>
      </c>
      <c r="V923" t="str">
        <f t="shared" si="172"/>
        <v>No</v>
      </c>
      <c r="W923">
        <f t="shared" si="175"/>
        <v>1</v>
      </c>
      <c r="X923" t="str">
        <f t="shared" si="176"/>
        <v>No</v>
      </c>
      <c r="Y923" t="str">
        <f t="shared" si="177"/>
        <v>No</v>
      </c>
      <c r="Z923" t="str">
        <f t="shared" si="178"/>
        <v>No</v>
      </c>
      <c r="AA923">
        <f t="shared" si="179"/>
        <v>0</v>
      </c>
      <c r="AB923" s="3" t="str" cm="1">
        <f t="array" ref="AB92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23" s="3"/>
      <c r="AD923" s="3"/>
      <c r="AE923" s="3"/>
    </row>
    <row r="924" spans="3:31">
      <c r="C924" s="2">
        <v>45099.374108796299</v>
      </c>
      <c r="D924" s="3" t="s">
        <v>23</v>
      </c>
      <c r="E924" s="15">
        <v>920</v>
      </c>
      <c r="F924" s="15">
        <v>920</v>
      </c>
      <c r="G924" s="15">
        <v>920</v>
      </c>
      <c r="H924" s="3">
        <v>78617</v>
      </c>
      <c r="I924" s="3" t="s">
        <v>13</v>
      </c>
      <c r="J924" s="3" t="s">
        <v>82</v>
      </c>
      <c r="K924" s="3" t="s">
        <v>15</v>
      </c>
      <c r="L924" s="3"/>
      <c r="M924" s="3"/>
      <c r="N924" s="3"/>
      <c r="O924" s="3">
        <f t="shared" si="173"/>
        <v>2023</v>
      </c>
      <c r="P924" s="3">
        <f t="shared" si="174"/>
        <v>2022</v>
      </c>
      <c r="Q924" s="3">
        <f t="shared" si="168"/>
        <v>6</v>
      </c>
      <c r="R924" s="3">
        <f t="shared" si="169"/>
        <v>25</v>
      </c>
      <c r="S924" s="3" t="str" cm="1">
        <f t="array" ref="S924">IFERROR(_xlfn.IFS(I924 = "Just once", "One time service", ISNUMBER(SEARCH("*week*",I924)), "Continuous"),I924)</f>
        <v>Continuous</v>
      </c>
      <c r="T924" t="str">
        <f t="shared" si="170"/>
        <v>Yes</v>
      </c>
      <c r="U924" t="str">
        <f t="shared" si="171"/>
        <v>No</v>
      </c>
      <c r="V924" t="str">
        <f t="shared" si="172"/>
        <v>No</v>
      </c>
      <c r="W924">
        <f t="shared" si="175"/>
        <v>1</v>
      </c>
      <c r="X924" t="str">
        <f t="shared" si="176"/>
        <v>No</v>
      </c>
      <c r="Y924" t="str">
        <f t="shared" si="177"/>
        <v>No</v>
      </c>
      <c r="Z924" t="str">
        <f t="shared" si="178"/>
        <v>No</v>
      </c>
      <c r="AA924">
        <f t="shared" si="179"/>
        <v>0</v>
      </c>
      <c r="AB924" s="3" t="str" cm="1">
        <f t="array" ref="AB92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24" s="3"/>
      <c r="AD924" s="3"/>
      <c r="AE924" s="3"/>
    </row>
    <row r="925" spans="3:31">
      <c r="C925" s="2">
        <v>45100.16878472222</v>
      </c>
      <c r="D925" s="3" t="s">
        <v>23</v>
      </c>
      <c r="E925" s="15">
        <v>921</v>
      </c>
      <c r="F925" s="15">
        <v>921</v>
      </c>
      <c r="G925" s="15">
        <v>921</v>
      </c>
      <c r="H925" s="3">
        <v>78732</v>
      </c>
      <c r="I925" s="3" t="s">
        <v>32</v>
      </c>
      <c r="J925" s="3" t="s">
        <v>83</v>
      </c>
      <c r="K925" s="3" t="s">
        <v>15</v>
      </c>
      <c r="L925" s="3"/>
      <c r="M925" s="3"/>
      <c r="N925" s="3"/>
      <c r="O925" s="3">
        <f t="shared" si="173"/>
        <v>2023</v>
      </c>
      <c r="P925" s="3">
        <f t="shared" si="174"/>
        <v>2022</v>
      </c>
      <c r="Q925" s="3">
        <f t="shared" si="168"/>
        <v>6</v>
      </c>
      <c r="R925" s="3">
        <f t="shared" si="169"/>
        <v>25</v>
      </c>
      <c r="S925" s="3" t="str" cm="1">
        <f t="array" ref="S925">IFERROR(_xlfn.IFS(I925 = "Just once", "One time service", ISNUMBER(SEARCH("*week*",I925)), "Continuous"),I925)</f>
        <v>Continuous</v>
      </c>
      <c r="T925" t="str">
        <f t="shared" si="170"/>
        <v>Yes</v>
      </c>
      <c r="U925" t="str">
        <f t="shared" si="171"/>
        <v>No</v>
      </c>
      <c r="V925" t="str">
        <f t="shared" si="172"/>
        <v>No</v>
      </c>
      <c r="W925">
        <f t="shared" si="175"/>
        <v>1</v>
      </c>
      <c r="X925" t="str">
        <f t="shared" si="176"/>
        <v>No</v>
      </c>
      <c r="Y925" t="str">
        <f t="shared" si="177"/>
        <v>No</v>
      </c>
      <c r="Z925" t="str">
        <f t="shared" si="178"/>
        <v>No</v>
      </c>
      <c r="AA925">
        <f t="shared" si="179"/>
        <v>0</v>
      </c>
      <c r="AB925" s="3" t="str" cm="1">
        <f t="array" ref="AB92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925" s="3"/>
      <c r="AD925" s="3"/>
      <c r="AE925" s="3"/>
    </row>
    <row r="926" spans="3:31">
      <c r="C926" s="2">
        <v>45100.684259259258</v>
      </c>
      <c r="D926" s="3" t="s">
        <v>23</v>
      </c>
      <c r="E926" s="15">
        <v>922</v>
      </c>
      <c r="F926" s="15">
        <v>922</v>
      </c>
      <c r="G926" s="15">
        <v>922</v>
      </c>
      <c r="H926" s="3">
        <v>78653</v>
      </c>
      <c r="I926" s="3" t="s">
        <v>32</v>
      </c>
      <c r="J926" s="3" t="s">
        <v>14</v>
      </c>
      <c r="K926" s="3" t="s">
        <v>15</v>
      </c>
      <c r="L926" s="3"/>
      <c r="M926" s="3"/>
      <c r="N926" s="3"/>
      <c r="O926" s="3">
        <f t="shared" si="173"/>
        <v>2023</v>
      </c>
      <c r="P926" s="3">
        <f t="shared" si="174"/>
        <v>2022</v>
      </c>
      <c r="Q926" s="3">
        <f t="shared" si="168"/>
        <v>6</v>
      </c>
      <c r="R926" s="3">
        <f t="shared" si="169"/>
        <v>25</v>
      </c>
      <c r="S926" s="3" t="str" cm="1">
        <f t="array" ref="S926">IFERROR(_xlfn.IFS(I926 = "Just once", "One time service", ISNUMBER(SEARCH("*week*",I926)), "Continuous"),I926)</f>
        <v>Continuous</v>
      </c>
      <c r="T926" t="str">
        <f t="shared" si="170"/>
        <v>Yes</v>
      </c>
      <c r="U926" t="str">
        <f t="shared" si="171"/>
        <v>No</v>
      </c>
      <c r="V926" t="str">
        <f t="shared" si="172"/>
        <v>No</v>
      </c>
      <c r="W926">
        <f t="shared" si="175"/>
        <v>1</v>
      </c>
      <c r="X926" t="str">
        <f t="shared" si="176"/>
        <v>No</v>
      </c>
      <c r="Y926" t="str">
        <f t="shared" si="177"/>
        <v>No</v>
      </c>
      <c r="Z926" t="str">
        <f t="shared" si="178"/>
        <v>No</v>
      </c>
      <c r="AA926">
        <f t="shared" si="179"/>
        <v>0</v>
      </c>
      <c r="AB926" s="3" t="str" cm="1">
        <f t="array" ref="AB92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26" s="3"/>
      <c r="AD926" s="3"/>
      <c r="AE926" s="3"/>
    </row>
    <row r="927" spans="3:31">
      <c r="C927" s="2">
        <v>45101.596412037034</v>
      </c>
      <c r="D927" s="3" t="s">
        <v>23</v>
      </c>
      <c r="E927" s="15">
        <v>923</v>
      </c>
      <c r="F927" s="15">
        <v>923</v>
      </c>
      <c r="G927" s="15">
        <v>923</v>
      </c>
      <c r="H927" s="3">
        <v>78747</v>
      </c>
      <c r="I927" s="3" t="s">
        <v>13</v>
      </c>
      <c r="J927" s="3" t="s">
        <v>10</v>
      </c>
      <c r="K927" s="3" t="s">
        <v>15</v>
      </c>
      <c r="L927" s="3"/>
      <c r="M927" s="3"/>
      <c r="N927" s="3"/>
      <c r="O927" s="3">
        <f t="shared" si="173"/>
        <v>2023</v>
      </c>
      <c r="P927" s="3">
        <f t="shared" si="174"/>
        <v>2022</v>
      </c>
      <c r="Q927" s="3">
        <f t="shared" si="168"/>
        <v>6</v>
      </c>
      <c r="R927" s="3">
        <f t="shared" si="169"/>
        <v>25</v>
      </c>
      <c r="S927" s="3" t="str" cm="1">
        <f t="array" ref="S927">IFERROR(_xlfn.IFS(I927 = "Just once", "One time service", ISNUMBER(SEARCH("*week*",I927)), "Continuous"),I927)</f>
        <v>Continuous</v>
      </c>
      <c r="T927" t="str">
        <f t="shared" si="170"/>
        <v>Yes</v>
      </c>
      <c r="U927" t="str">
        <f t="shared" si="171"/>
        <v>No</v>
      </c>
      <c r="V927" t="str">
        <f t="shared" si="172"/>
        <v>No</v>
      </c>
      <c r="W927">
        <f t="shared" si="175"/>
        <v>1</v>
      </c>
      <c r="X927" t="str">
        <f t="shared" si="176"/>
        <v>No</v>
      </c>
      <c r="Y927" t="str">
        <f t="shared" si="177"/>
        <v>No</v>
      </c>
      <c r="Z927" t="str">
        <f t="shared" si="178"/>
        <v>No</v>
      </c>
      <c r="AA927">
        <f t="shared" si="179"/>
        <v>0</v>
      </c>
      <c r="AB927" s="3" t="str" cm="1">
        <f t="array" ref="AB92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27" s="3"/>
      <c r="AD927" s="3"/>
      <c r="AE927" s="3"/>
    </row>
    <row r="928" spans="3:31">
      <c r="C928" s="2">
        <v>45103.53392361111</v>
      </c>
      <c r="D928" s="3" t="s">
        <v>23</v>
      </c>
      <c r="E928" s="15">
        <v>924</v>
      </c>
      <c r="F928" s="15">
        <v>924</v>
      </c>
      <c r="G928" s="15">
        <v>924</v>
      </c>
      <c r="H928" s="3">
        <v>78723</v>
      </c>
      <c r="I928" s="3" t="s">
        <v>13</v>
      </c>
      <c r="J928" s="3" t="s">
        <v>14</v>
      </c>
      <c r="K928" s="3" t="s">
        <v>53</v>
      </c>
      <c r="L928" s="3"/>
      <c r="M928" s="3"/>
      <c r="N928" s="3"/>
      <c r="O928" s="3">
        <f t="shared" si="173"/>
        <v>2023</v>
      </c>
      <c r="P928" s="3">
        <f t="shared" si="174"/>
        <v>2022</v>
      </c>
      <c r="Q928" s="3">
        <f t="shared" si="168"/>
        <v>6</v>
      </c>
      <c r="R928" s="3">
        <f t="shared" si="169"/>
        <v>26</v>
      </c>
      <c r="S928" s="3" t="str" cm="1">
        <f t="array" ref="S928">IFERROR(_xlfn.IFS(I928 = "Just once", "One time service", ISNUMBER(SEARCH("*week*",I928)), "Continuous"),I928)</f>
        <v>Continuous</v>
      </c>
      <c r="T928" t="str">
        <f t="shared" si="170"/>
        <v>No</v>
      </c>
      <c r="U928" t="str">
        <f t="shared" si="171"/>
        <v>No</v>
      </c>
      <c r="V928" t="str">
        <f t="shared" si="172"/>
        <v>No</v>
      </c>
      <c r="W928">
        <f t="shared" si="175"/>
        <v>0</v>
      </c>
      <c r="X928" t="str">
        <f t="shared" si="176"/>
        <v>Yes</v>
      </c>
      <c r="Y928" t="str">
        <f t="shared" si="177"/>
        <v>No</v>
      </c>
      <c r="Z928" t="str">
        <f t="shared" si="178"/>
        <v>No</v>
      </c>
      <c r="AA928">
        <f t="shared" si="179"/>
        <v>1</v>
      </c>
      <c r="AB928" s="3" t="str" cm="1">
        <f t="array" ref="AB92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28" s="3"/>
      <c r="AD928" s="3"/>
      <c r="AE928" s="3"/>
    </row>
    <row r="929" spans="3:31">
      <c r="C929" s="2">
        <v>45103.585034722222</v>
      </c>
      <c r="D929" s="3" t="s">
        <v>23</v>
      </c>
      <c r="E929" s="15">
        <v>925</v>
      </c>
      <c r="F929" s="15">
        <v>925</v>
      </c>
      <c r="G929" s="15">
        <v>925</v>
      </c>
      <c r="H929" s="3">
        <v>78702</v>
      </c>
      <c r="I929" s="3" t="s">
        <v>32</v>
      </c>
      <c r="J929" s="3" t="s">
        <v>14</v>
      </c>
      <c r="K929" s="3" t="s">
        <v>17</v>
      </c>
      <c r="L929" s="3"/>
      <c r="M929" s="3"/>
      <c r="N929" s="3"/>
      <c r="O929" s="3">
        <f t="shared" si="173"/>
        <v>2023</v>
      </c>
      <c r="P929" s="3">
        <f t="shared" si="174"/>
        <v>2022</v>
      </c>
      <c r="Q929" s="3">
        <f t="shared" si="168"/>
        <v>6</v>
      </c>
      <c r="R929" s="3">
        <f t="shared" si="169"/>
        <v>26</v>
      </c>
      <c r="S929" s="3" t="str" cm="1">
        <f t="array" ref="S929">IFERROR(_xlfn.IFS(I929 = "Just once", "One time service", ISNUMBER(SEARCH("*week*",I929)), "Continuous"),I929)</f>
        <v>Continuous</v>
      </c>
      <c r="T929" t="str">
        <f t="shared" si="170"/>
        <v>No</v>
      </c>
      <c r="U929" t="str">
        <f t="shared" si="171"/>
        <v>No</v>
      </c>
      <c r="V929" t="str">
        <f t="shared" si="172"/>
        <v>No</v>
      </c>
      <c r="W929">
        <f t="shared" si="175"/>
        <v>0</v>
      </c>
      <c r="X929" t="str">
        <f t="shared" si="176"/>
        <v>No</v>
      </c>
      <c r="Y929" t="str">
        <f t="shared" si="177"/>
        <v>No</v>
      </c>
      <c r="Z929" t="str">
        <f t="shared" si="178"/>
        <v>No</v>
      </c>
      <c r="AA929">
        <f t="shared" si="179"/>
        <v>0</v>
      </c>
      <c r="AB929" s="3" t="str" cm="1">
        <f t="array" ref="AB92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29" s="3"/>
      <c r="AD929" s="3"/>
      <c r="AE929" s="3"/>
    </row>
    <row r="930" spans="3:31">
      <c r="C930" s="2">
        <v>45103.759236111109</v>
      </c>
      <c r="D930" s="3" t="s">
        <v>23</v>
      </c>
      <c r="E930" s="15">
        <v>926</v>
      </c>
      <c r="F930" s="15">
        <v>926</v>
      </c>
      <c r="G930" s="15">
        <v>926</v>
      </c>
      <c r="H930" s="3">
        <v>78702</v>
      </c>
      <c r="I930" s="3" t="s">
        <v>13</v>
      </c>
      <c r="J930" s="3" t="s">
        <v>51</v>
      </c>
      <c r="K930" s="3" t="s">
        <v>15</v>
      </c>
      <c r="L930" s="3"/>
      <c r="M930" s="3"/>
      <c r="N930" s="3"/>
      <c r="O930" s="3">
        <f t="shared" si="173"/>
        <v>2023</v>
      </c>
      <c r="P930" s="3">
        <f t="shared" si="174"/>
        <v>2022</v>
      </c>
      <c r="Q930" s="3">
        <f t="shared" si="168"/>
        <v>6</v>
      </c>
      <c r="R930" s="3">
        <f t="shared" si="169"/>
        <v>26</v>
      </c>
      <c r="S930" s="3" t="str" cm="1">
        <f t="array" ref="S930">IFERROR(_xlfn.IFS(I930 = "Just once", "One time service", ISNUMBER(SEARCH("*week*",I930)), "Continuous"),I930)</f>
        <v>Continuous</v>
      </c>
      <c r="T930" t="str">
        <f t="shared" si="170"/>
        <v>Yes</v>
      </c>
      <c r="U930" t="str">
        <f t="shared" si="171"/>
        <v>No</v>
      </c>
      <c r="V930" t="str">
        <f t="shared" si="172"/>
        <v>No</v>
      </c>
      <c r="W930">
        <f t="shared" si="175"/>
        <v>1</v>
      </c>
      <c r="X930" t="str">
        <f t="shared" si="176"/>
        <v>No</v>
      </c>
      <c r="Y930" t="str">
        <f t="shared" si="177"/>
        <v>No</v>
      </c>
      <c r="Z930" t="str">
        <f t="shared" si="178"/>
        <v>No</v>
      </c>
      <c r="AA930">
        <f t="shared" si="179"/>
        <v>0</v>
      </c>
      <c r="AB930" s="3" t="str" cm="1">
        <f t="array" ref="AB93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30" s="3"/>
      <c r="AD930" s="3"/>
      <c r="AE930" s="3"/>
    </row>
    <row r="931" spans="3:31">
      <c r="C931" s="2">
        <v>45103.76085648148</v>
      </c>
      <c r="D931" s="3" t="s">
        <v>23</v>
      </c>
      <c r="E931" s="15">
        <v>927</v>
      </c>
      <c r="F931" s="15">
        <v>927</v>
      </c>
      <c r="G931" s="15">
        <v>927</v>
      </c>
      <c r="H931" s="3">
        <v>78704</v>
      </c>
      <c r="I931" s="3" t="s">
        <v>13</v>
      </c>
      <c r="J931" s="3" t="s">
        <v>51</v>
      </c>
      <c r="K931" s="3" t="s">
        <v>84</v>
      </c>
      <c r="L931" s="3"/>
      <c r="M931" s="3"/>
      <c r="N931" s="3"/>
      <c r="O931" s="3">
        <f t="shared" si="173"/>
        <v>2023</v>
      </c>
      <c r="P931" s="3">
        <f t="shared" si="174"/>
        <v>2022</v>
      </c>
      <c r="Q931" s="3">
        <f t="shared" si="168"/>
        <v>6</v>
      </c>
      <c r="R931" s="3">
        <f t="shared" si="169"/>
        <v>26</v>
      </c>
      <c r="S931" s="3" t="str" cm="1">
        <f t="array" ref="S931">IFERROR(_xlfn.IFS(I931 = "Just once", "One time service", ISNUMBER(SEARCH("*week*",I931)), "Continuous"),I931)</f>
        <v>Continuous</v>
      </c>
      <c r="T931" t="str">
        <f t="shared" si="170"/>
        <v>No</v>
      </c>
      <c r="U931" t="str">
        <f t="shared" si="171"/>
        <v>No</v>
      </c>
      <c r="V931" t="str">
        <f t="shared" si="172"/>
        <v>No</v>
      </c>
      <c r="W931">
        <f t="shared" si="175"/>
        <v>0</v>
      </c>
      <c r="X931" t="str">
        <f t="shared" si="176"/>
        <v>No</v>
      </c>
      <c r="Y931" t="str">
        <f t="shared" si="177"/>
        <v>No</v>
      </c>
      <c r="Z931" t="str">
        <f t="shared" si="178"/>
        <v>No</v>
      </c>
      <c r="AA931">
        <f t="shared" si="179"/>
        <v>0</v>
      </c>
      <c r="AB931" s="3" t="str" cm="1">
        <f t="array" ref="AB93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31" s="3"/>
      <c r="AD931" s="3"/>
      <c r="AE931" s="3"/>
    </row>
    <row r="932" spans="3:31">
      <c r="C932" s="2">
        <v>45104.420891203707</v>
      </c>
      <c r="D932" s="3" t="s">
        <v>23</v>
      </c>
      <c r="E932" s="15">
        <v>928</v>
      </c>
      <c r="F932" s="15">
        <v>928</v>
      </c>
      <c r="G932" s="15">
        <v>928</v>
      </c>
      <c r="H932" s="3">
        <v>78613</v>
      </c>
      <c r="I932" s="3" t="s">
        <v>32</v>
      </c>
      <c r="J932" s="3" t="s">
        <v>85</v>
      </c>
      <c r="K932" s="3" t="s">
        <v>15</v>
      </c>
      <c r="L932" s="3"/>
      <c r="M932" s="3"/>
      <c r="N932" s="3"/>
      <c r="O932" s="3">
        <f t="shared" si="173"/>
        <v>2023</v>
      </c>
      <c r="P932" s="3">
        <f t="shared" si="174"/>
        <v>2022</v>
      </c>
      <c r="Q932" s="3">
        <f t="shared" si="168"/>
        <v>6</v>
      </c>
      <c r="R932" s="3">
        <f t="shared" si="169"/>
        <v>26</v>
      </c>
      <c r="S932" s="3" t="str" cm="1">
        <f t="array" ref="S932">IFERROR(_xlfn.IFS(I932 = "Just once", "One time service", ISNUMBER(SEARCH("*week*",I932)), "Continuous"),I932)</f>
        <v>Continuous</v>
      </c>
      <c r="T932" t="str">
        <f t="shared" si="170"/>
        <v>Yes</v>
      </c>
      <c r="U932" t="str">
        <f t="shared" si="171"/>
        <v>No</v>
      </c>
      <c r="V932" t="str">
        <f t="shared" si="172"/>
        <v>No</v>
      </c>
      <c r="W932">
        <f t="shared" si="175"/>
        <v>1</v>
      </c>
      <c r="X932" t="str">
        <f t="shared" si="176"/>
        <v>No</v>
      </c>
      <c r="Y932" t="str">
        <f t="shared" si="177"/>
        <v>No</v>
      </c>
      <c r="Z932" t="str">
        <f t="shared" si="178"/>
        <v>No</v>
      </c>
      <c r="AA932">
        <f t="shared" si="179"/>
        <v>0</v>
      </c>
      <c r="AB932" s="3" t="str" cm="1">
        <f t="array" ref="AB93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32" s="3"/>
      <c r="AD932" s="3"/>
      <c r="AE932" s="3"/>
    </row>
    <row r="933" spans="3:31">
      <c r="C933" s="2">
        <v>45104.667118055557</v>
      </c>
      <c r="D933" s="3" t="s">
        <v>23</v>
      </c>
      <c r="E933" s="15">
        <v>929</v>
      </c>
      <c r="F933" s="15">
        <v>929</v>
      </c>
      <c r="G933" s="15">
        <v>929</v>
      </c>
      <c r="H933" s="3">
        <v>78729</v>
      </c>
      <c r="I933" s="3" t="s">
        <v>13</v>
      </c>
      <c r="J933" s="3" t="s">
        <v>86</v>
      </c>
      <c r="K933" s="3" t="s">
        <v>17</v>
      </c>
      <c r="L933" s="3"/>
      <c r="M933" s="3"/>
      <c r="N933" s="3"/>
      <c r="O933" s="3">
        <f t="shared" si="173"/>
        <v>2023</v>
      </c>
      <c r="P933" s="3">
        <f t="shared" si="174"/>
        <v>2022</v>
      </c>
      <c r="Q933" s="3">
        <f t="shared" si="168"/>
        <v>6</v>
      </c>
      <c r="R933" s="3">
        <f t="shared" si="169"/>
        <v>26</v>
      </c>
      <c r="S933" s="3" t="str" cm="1">
        <f t="array" ref="S933">IFERROR(_xlfn.IFS(I933 = "Just once", "One time service", ISNUMBER(SEARCH("*week*",I933)), "Continuous"),I933)</f>
        <v>Continuous</v>
      </c>
      <c r="T933" t="str">
        <f t="shared" si="170"/>
        <v>No</v>
      </c>
      <c r="U933" t="str">
        <f t="shared" si="171"/>
        <v>No</v>
      </c>
      <c r="V933" t="str">
        <f t="shared" si="172"/>
        <v>No</v>
      </c>
      <c r="W933">
        <f t="shared" si="175"/>
        <v>0</v>
      </c>
      <c r="X933" t="str">
        <f t="shared" si="176"/>
        <v>No</v>
      </c>
      <c r="Y933" t="str">
        <f t="shared" si="177"/>
        <v>No</v>
      </c>
      <c r="Z933" t="str">
        <f t="shared" si="178"/>
        <v>No</v>
      </c>
      <c r="AA933">
        <f t="shared" si="179"/>
        <v>0</v>
      </c>
      <c r="AB933" s="3" t="str" cm="1">
        <f t="array" ref="AB93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33" s="3"/>
      <c r="AD933" s="3"/>
      <c r="AE933" s="3"/>
    </row>
    <row r="934" spans="3:31">
      <c r="C934" s="2">
        <v>45105.491342592592</v>
      </c>
      <c r="D934" s="3" t="s">
        <v>23</v>
      </c>
      <c r="E934" s="15">
        <v>930</v>
      </c>
      <c r="F934" s="15">
        <v>930</v>
      </c>
      <c r="G934" s="15">
        <v>930</v>
      </c>
      <c r="H934" s="3">
        <v>78665</v>
      </c>
      <c r="I934" s="3" t="s">
        <v>13</v>
      </c>
      <c r="J934" s="3" t="s">
        <v>14</v>
      </c>
      <c r="K934" s="3" t="s">
        <v>15</v>
      </c>
      <c r="L934" s="3"/>
      <c r="M934" s="3"/>
      <c r="N934" s="3"/>
      <c r="O934" s="3">
        <f t="shared" si="173"/>
        <v>2023</v>
      </c>
      <c r="P934" s="3">
        <f t="shared" si="174"/>
        <v>2022</v>
      </c>
      <c r="Q934" s="3">
        <f t="shared" si="168"/>
        <v>6</v>
      </c>
      <c r="R934" s="3">
        <f t="shared" si="169"/>
        <v>26</v>
      </c>
      <c r="S934" s="3" t="str" cm="1">
        <f t="array" ref="S934">IFERROR(_xlfn.IFS(I934 = "Just once", "One time service", ISNUMBER(SEARCH("*week*",I934)), "Continuous"),I934)</f>
        <v>Continuous</v>
      </c>
      <c r="T934" t="str">
        <f t="shared" si="170"/>
        <v>Yes</v>
      </c>
      <c r="U934" t="str">
        <f t="shared" si="171"/>
        <v>No</v>
      </c>
      <c r="V934" t="str">
        <f t="shared" si="172"/>
        <v>No</v>
      </c>
      <c r="W934">
        <f t="shared" si="175"/>
        <v>1</v>
      </c>
      <c r="X934" t="str">
        <f t="shared" si="176"/>
        <v>No</v>
      </c>
      <c r="Y934" t="str">
        <f t="shared" si="177"/>
        <v>No</v>
      </c>
      <c r="Z934" t="str">
        <f t="shared" si="178"/>
        <v>No</v>
      </c>
      <c r="AA934">
        <f t="shared" si="179"/>
        <v>0</v>
      </c>
      <c r="AB934" s="3" t="str" cm="1">
        <f t="array" ref="AB93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34" s="3"/>
      <c r="AD934" s="3"/>
      <c r="AE934" s="3"/>
    </row>
    <row r="935" spans="3:31">
      <c r="C935" s="2">
        <v>45106.569895833331</v>
      </c>
      <c r="D935" s="3" t="s">
        <v>23</v>
      </c>
      <c r="E935" s="15">
        <v>931</v>
      </c>
      <c r="F935" s="15">
        <v>931</v>
      </c>
      <c r="G935" s="15">
        <v>931</v>
      </c>
      <c r="H935" s="3">
        <v>78744</v>
      </c>
      <c r="I935" s="3" t="s">
        <v>32</v>
      </c>
      <c r="J935" s="3" t="s">
        <v>14</v>
      </c>
      <c r="K935" s="3" t="s">
        <v>53</v>
      </c>
      <c r="L935" s="3"/>
      <c r="M935" s="3"/>
      <c r="N935" s="3"/>
      <c r="O935" s="3">
        <f t="shared" si="173"/>
        <v>2023</v>
      </c>
      <c r="P935" s="3">
        <f t="shared" si="174"/>
        <v>2022</v>
      </c>
      <c r="Q935" s="3">
        <f t="shared" si="168"/>
        <v>6</v>
      </c>
      <c r="R935" s="3">
        <f t="shared" si="169"/>
        <v>26</v>
      </c>
      <c r="S935" s="3" t="str" cm="1">
        <f t="array" ref="S935">IFERROR(_xlfn.IFS(I935 = "Just once", "One time service", ISNUMBER(SEARCH("*week*",I935)), "Continuous"),I935)</f>
        <v>Continuous</v>
      </c>
      <c r="T935" t="str">
        <f t="shared" si="170"/>
        <v>No</v>
      </c>
      <c r="U935" t="str">
        <f t="shared" si="171"/>
        <v>No</v>
      </c>
      <c r="V935" t="str">
        <f t="shared" si="172"/>
        <v>No</v>
      </c>
      <c r="W935">
        <f t="shared" si="175"/>
        <v>0</v>
      </c>
      <c r="X935" t="str">
        <f t="shared" si="176"/>
        <v>Yes</v>
      </c>
      <c r="Y935" t="str">
        <f t="shared" si="177"/>
        <v>No</v>
      </c>
      <c r="Z935" t="str">
        <f t="shared" si="178"/>
        <v>No</v>
      </c>
      <c r="AA935">
        <f t="shared" si="179"/>
        <v>1</v>
      </c>
      <c r="AB935" s="3" t="str" cm="1">
        <f t="array" ref="AB93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35" s="3"/>
      <c r="AD935" s="3"/>
      <c r="AE935" s="3"/>
    </row>
    <row r="936" spans="3:31">
      <c r="C936" s="2">
        <v>45106.754837962966</v>
      </c>
      <c r="D936" s="3" t="s">
        <v>23</v>
      </c>
      <c r="E936" s="15">
        <v>932</v>
      </c>
      <c r="F936" s="15">
        <v>932</v>
      </c>
      <c r="G936" s="15">
        <v>932</v>
      </c>
      <c r="H936" s="3">
        <v>78717</v>
      </c>
      <c r="I936" s="3" t="s">
        <v>13</v>
      </c>
      <c r="J936" s="3" t="s">
        <v>87</v>
      </c>
      <c r="K936" s="3" t="s">
        <v>15</v>
      </c>
      <c r="L936" s="3"/>
      <c r="M936" s="3"/>
      <c r="N936" s="3"/>
      <c r="O936" s="3">
        <f t="shared" si="173"/>
        <v>2023</v>
      </c>
      <c r="P936" s="3">
        <f t="shared" si="174"/>
        <v>2022</v>
      </c>
      <c r="Q936" s="3">
        <f t="shared" si="168"/>
        <v>6</v>
      </c>
      <c r="R936" s="3">
        <f t="shared" si="169"/>
        <v>26</v>
      </c>
      <c r="S936" s="3" t="str" cm="1">
        <f t="array" ref="S936">IFERROR(_xlfn.IFS(I936 = "Just once", "One time service", ISNUMBER(SEARCH("*week*",I936)), "Continuous"),I936)</f>
        <v>Continuous</v>
      </c>
      <c r="T936" t="str">
        <f t="shared" si="170"/>
        <v>Yes</v>
      </c>
      <c r="U936" t="str">
        <f t="shared" si="171"/>
        <v>No</v>
      </c>
      <c r="V936" t="str">
        <f t="shared" si="172"/>
        <v>No</v>
      </c>
      <c r="W936">
        <f t="shared" si="175"/>
        <v>1</v>
      </c>
      <c r="X936" t="str">
        <f t="shared" si="176"/>
        <v>No</v>
      </c>
      <c r="Y936" t="str">
        <f t="shared" si="177"/>
        <v>No</v>
      </c>
      <c r="Z936" t="str">
        <f t="shared" si="178"/>
        <v>No</v>
      </c>
      <c r="AA936">
        <f t="shared" si="179"/>
        <v>0</v>
      </c>
      <c r="AB936" s="3" t="str" cm="1">
        <f t="array" ref="AB93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36" s="3"/>
      <c r="AD936" s="3"/>
      <c r="AE936" s="3"/>
    </row>
    <row r="937" spans="3:31">
      <c r="C937" s="2">
        <v>45107.465381944443</v>
      </c>
      <c r="D937" s="3" t="s">
        <v>23</v>
      </c>
      <c r="E937" s="15">
        <v>933</v>
      </c>
      <c r="F937" s="15">
        <v>933</v>
      </c>
      <c r="G937" s="15">
        <v>933</v>
      </c>
      <c r="H937" s="3">
        <v>78634</v>
      </c>
      <c r="I937" s="3" t="s">
        <v>13</v>
      </c>
      <c r="J937" s="3" t="s">
        <v>18</v>
      </c>
      <c r="K937" s="3" t="s">
        <v>38</v>
      </c>
      <c r="L937" s="3"/>
      <c r="M937" s="3"/>
      <c r="N937" s="3"/>
      <c r="O937" s="3">
        <f t="shared" si="173"/>
        <v>2023</v>
      </c>
      <c r="P937" s="3">
        <f t="shared" si="174"/>
        <v>2022</v>
      </c>
      <c r="Q937" s="3">
        <f t="shared" si="168"/>
        <v>6</v>
      </c>
      <c r="R937" s="3">
        <f t="shared" si="169"/>
        <v>26</v>
      </c>
      <c r="S937" s="3" t="str" cm="1">
        <f t="array" ref="S937">IFERROR(_xlfn.IFS(I937 = "Just once", "One time service", ISNUMBER(SEARCH("*week*",I937)), "Continuous"),I937)</f>
        <v>Continuous</v>
      </c>
      <c r="T937" t="str">
        <f t="shared" si="170"/>
        <v>No</v>
      </c>
      <c r="U937" t="str">
        <f t="shared" si="171"/>
        <v>No</v>
      </c>
      <c r="V937" t="str">
        <f t="shared" si="172"/>
        <v>No</v>
      </c>
      <c r="W937">
        <f t="shared" si="175"/>
        <v>0</v>
      </c>
      <c r="X937" t="str">
        <f t="shared" si="176"/>
        <v>No</v>
      </c>
      <c r="Y937" t="str">
        <f t="shared" si="177"/>
        <v>No</v>
      </c>
      <c r="Z937" t="str">
        <f t="shared" si="178"/>
        <v>No</v>
      </c>
      <c r="AA937">
        <f t="shared" si="179"/>
        <v>0</v>
      </c>
      <c r="AB937" s="3" t="str" cm="1">
        <f t="array" ref="AB93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37" s="3"/>
      <c r="AD937" s="3"/>
      <c r="AE937" s="3"/>
    </row>
    <row r="938" spans="3:31">
      <c r="C938" s="2">
        <v>45107.533865740741</v>
      </c>
      <c r="D938" s="3" t="s">
        <v>23</v>
      </c>
      <c r="E938" s="15">
        <v>934</v>
      </c>
      <c r="F938" s="15">
        <v>934</v>
      </c>
      <c r="G938" s="15">
        <v>934</v>
      </c>
      <c r="H938" s="3">
        <v>78653</v>
      </c>
      <c r="I938" s="3" t="s">
        <v>13</v>
      </c>
      <c r="J938" s="3" t="s">
        <v>88</v>
      </c>
      <c r="K938" s="3"/>
      <c r="L938" s="3"/>
      <c r="M938" s="3"/>
      <c r="N938" s="3"/>
      <c r="O938" s="3">
        <f t="shared" si="173"/>
        <v>2023</v>
      </c>
      <c r="P938" s="3">
        <f t="shared" si="174"/>
        <v>2022</v>
      </c>
      <c r="Q938" s="3">
        <f t="shared" si="168"/>
        <v>6</v>
      </c>
      <c r="R938" s="3">
        <f t="shared" si="169"/>
        <v>26</v>
      </c>
      <c r="S938" s="3" t="str" cm="1">
        <f t="array" ref="S938">IFERROR(_xlfn.IFS(I938 = "Just once", "One time service", ISNUMBER(SEARCH("*week*",I938)), "Continuous"),I938)</f>
        <v>Continuous</v>
      </c>
      <c r="T938" t="str">
        <f t="shared" si="170"/>
        <v>No</v>
      </c>
      <c r="U938" t="str">
        <f t="shared" si="171"/>
        <v>No</v>
      </c>
      <c r="V938" t="str">
        <f t="shared" si="172"/>
        <v>No</v>
      </c>
      <c r="W938">
        <f t="shared" si="175"/>
        <v>0</v>
      </c>
      <c r="X938" t="str">
        <f t="shared" si="176"/>
        <v>No</v>
      </c>
      <c r="Y938" t="str">
        <f t="shared" si="177"/>
        <v>No</v>
      </c>
      <c r="Z938" t="str">
        <f t="shared" si="178"/>
        <v>No</v>
      </c>
      <c r="AA938">
        <f t="shared" si="179"/>
        <v>0</v>
      </c>
      <c r="AB938" s="3" t="str" cm="1">
        <f t="array" ref="AB93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38" s="3"/>
      <c r="AD938" s="3"/>
      <c r="AE938" s="3"/>
    </row>
    <row r="939" spans="3:31">
      <c r="C939" s="2">
        <v>45109.075590277775</v>
      </c>
      <c r="D939" s="3" t="s">
        <v>23</v>
      </c>
      <c r="E939" s="15">
        <v>935</v>
      </c>
      <c r="F939" s="15">
        <v>935</v>
      </c>
      <c r="G939" s="15">
        <v>935</v>
      </c>
      <c r="H939" s="3">
        <v>78757</v>
      </c>
      <c r="I939" s="3" t="s">
        <v>13</v>
      </c>
      <c r="J939" s="3" t="s">
        <v>89</v>
      </c>
      <c r="K939" s="3" t="s">
        <v>15</v>
      </c>
      <c r="L939" s="3"/>
      <c r="M939" s="3"/>
      <c r="N939" s="3"/>
      <c r="O939" s="3">
        <f t="shared" si="173"/>
        <v>2023</v>
      </c>
      <c r="P939" s="3">
        <f t="shared" si="174"/>
        <v>2022</v>
      </c>
      <c r="Q939" s="3">
        <f t="shared" si="168"/>
        <v>7</v>
      </c>
      <c r="R939" s="3">
        <f t="shared" si="169"/>
        <v>27</v>
      </c>
      <c r="S939" s="3" t="str" cm="1">
        <f t="array" ref="S939">IFERROR(_xlfn.IFS(I939 = "Just once", "One time service", ISNUMBER(SEARCH("*week*",I939)), "Continuous"),I939)</f>
        <v>Continuous</v>
      </c>
      <c r="T939" t="str">
        <f t="shared" si="170"/>
        <v>Yes</v>
      </c>
      <c r="U939" t="str">
        <f t="shared" si="171"/>
        <v>No</v>
      </c>
      <c r="V939" t="str">
        <f t="shared" si="172"/>
        <v>No</v>
      </c>
      <c r="W939">
        <f t="shared" si="175"/>
        <v>1</v>
      </c>
      <c r="X939" t="str">
        <f t="shared" si="176"/>
        <v>No</v>
      </c>
      <c r="Y939" t="str">
        <f t="shared" si="177"/>
        <v>No</v>
      </c>
      <c r="Z939" t="str">
        <f t="shared" si="178"/>
        <v>No</v>
      </c>
      <c r="AA939">
        <f t="shared" si="179"/>
        <v>0</v>
      </c>
      <c r="AB939" s="3" t="str" cm="1">
        <f t="array" ref="AB93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39" s="3"/>
      <c r="AD939" s="3"/>
      <c r="AE939" s="3"/>
    </row>
    <row r="940" spans="3:31">
      <c r="C940" s="2">
        <v>45110.598194444443</v>
      </c>
      <c r="D940" s="3" t="s">
        <v>23</v>
      </c>
      <c r="E940" s="15">
        <v>936</v>
      </c>
      <c r="F940" s="15">
        <v>936</v>
      </c>
      <c r="G940" s="15">
        <v>936</v>
      </c>
      <c r="H940" s="3">
        <v>78653</v>
      </c>
      <c r="I940" s="3" t="s">
        <v>13</v>
      </c>
      <c r="J940" s="3" t="s">
        <v>90</v>
      </c>
      <c r="K940" s="3" t="s">
        <v>84</v>
      </c>
      <c r="L940" s="3"/>
      <c r="M940" s="3"/>
      <c r="N940" s="3"/>
      <c r="O940" s="3">
        <f t="shared" si="173"/>
        <v>2023</v>
      </c>
      <c r="P940" s="3">
        <f t="shared" si="174"/>
        <v>2022</v>
      </c>
      <c r="Q940" s="3">
        <f t="shared" si="168"/>
        <v>7</v>
      </c>
      <c r="R940" s="3">
        <f t="shared" si="169"/>
        <v>27</v>
      </c>
      <c r="S940" s="3" t="str" cm="1">
        <f t="array" ref="S940">IFERROR(_xlfn.IFS(I940 = "Just once", "One time service", ISNUMBER(SEARCH("*week*",I940)), "Continuous"),I940)</f>
        <v>Continuous</v>
      </c>
      <c r="T940" t="str">
        <f t="shared" si="170"/>
        <v>No</v>
      </c>
      <c r="U940" t="str">
        <f t="shared" si="171"/>
        <v>No</v>
      </c>
      <c r="V940" t="str">
        <f t="shared" si="172"/>
        <v>No</v>
      </c>
      <c r="W940">
        <f t="shared" si="175"/>
        <v>0</v>
      </c>
      <c r="X940" t="str">
        <f t="shared" si="176"/>
        <v>No</v>
      </c>
      <c r="Y940" t="str">
        <f t="shared" si="177"/>
        <v>No</v>
      </c>
      <c r="Z940" t="str">
        <f t="shared" si="178"/>
        <v>No</v>
      </c>
      <c r="AA940">
        <f t="shared" si="179"/>
        <v>0</v>
      </c>
      <c r="AB940" s="3" t="str" cm="1">
        <f t="array" ref="AB94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40" s="3"/>
      <c r="AD940" s="3"/>
      <c r="AE940" s="3"/>
    </row>
    <row r="941" spans="3:31">
      <c r="C941" s="2">
        <v>45113.628206018519</v>
      </c>
      <c r="D941" s="3" t="s">
        <v>23</v>
      </c>
      <c r="E941" s="15">
        <v>937</v>
      </c>
      <c r="F941" s="15">
        <v>937</v>
      </c>
      <c r="G941" s="15">
        <v>937</v>
      </c>
      <c r="H941" s="3">
        <v>78746</v>
      </c>
      <c r="I941" s="3" t="s">
        <v>13</v>
      </c>
      <c r="J941" s="3" t="s">
        <v>51</v>
      </c>
      <c r="K941" s="3" t="s">
        <v>91</v>
      </c>
      <c r="L941" s="3"/>
      <c r="M941" s="3"/>
      <c r="N941" s="3"/>
      <c r="O941" s="3">
        <f t="shared" si="173"/>
        <v>2023</v>
      </c>
      <c r="P941" s="3">
        <f t="shared" si="174"/>
        <v>2022</v>
      </c>
      <c r="Q941" s="3">
        <f t="shared" si="168"/>
        <v>7</v>
      </c>
      <c r="R941" s="3">
        <f t="shared" si="169"/>
        <v>27</v>
      </c>
      <c r="S941" s="3" t="str" cm="1">
        <f t="array" ref="S941">IFERROR(_xlfn.IFS(I941 = "Just once", "One time service", ISNUMBER(SEARCH("*week*",I941)), "Continuous"),I941)</f>
        <v>Continuous</v>
      </c>
      <c r="T941" t="str">
        <f t="shared" si="170"/>
        <v>No</v>
      </c>
      <c r="U941" t="str">
        <f t="shared" si="171"/>
        <v>No</v>
      </c>
      <c r="V941" t="str">
        <f t="shared" si="172"/>
        <v>No</v>
      </c>
      <c r="W941">
        <f t="shared" si="175"/>
        <v>0</v>
      </c>
      <c r="X941" t="str">
        <f t="shared" si="176"/>
        <v>No</v>
      </c>
      <c r="Y941" t="str">
        <f t="shared" si="177"/>
        <v>No</v>
      </c>
      <c r="Z941" t="str">
        <f t="shared" si="178"/>
        <v>No</v>
      </c>
      <c r="AA941">
        <f t="shared" si="179"/>
        <v>0</v>
      </c>
      <c r="AB941" s="3" t="str" cm="1">
        <f t="array" ref="AB94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41" s="3"/>
      <c r="AD941" s="3"/>
      <c r="AE941" s="3"/>
    </row>
    <row r="942" spans="3:31">
      <c r="C942" s="2">
        <v>45117.43545138889</v>
      </c>
      <c r="D942" s="3" t="s">
        <v>23</v>
      </c>
      <c r="E942" s="15">
        <v>938</v>
      </c>
      <c r="F942" s="15">
        <v>938</v>
      </c>
      <c r="G942" s="15">
        <v>938</v>
      </c>
      <c r="H942" s="3">
        <v>78613</v>
      </c>
      <c r="I942" s="3" t="s">
        <v>13</v>
      </c>
      <c r="J942" s="3" t="s">
        <v>14</v>
      </c>
      <c r="K942" s="3" t="s">
        <v>15</v>
      </c>
      <c r="L942" s="3"/>
      <c r="M942" s="3"/>
      <c r="N942" s="3"/>
      <c r="O942" s="3">
        <f t="shared" si="173"/>
        <v>2023</v>
      </c>
      <c r="P942" s="3">
        <f t="shared" si="174"/>
        <v>2022</v>
      </c>
      <c r="Q942" s="3">
        <f t="shared" si="168"/>
        <v>7</v>
      </c>
      <c r="R942" s="3">
        <f t="shared" si="169"/>
        <v>28</v>
      </c>
      <c r="S942" s="3" t="str" cm="1">
        <f t="array" ref="S942">IFERROR(_xlfn.IFS(I942 = "Just once", "One time service", ISNUMBER(SEARCH("*week*",I942)), "Continuous"),I942)</f>
        <v>Continuous</v>
      </c>
      <c r="T942" t="str">
        <f t="shared" si="170"/>
        <v>Yes</v>
      </c>
      <c r="U942" t="str">
        <f t="shared" si="171"/>
        <v>No</v>
      </c>
      <c r="V942" t="str">
        <f t="shared" si="172"/>
        <v>No</v>
      </c>
      <c r="W942">
        <f t="shared" si="175"/>
        <v>1</v>
      </c>
      <c r="X942" t="str">
        <f t="shared" si="176"/>
        <v>No</v>
      </c>
      <c r="Y942" t="str">
        <f t="shared" si="177"/>
        <v>No</v>
      </c>
      <c r="Z942" t="str">
        <f t="shared" si="178"/>
        <v>No</v>
      </c>
      <c r="AA942">
        <f t="shared" si="179"/>
        <v>0</v>
      </c>
      <c r="AB942" s="3" t="str" cm="1">
        <f t="array" ref="AB94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42" s="3"/>
      <c r="AD942" s="3"/>
      <c r="AE942" s="3"/>
    </row>
    <row r="943" spans="3:31">
      <c r="C943" s="2">
        <v>45117.43917824074</v>
      </c>
      <c r="D943" s="3" t="s">
        <v>23</v>
      </c>
      <c r="E943" s="15">
        <v>939</v>
      </c>
      <c r="F943" s="15">
        <v>939</v>
      </c>
      <c r="G943" s="15">
        <v>939</v>
      </c>
      <c r="H943" s="3">
        <v>78664</v>
      </c>
      <c r="I943" s="3" t="s">
        <v>13</v>
      </c>
      <c r="J943" s="3" t="s">
        <v>14</v>
      </c>
      <c r="K943" s="3" t="s">
        <v>15</v>
      </c>
      <c r="L943" s="3"/>
      <c r="M943" s="3"/>
      <c r="N943" s="3"/>
      <c r="O943" s="3">
        <f t="shared" si="173"/>
        <v>2023</v>
      </c>
      <c r="P943" s="3">
        <f t="shared" si="174"/>
        <v>2022</v>
      </c>
      <c r="Q943" s="3">
        <f t="shared" si="168"/>
        <v>7</v>
      </c>
      <c r="R943" s="3">
        <f t="shared" si="169"/>
        <v>28</v>
      </c>
      <c r="S943" s="3" t="str" cm="1">
        <f t="array" ref="S943">IFERROR(_xlfn.IFS(I943 = "Just once", "One time service", ISNUMBER(SEARCH("*week*",I943)), "Continuous"),I943)</f>
        <v>Continuous</v>
      </c>
      <c r="T943" t="str">
        <f t="shared" si="170"/>
        <v>Yes</v>
      </c>
      <c r="U943" t="str">
        <f t="shared" si="171"/>
        <v>No</v>
      </c>
      <c r="V943" t="str">
        <f t="shared" si="172"/>
        <v>No</v>
      </c>
      <c r="W943">
        <f t="shared" si="175"/>
        <v>1</v>
      </c>
      <c r="X943" t="str">
        <f t="shared" si="176"/>
        <v>No</v>
      </c>
      <c r="Y943" t="str">
        <f t="shared" si="177"/>
        <v>No</v>
      </c>
      <c r="Z943" t="str">
        <f t="shared" si="178"/>
        <v>No</v>
      </c>
      <c r="AA943">
        <f t="shared" si="179"/>
        <v>0</v>
      </c>
      <c r="AB943" s="3" t="str" cm="1">
        <f t="array" ref="AB94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43" s="3"/>
      <c r="AD943" s="3"/>
      <c r="AE943" s="3"/>
    </row>
    <row r="944" spans="3:31">
      <c r="C944" s="2">
        <v>45117.499849537038</v>
      </c>
      <c r="D944" s="3" t="s">
        <v>23</v>
      </c>
      <c r="E944" s="15">
        <v>940</v>
      </c>
      <c r="F944" s="15">
        <v>940</v>
      </c>
      <c r="G944" s="15">
        <v>940</v>
      </c>
      <c r="H944" s="3">
        <v>78737</v>
      </c>
      <c r="I944" s="3" t="s">
        <v>13</v>
      </c>
      <c r="J944" s="3" t="s">
        <v>14</v>
      </c>
      <c r="K944" s="3" t="s">
        <v>15</v>
      </c>
      <c r="L944" s="3"/>
      <c r="M944" s="3"/>
      <c r="N944" s="3"/>
      <c r="O944" s="3">
        <f t="shared" si="173"/>
        <v>2023</v>
      </c>
      <c r="P944" s="3">
        <f t="shared" si="174"/>
        <v>2022</v>
      </c>
      <c r="Q944" s="3">
        <f t="shared" si="168"/>
        <v>7</v>
      </c>
      <c r="R944" s="3">
        <f t="shared" si="169"/>
        <v>28</v>
      </c>
      <c r="S944" s="3" t="str" cm="1">
        <f t="array" ref="S944">IFERROR(_xlfn.IFS(I944 = "Just once", "One time service", ISNUMBER(SEARCH("*week*",I944)), "Continuous"),I944)</f>
        <v>Continuous</v>
      </c>
      <c r="T944" t="str">
        <f t="shared" si="170"/>
        <v>Yes</v>
      </c>
      <c r="U944" t="str">
        <f t="shared" si="171"/>
        <v>No</v>
      </c>
      <c r="V944" t="str">
        <f t="shared" si="172"/>
        <v>No</v>
      </c>
      <c r="W944">
        <f t="shared" si="175"/>
        <v>1</v>
      </c>
      <c r="X944" t="str">
        <f t="shared" si="176"/>
        <v>No</v>
      </c>
      <c r="Y944" t="str">
        <f t="shared" si="177"/>
        <v>No</v>
      </c>
      <c r="Z944" t="str">
        <f t="shared" si="178"/>
        <v>No</v>
      </c>
      <c r="AA944">
        <f t="shared" si="179"/>
        <v>0</v>
      </c>
      <c r="AB944" s="3" t="str" cm="1">
        <f t="array" ref="AB94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44" s="3"/>
      <c r="AD944" s="3"/>
      <c r="AE944" s="3"/>
    </row>
    <row r="945" spans="3:31">
      <c r="C945" s="2">
        <v>45117.540775462963</v>
      </c>
      <c r="D945" s="3" t="s">
        <v>23</v>
      </c>
      <c r="E945" s="15">
        <v>941</v>
      </c>
      <c r="F945" s="15">
        <v>941</v>
      </c>
      <c r="G945" s="15">
        <v>941</v>
      </c>
      <c r="H945" s="3">
        <v>78613</v>
      </c>
      <c r="I945" s="3" t="s">
        <v>13</v>
      </c>
      <c r="J945" s="3" t="s">
        <v>14</v>
      </c>
      <c r="K945" s="3" t="s">
        <v>15</v>
      </c>
      <c r="L945" s="3"/>
      <c r="M945" s="3"/>
      <c r="N945" s="3"/>
      <c r="O945" s="3">
        <f t="shared" si="173"/>
        <v>2023</v>
      </c>
      <c r="P945" s="3">
        <f t="shared" si="174"/>
        <v>2022</v>
      </c>
      <c r="Q945" s="3">
        <f t="shared" si="168"/>
        <v>7</v>
      </c>
      <c r="R945" s="3">
        <f t="shared" si="169"/>
        <v>28</v>
      </c>
      <c r="S945" s="3" t="str" cm="1">
        <f t="array" ref="S945">IFERROR(_xlfn.IFS(I945 = "Just once", "One time service", ISNUMBER(SEARCH("*week*",I945)), "Continuous"),I945)</f>
        <v>Continuous</v>
      </c>
      <c r="T945" t="str">
        <f t="shared" si="170"/>
        <v>Yes</v>
      </c>
      <c r="U945" t="str">
        <f t="shared" si="171"/>
        <v>No</v>
      </c>
      <c r="V945" t="str">
        <f t="shared" si="172"/>
        <v>No</v>
      </c>
      <c r="W945">
        <f t="shared" si="175"/>
        <v>1</v>
      </c>
      <c r="X945" t="str">
        <f t="shared" si="176"/>
        <v>No</v>
      </c>
      <c r="Y945" t="str">
        <f t="shared" si="177"/>
        <v>No</v>
      </c>
      <c r="Z945" t="str">
        <f t="shared" si="178"/>
        <v>No</v>
      </c>
      <c r="AA945">
        <f t="shared" si="179"/>
        <v>0</v>
      </c>
      <c r="AB945" s="3" t="str" cm="1">
        <f t="array" ref="AB94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45" s="3"/>
      <c r="AD945" s="3"/>
      <c r="AE945" s="3"/>
    </row>
    <row r="946" spans="3:31">
      <c r="C946" s="2">
        <v>45117.643449074072</v>
      </c>
      <c r="D946" s="3" t="s">
        <v>23</v>
      </c>
      <c r="E946" s="15">
        <v>942</v>
      </c>
      <c r="F946" s="15">
        <v>942</v>
      </c>
      <c r="G946" s="15">
        <v>942</v>
      </c>
      <c r="H946" s="3">
        <v>78704</v>
      </c>
      <c r="I946" s="3" t="s">
        <v>13</v>
      </c>
      <c r="J946" s="3" t="s">
        <v>51</v>
      </c>
      <c r="K946" s="3" t="s">
        <v>15</v>
      </c>
      <c r="L946" s="3"/>
      <c r="M946" s="3"/>
      <c r="N946" s="3"/>
      <c r="O946" s="3">
        <f t="shared" si="173"/>
        <v>2023</v>
      </c>
      <c r="P946" s="3">
        <f t="shared" si="174"/>
        <v>2022</v>
      </c>
      <c r="Q946" s="3">
        <f t="shared" si="168"/>
        <v>7</v>
      </c>
      <c r="R946" s="3">
        <f t="shared" si="169"/>
        <v>28</v>
      </c>
      <c r="S946" s="3" t="str" cm="1">
        <f t="array" ref="S946">IFERROR(_xlfn.IFS(I946 = "Just once", "One time service", ISNUMBER(SEARCH("*week*",I946)), "Continuous"),I946)</f>
        <v>Continuous</v>
      </c>
      <c r="T946" t="str">
        <f t="shared" si="170"/>
        <v>Yes</v>
      </c>
      <c r="U946" t="str">
        <f t="shared" si="171"/>
        <v>No</v>
      </c>
      <c r="V946" t="str">
        <f t="shared" si="172"/>
        <v>No</v>
      </c>
      <c r="W946">
        <f t="shared" si="175"/>
        <v>1</v>
      </c>
      <c r="X946" t="str">
        <f t="shared" si="176"/>
        <v>No</v>
      </c>
      <c r="Y946" t="str">
        <f t="shared" si="177"/>
        <v>No</v>
      </c>
      <c r="Z946" t="str">
        <f t="shared" si="178"/>
        <v>No</v>
      </c>
      <c r="AA946">
        <f t="shared" si="179"/>
        <v>0</v>
      </c>
      <c r="AB946" s="3" t="str" cm="1">
        <f t="array" ref="AB94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46" s="3"/>
      <c r="AD946" s="3"/>
      <c r="AE946" s="3"/>
    </row>
    <row r="947" spans="3:31">
      <c r="C947" s="2">
        <v>45119.405555555553</v>
      </c>
      <c r="D947" s="3" t="s">
        <v>23</v>
      </c>
      <c r="E947" s="15">
        <v>943</v>
      </c>
      <c r="F947" s="15">
        <v>943</v>
      </c>
      <c r="G947" s="15">
        <v>943</v>
      </c>
      <c r="H947" s="3">
        <v>75754</v>
      </c>
      <c r="I947" s="3" t="s">
        <v>32</v>
      </c>
      <c r="J947" s="3" t="s">
        <v>14</v>
      </c>
      <c r="K947" s="3" t="s">
        <v>15</v>
      </c>
      <c r="L947" s="3"/>
      <c r="M947" s="3"/>
      <c r="N947" s="3"/>
      <c r="O947" s="3">
        <f t="shared" si="173"/>
        <v>2023</v>
      </c>
      <c r="P947" s="3">
        <f t="shared" si="174"/>
        <v>2022</v>
      </c>
      <c r="Q947" s="3">
        <f t="shared" si="168"/>
        <v>7</v>
      </c>
      <c r="R947" s="3">
        <f t="shared" si="169"/>
        <v>28</v>
      </c>
      <c r="S947" s="3" t="str" cm="1">
        <f t="array" ref="S947">IFERROR(_xlfn.IFS(I947 = "Just once", "One time service", ISNUMBER(SEARCH("*week*",I947)), "Continuous"),I947)</f>
        <v>Continuous</v>
      </c>
      <c r="T947" t="str">
        <f t="shared" si="170"/>
        <v>Yes</v>
      </c>
      <c r="U947" t="str">
        <f t="shared" si="171"/>
        <v>No</v>
      </c>
      <c r="V947" t="str">
        <f t="shared" si="172"/>
        <v>No</v>
      </c>
      <c r="W947">
        <f t="shared" si="175"/>
        <v>1</v>
      </c>
      <c r="X947" t="str">
        <f t="shared" si="176"/>
        <v>No</v>
      </c>
      <c r="Y947" t="str">
        <f t="shared" si="177"/>
        <v>No</v>
      </c>
      <c r="Z947" t="str">
        <f t="shared" si="178"/>
        <v>No</v>
      </c>
      <c r="AA947">
        <f t="shared" si="179"/>
        <v>0</v>
      </c>
      <c r="AB947" s="3" t="str" cm="1">
        <f t="array" ref="AB94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47" s="3"/>
      <c r="AD947" s="3"/>
      <c r="AE947" s="3"/>
    </row>
    <row r="948" spans="3:31">
      <c r="C948" s="2">
        <v>45119.557523148149</v>
      </c>
      <c r="D948" s="3" t="s">
        <v>23</v>
      </c>
      <c r="E948" s="15">
        <v>944</v>
      </c>
      <c r="F948" s="15">
        <v>944</v>
      </c>
      <c r="G948" s="15">
        <v>944</v>
      </c>
      <c r="H948" s="3">
        <v>78748</v>
      </c>
      <c r="I948" s="3" t="s">
        <v>32</v>
      </c>
      <c r="J948" s="3" t="s">
        <v>92</v>
      </c>
      <c r="K948" s="3" t="s">
        <v>17</v>
      </c>
      <c r="L948" s="3"/>
      <c r="M948" s="3"/>
      <c r="N948" s="3"/>
      <c r="O948" s="3">
        <f t="shared" si="173"/>
        <v>2023</v>
      </c>
      <c r="P948" s="3">
        <f t="shared" si="174"/>
        <v>2022</v>
      </c>
      <c r="Q948" s="3">
        <f t="shared" si="168"/>
        <v>7</v>
      </c>
      <c r="R948" s="3">
        <f t="shared" si="169"/>
        <v>28</v>
      </c>
      <c r="S948" s="3" t="str" cm="1">
        <f t="array" ref="S948">IFERROR(_xlfn.IFS(I948 = "Just once", "One time service", ISNUMBER(SEARCH("*week*",I948)), "Continuous"),I948)</f>
        <v>Continuous</v>
      </c>
      <c r="T948" t="str">
        <f t="shared" si="170"/>
        <v>No</v>
      </c>
      <c r="U948" t="str">
        <f t="shared" si="171"/>
        <v>No</v>
      </c>
      <c r="V948" t="str">
        <f t="shared" si="172"/>
        <v>No</v>
      </c>
      <c r="W948">
        <f t="shared" si="175"/>
        <v>0</v>
      </c>
      <c r="X948" t="str">
        <f t="shared" si="176"/>
        <v>No</v>
      </c>
      <c r="Y948" t="str">
        <f t="shared" si="177"/>
        <v>No</v>
      </c>
      <c r="Z948" t="str">
        <f t="shared" si="178"/>
        <v>No</v>
      </c>
      <c r="AA948">
        <f t="shared" si="179"/>
        <v>0</v>
      </c>
      <c r="AB948" s="3" t="str" cm="1">
        <f t="array" ref="AB94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948" s="3"/>
      <c r="AD948" s="3"/>
      <c r="AE948" s="3"/>
    </row>
    <row r="949" spans="3:31">
      <c r="C949" s="2">
        <v>45120.434016203704</v>
      </c>
      <c r="D949" s="3" t="s">
        <v>23</v>
      </c>
      <c r="E949" s="15">
        <v>945</v>
      </c>
      <c r="F949" s="15">
        <v>945</v>
      </c>
      <c r="G949" s="15">
        <v>945</v>
      </c>
      <c r="H949" s="3">
        <v>78723</v>
      </c>
      <c r="I949" s="3" t="s">
        <v>32</v>
      </c>
      <c r="J949" s="3" t="s">
        <v>69</v>
      </c>
      <c r="K949" s="3" t="s">
        <v>17</v>
      </c>
      <c r="L949" s="3"/>
      <c r="M949" s="3"/>
      <c r="N949" s="3"/>
      <c r="O949" s="3">
        <f t="shared" si="173"/>
        <v>2023</v>
      </c>
      <c r="P949" s="3">
        <f t="shared" si="174"/>
        <v>2022</v>
      </c>
      <c r="Q949" s="3">
        <f t="shared" si="168"/>
        <v>7</v>
      </c>
      <c r="R949" s="3">
        <f t="shared" si="169"/>
        <v>28</v>
      </c>
      <c r="S949" s="3" t="str" cm="1">
        <f t="array" ref="S949">IFERROR(_xlfn.IFS(I949 = "Just once", "One time service", ISNUMBER(SEARCH("*week*",I949)), "Continuous"),I949)</f>
        <v>Continuous</v>
      </c>
      <c r="T949" t="str">
        <f t="shared" si="170"/>
        <v>No</v>
      </c>
      <c r="U949" t="str">
        <f t="shared" si="171"/>
        <v>No</v>
      </c>
      <c r="V949" t="str">
        <f t="shared" si="172"/>
        <v>No</v>
      </c>
      <c r="W949">
        <f t="shared" si="175"/>
        <v>0</v>
      </c>
      <c r="X949" t="str">
        <f t="shared" si="176"/>
        <v>No</v>
      </c>
      <c r="Y949" t="str">
        <f t="shared" si="177"/>
        <v>No</v>
      </c>
      <c r="Z949" t="str">
        <f t="shared" si="178"/>
        <v>No</v>
      </c>
      <c r="AA949">
        <f t="shared" si="179"/>
        <v>0</v>
      </c>
      <c r="AB949" s="3" t="str" cm="1">
        <f t="array" ref="AB94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49" s="3"/>
      <c r="AD949" s="3"/>
      <c r="AE949" s="3"/>
    </row>
    <row r="950" spans="3:31">
      <c r="C950" s="2">
        <v>45121.466412037036</v>
      </c>
      <c r="D950" s="3" t="s">
        <v>23</v>
      </c>
      <c r="E950" s="15">
        <v>946</v>
      </c>
      <c r="F950" s="15">
        <v>946</v>
      </c>
      <c r="G950" s="15">
        <v>946</v>
      </c>
      <c r="H950" s="3">
        <v>78703</v>
      </c>
      <c r="I950" s="3" t="s">
        <v>13</v>
      </c>
      <c r="J950" s="3" t="s">
        <v>14</v>
      </c>
      <c r="K950" s="3" t="s">
        <v>15</v>
      </c>
      <c r="L950" s="3"/>
      <c r="M950" s="3"/>
      <c r="N950" s="3"/>
      <c r="O950" s="3">
        <f t="shared" si="173"/>
        <v>2023</v>
      </c>
      <c r="P950" s="3">
        <f t="shared" si="174"/>
        <v>2022</v>
      </c>
      <c r="Q950" s="3">
        <f t="shared" si="168"/>
        <v>7</v>
      </c>
      <c r="R950" s="3">
        <f t="shared" si="169"/>
        <v>28</v>
      </c>
      <c r="S950" s="3" t="str" cm="1">
        <f t="array" ref="S950">IFERROR(_xlfn.IFS(I950 = "Just once", "One time service", ISNUMBER(SEARCH("*week*",I950)), "Continuous"),I950)</f>
        <v>Continuous</v>
      </c>
      <c r="T950" t="str">
        <f t="shared" si="170"/>
        <v>Yes</v>
      </c>
      <c r="U950" t="str">
        <f t="shared" si="171"/>
        <v>No</v>
      </c>
      <c r="V950" t="str">
        <f t="shared" si="172"/>
        <v>No</v>
      </c>
      <c r="W950">
        <f t="shared" si="175"/>
        <v>1</v>
      </c>
      <c r="X950" t="str">
        <f t="shared" si="176"/>
        <v>No</v>
      </c>
      <c r="Y950" t="str">
        <f t="shared" si="177"/>
        <v>No</v>
      </c>
      <c r="Z950" t="str">
        <f t="shared" si="178"/>
        <v>No</v>
      </c>
      <c r="AA950">
        <f t="shared" si="179"/>
        <v>0</v>
      </c>
      <c r="AB950" s="3" t="str" cm="1">
        <f t="array" ref="AB95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50" s="3"/>
      <c r="AD950" s="3"/>
      <c r="AE950" s="3"/>
    </row>
    <row r="951" spans="3:31">
      <c r="C951" s="2">
        <v>45122.591261574074</v>
      </c>
      <c r="D951" s="3" t="s">
        <v>23</v>
      </c>
      <c r="E951" s="15">
        <v>947</v>
      </c>
      <c r="F951" s="15">
        <v>947</v>
      </c>
      <c r="G951" s="15">
        <v>947</v>
      </c>
      <c r="H951" s="3">
        <v>78660</v>
      </c>
      <c r="I951" s="3" t="s">
        <v>32</v>
      </c>
      <c r="J951" s="3" t="s">
        <v>14</v>
      </c>
      <c r="K951" s="3" t="s">
        <v>84</v>
      </c>
      <c r="L951" s="3"/>
      <c r="M951" s="3"/>
      <c r="N951" s="3"/>
      <c r="O951" s="3">
        <f t="shared" si="173"/>
        <v>2023</v>
      </c>
      <c r="P951" s="3">
        <f t="shared" si="174"/>
        <v>2022</v>
      </c>
      <c r="Q951" s="3">
        <f t="shared" si="168"/>
        <v>7</v>
      </c>
      <c r="R951" s="3">
        <f t="shared" si="169"/>
        <v>28</v>
      </c>
      <c r="S951" s="3" t="str" cm="1">
        <f t="array" ref="S951">IFERROR(_xlfn.IFS(I951 = "Just once", "One time service", ISNUMBER(SEARCH("*week*",I951)), "Continuous"),I951)</f>
        <v>Continuous</v>
      </c>
      <c r="T951" t="str">
        <f t="shared" si="170"/>
        <v>No</v>
      </c>
      <c r="U951" t="str">
        <f t="shared" si="171"/>
        <v>No</v>
      </c>
      <c r="V951" t="str">
        <f t="shared" si="172"/>
        <v>No</v>
      </c>
      <c r="W951">
        <f t="shared" si="175"/>
        <v>0</v>
      </c>
      <c r="X951" t="str">
        <f t="shared" si="176"/>
        <v>No</v>
      </c>
      <c r="Y951" t="str">
        <f t="shared" si="177"/>
        <v>No</v>
      </c>
      <c r="Z951" t="str">
        <f t="shared" si="178"/>
        <v>No</v>
      </c>
      <c r="AA951">
        <f t="shared" si="179"/>
        <v>0</v>
      </c>
      <c r="AB951" s="3" t="str" cm="1">
        <f t="array" ref="AB95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51" s="3"/>
      <c r="AD951" s="3"/>
      <c r="AE951" s="3"/>
    </row>
    <row r="952" spans="3:31">
      <c r="C952" s="2">
        <v>45124.519675925927</v>
      </c>
      <c r="D952" s="3" t="s">
        <v>23</v>
      </c>
      <c r="E952" s="15">
        <v>948</v>
      </c>
      <c r="F952" s="15">
        <v>948</v>
      </c>
      <c r="G952" s="15">
        <v>948</v>
      </c>
      <c r="H952" s="3">
        <v>78754</v>
      </c>
      <c r="I952" s="3" t="s">
        <v>13</v>
      </c>
      <c r="J952" s="3" t="s">
        <v>93</v>
      </c>
      <c r="K952" s="3" t="s">
        <v>15</v>
      </c>
      <c r="L952" s="3"/>
      <c r="M952" s="3"/>
      <c r="N952" s="3"/>
      <c r="O952" s="3">
        <f t="shared" si="173"/>
        <v>2023</v>
      </c>
      <c r="P952" s="3">
        <f t="shared" si="174"/>
        <v>2022</v>
      </c>
      <c r="Q952" s="3">
        <f t="shared" si="168"/>
        <v>7</v>
      </c>
      <c r="R952" s="3">
        <f t="shared" si="169"/>
        <v>29</v>
      </c>
      <c r="S952" s="3" t="str" cm="1">
        <f t="array" ref="S952">IFERROR(_xlfn.IFS(I952 = "Just once", "One time service", ISNUMBER(SEARCH("*week*",I952)), "Continuous"),I952)</f>
        <v>Continuous</v>
      </c>
      <c r="T952" t="str">
        <f t="shared" si="170"/>
        <v>Yes</v>
      </c>
      <c r="U952" t="str">
        <f t="shared" si="171"/>
        <v>No</v>
      </c>
      <c r="V952" t="str">
        <f t="shared" si="172"/>
        <v>No</v>
      </c>
      <c r="W952">
        <f t="shared" si="175"/>
        <v>1</v>
      </c>
      <c r="X952" t="str">
        <f t="shared" si="176"/>
        <v>No</v>
      </c>
      <c r="Y952" t="str">
        <f t="shared" si="177"/>
        <v>No</v>
      </c>
      <c r="Z952" t="str">
        <f t="shared" si="178"/>
        <v>No</v>
      </c>
      <c r="AA952">
        <f t="shared" si="179"/>
        <v>0</v>
      </c>
      <c r="AB952" s="3" t="str" cm="1">
        <f t="array" ref="AB95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952" s="3"/>
      <c r="AD952" s="3"/>
      <c r="AE952" s="3"/>
    </row>
    <row r="953" spans="3:31">
      <c r="C953" s="2">
        <v>45124.749120370368</v>
      </c>
      <c r="D953" s="3" t="s">
        <v>23</v>
      </c>
      <c r="E953" s="15">
        <v>949</v>
      </c>
      <c r="F953" s="15">
        <v>949</v>
      </c>
      <c r="G953" s="15">
        <v>949</v>
      </c>
      <c r="H953" s="3">
        <v>78653</v>
      </c>
      <c r="I953" s="3" t="s">
        <v>13</v>
      </c>
      <c r="J953" s="3" t="s">
        <v>94</v>
      </c>
      <c r="K953" s="3" t="s">
        <v>17</v>
      </c>
      <c r="L953" s="3"/>
      <c r="M953" s="3"/>
      <c r="N953" s="3"/>
      <c r="O953" s="3">
        <f t="shared" si="173"/>
        <v>2023</v>
      </c>
      <c r="P953" s="3">
        <f t="shared" si="174"/>
        <v>2022</v>
      </c>
      <c r="Q953" s="3">
        <f t="shared" si="168"/>
        <v>7</v>
      </c>
      <c r="R953" s="3">
        <f t="shared" si="169"/>
        <v>29</v>
      </c>
      <c r="S953" s="3" t="str" cm="1">
        <f t="array" ref="S953">IFERROR(_xlfn.IFS(I953 = "Just once", "One time service", ISNUMBER(SEARCH("*week*",I953)), "Continuous"),I953)</f>
        <v>Continuous</v>
      </c>
      <c r="T953" t="str">
        <f t="shared" si="170"/>
        <v>No</v>
      </c>
      <c r="U953" t="str">
        <f t="shared" si="171"/>
        <v>No</v>
      </c>
      <c r="V953" t="str">
        <f t="shared" si="172"/>
        <v>No</v>
      </c>
      <c r="W953">
        <f t="shared" si="175"/>
        <v>0</v>
      </c>
      <c r="X953" t="str">
        <f t="shared" si="176"/>
        <v>No</v>
      </c>
      <c r="Y953" t="str">
        <f t="shared" si="177"/>
        <v>No</v>
      </c>
      <c r="Z953" t="str">
        <f t="shared" si="178"/>
        <v>No</v>
      </c>
      <c r="AA953">
        <f t="shared" si="179"/>
        <v>0</v>
      </c>
      <c r="AB953" s="3" t="str" cm="1">
        <f t="array" ref="AB95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Facebook</v>
      </c>
      <c r="AC953" s="3"/>
      <c r="AD953" s="3"/>
      <c r="AE953" s="3"/>
    </row>
    <row r="954" spans="3:31">
      <c r="C954" s="2">
        <v>45125.48133101852</v>
      </c>
      <c r="D954" s="3" t="s">
        <v>23</v>
      </c>
      <c r="E954" s="15">
        <v>950</v>
      </c>
      <c r="F954" s="15">
        <v>950</v>
      </c>
      <c r="G954" s="15">
        <v>950</v>
      </c>
      <c r="H954" s="3">
        <v>78610</v>
      </c>
      <c r="I954" s="3" t="s">
        <v>13</v>
      </c>
      <c r="J954" s="3" t="s">
        <v>95</v>
      </c>
      <c r="K954" s="3" t="s">
        <v>17</v>
      </c>
      <c r="L954" s="3"/>
      <c r="M954" s="3"/>
      <c r="N954" s="3"/>
      <c r="O954" s="3">
        <f t="shared" si="173"/>
        <v>2023</v>
      </c>
      <c r="P954" s="3">
        <f t="shared" si="174"/>
        <v>2022</v>
      </c>
      <c r="Q954" s="3">
        <f t="shared" si="168"/>
        <v>7</v>
      </c>
      <c r="R954" s="3">
        <f t="shared" si="169"/>
        <v>29</v>
      </c>
      <c r="S954" s="3" t="str" cm="1">
        <f t="array" ref="S954">IFERROR(_xlfn.IFS(I954 = "Just once", "One time service", ISNUMBER(SEARCH("*week*",I954)), "Continuous"),I954)</f>
        <v>Continuous</v>
      </c>
      <c r="T954" t="str">
        <f t="shared" si="170"/>
        <v>No</v>
      </c>
      <c r="U954" t="str">
        <f t="shared" si="171"/>
        <v>No</v>
      </c>
      <c r="V954" t="str">
        <f t="shared" si="172"/>
        <v>No</v>
      </c>
      <c r="W954">
        <f t="shared" si="175"/>
        <v>0</v>
      </c>
      <c r="X954" t="str">
        <f t="shared" si="176"/>
        <v>No</v>
      </c>
      <c r="Y954" t="str">
        <f t="shared" si="177"/>
        <v>No</v>
      </c>
      <c r="Z954" t="str">
        <f t="shared" si="178"/>
        <v>No</v>
      </c>
      <c r="AA954">
        <f t="shared" si="179"/>
        <v>0</v>
      </c>
      <c r="AB954" s="3" t="str" cm="1">
        <f t="array" ref="AB95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954" s="3"/>
      <c r="AD954" s="3"/>
      <c r="AE954" s="3"/>
    </row>
    <row r="955" spans="3:31">
      <c r="C955" s="2">
        <v>45125.483298611114</v>
      </c>
      <c r="D955" s="3" t="s">
        <v>23</v>
      </c>
      <c r="E955" s="15">
        <v>951</v>
      </c>
      <c r="F955" s="15">
        <v>951</v>
      </c>
      <c r="G955" s="15">
        <v>951</v>
      </c>
      <c r="H955" s="3">
        <v>78660</v>
      </c>
      <c r="I955" s="3" t="s">
        <v>13</v>
      </c>
      <c r="J955" s="3" t="s">
        <v>95</v>
      </c>
      <c r="K955" s="3" t="s">
        <v>53</v>
      </c>
      <c r="L955" s="3"/>
      <c r="M955" s="3"/>
      <c r="N955" s="3"/>
      <c r="O955" s="3">
        <f t="shared" si="173"/>
        <v>2023</v>
      </c>
      <c r="P955" s="3">
        <f t="shared" si="174"/>
        <v>2022</v>
      </c>
      <c r="Q955" s="3">
        <f t="shared" si="168"/>
        <v>7</v>
      </c>
      <c r="R955" s="3">
        <f t="shared" si="169"/>
        <v>29</v>
      </c>
      <c r="S955" s="3" t="str" cm="1">
        <f t="array" ref="S955">IFERROR(_xlfn.IFS(I955 = "Just once", "One time service", ISNUMBER(SEARCH("*week*",I955)), "Continuous"),I955)</f>
        <v>Continuous</v>
      </c>
      <c r="T955" t="str">
        <f t="shared" si="170"/>
        <v>No</v>
      </c>
      <c r="U955" t="str">
        <f t="shared" si="171"/>
        <v>No</v>
      </c>
      <c r="V955" t="str">
        <f t="shared" si="172"/>
        <v>No</v>
      </c>
      <c r="W955">
        <f t="shared" si="175"/>
        <v>0</v>
      </c>
      <c r="X955" t="str">
        <f t="shared" si="176"/>
        <v>Yes</v>
      </c>
      <c r="Y955" t="str">
        <f t="shared" si="177"/>
        <v>No</v>
      </c>
      <c r="Z955" t="str">
        <f t="shared" si="178"/>
        <v>No</v>
      </c>
      <c r="AA955">
        <f t="shared" si="179"/>
        <v>1</v>
      </c>
      <c r="AB955" s="3" t="str" cm="1">
        <f t="array" ref="AB95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955" s="3"/>
      <c r="AD955" s="3"/>
      <c r="AE955" s="3"/>
    </row>
    <row r="956" spans="3:31">
      <c r="C956" s="2">
        <v>45125.487916666665</v>
      </c>
      <c r="D956" s="3" t="s">
        <v>23</v>
      </c>
      <c r="E956" s="15">
        <v>952</v>
      </c>
      <c r="F956" s="15">
        <v>952</v>
      </c>
      <c r="G956" s="15">
        <v>952</v>
      </c>
      <c r="H956" s="3">
        <v>78610</v>
      </c>
      <c r="I956" s="3" t="s">
        <v>13</v>
      </c>
      <c r="J956" s="3" t="s">
        <v>95</v>
      </c>
      <c r="K956" s="3" t="s">
        <v>15</v>
      </c>
      <c r="L956" s="3"/>
      <c r="M956" s="3"/>
      <c r="N956" s="3"/>
      <c r="O956" s="3">
        <f t="shared" si="173"/>
        <v>2023</v>
      </c>
      <c r="P956" s="3">
        <f t="shared" si="174"/>
        <v>2022</v>
      </c>
      <c r="Q956" s="3">
        <f t="shared" si="168"/>
        <v>7</v>
      </c>
      <c r="R956" s="3">
        <f t="shared" si="169"/>
        <v>29</v>
      </c>
      <c r="S956" s="3" t="str" cm="1">
        <f t="array" ref="S956">IFERROR(_xlfn.IFS(I956 = "Just once", "One time service", ISNUMBER(SEARCH("*week*",I956)), "Continuous"),I956)</f>
        <v>Continuous</v>
      </c>
      <c r="T956" t="str">
        <f t="shared" si="170"/>
        <v>Yes</v>
      </c>
      <c r="U956" t="str">
        <f t="shared" si="171"/>
        <v>No</v>
      </c>
      <c r="V956" t="str">
        <f t="shared" si="172"/>
        <v>No</v>
      </c>
      <c r="W956">
        <f t="shared" si="175"/>
        <v>1</v>
      </c>
      <c r="X956" t="str">
        <f t="shared" si="176"/>
        <v>No</v>
      </c>
      <c r="Y956" t="str">
        <f t="shared" si="177"/>
        <v>No</v>
      </c>
      <c r="Z956" t="str">
        <f t="shared" si="178"/>
        <v>No</v>
      </c>
      <c r="AA956">
        <f t="shared" si="179"/>
        <v>0</v>
      </c>
      <c r="AB956" s="3" t="str" cm="1">
        <f t="array" ref="AB95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956" s="3"/>
      <c r="AD956" s="3"/>
      <c r="AE956" s="3"/>
    </row>
    <row r="957" spans="3:31">
      <c r="C957" s="2">
        <v>45125.489444444444</v>
      </c>
      <c r="D957" s="3" t="s">
        <v>23</v>
      </c>
      <c r="E957" s="15">
        <v>953</v>
      </c>
      <c r="F957" s="15">
        <v>953</v>
      </c>
      <c r="G957" s="15">
        <v>953</v>
      </c>
      <c r="H957" s="3">
        <v>78757</v>
      </c>
      <c r="I957" s="3" t="s">
        <v>32</v>
      </c>
      <c r="J957" s="3" t="s">
        <v>95</v>
      </c>
      <c r="K957" s="3" t="s">
        <v>96</v>
      </c>
      <c r="L957" s="3"/>
      <c r="M957" s="3"/>
      <c r="N957" s="3"/>
      <c r="O957" s="3">
        <f t="shared" si="173"/>
        <v>2023</v>
      </c>
      <c r="P957" s="3">
        <f t="shared" si="174"/>
        <v>2022</v>
      </c>
      <c r="Q957" s="3">
        <f t="shared" si="168"/>
        <v>7</v>
      </c>
      <c r="R957" s="3">
        <f t="shared" si="169"/>
        <v>29</v>
      </c>
      <c r="S957" s="3" t="str" cm="1">
        <f t="array" ref="S957">IFERROR(_xlfn.IFS(I957 = "Just once", "One time service", ISNUMBER(SEARCH("*week*",I957)), "Continuous"),I957)</f>
        <v>Continuous</v>
      </c>
      <c r="T957" t="str">
        <f t="shared" si="170"/>
        <v>No</v>
      </c>
      <c r="U957" t="str">
        <f t="shared" si="171"/>
        <v>No</v>
      </c>
      <c r="V957" t="str">
        <f t="shared" si="172"/>
        <v>No</v>
      </c>
      <c r="W957">
        <f t="shared" si="175"/>
        <v>0</v>
      </c>
      <c r="X957" t="str">
        <f t="shared" si="176"/>
        <v>No</v>
      </c>
      <c r="Y957" t="str">
        <f t="shared" si="177"/>
        <v>No</v>
      </c>
      <c r="Z957" t="str">
        <f t="shared" si="178"/>
        <v>No</v>
      </c>
      <c r="AA957">
        <f t="shared" si="179"/>
        <v>0</v>
      </c>
      <c r="AB957" s="3" t="str" cm="1">
        <f t="array" ref="AB95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Angie's List</v>
      </c>
      <c r="AC957" s="3"/>
      <c r="AD957" s="3"/>
      <c r="AE957" s="3"/>
    </row>
    <row r="958" spans="3:31">
      <c r="C958" s="2">
        <v>45127.624780092592</v>
      </c>
      <c r="D958" s="3" t="s">
        <v>23</v>
      </c>
      <c r="E958" s="15">
        <v>954</v>
      </c>
      <c r="F958" s="15">
        <v>954</v>
      </c>
      <c r="G958" s="15">
        <v>954</v>
      </c>
      <c r="H958" s="3">
        <v>78757</v>
      </c>
      <c r="I958" s="3" t="s">
        <v>13</v>
      </c>
      <c r="J958" s="3" t="s">
        <v>14</v>
      </c>
      <c r="K958" s="3" t="s">
        <v>15</v>
      </c>
      <c r="L958" s="3"/>
      <c r="M958" s="3"/>
      <c r="N958" s="3"/>
      <c r="O958" s="3">
        <f t="shared" si="173"/>
        <v>2023</v>
      </c>
      <c r="P958" s="3">
        <f t="shared" si="174"/>
        <v>2022</v>
      </c>
      <c r="Q958" s="3">
        <f t="shared" si="168"/>
        <v>7</v>
      </c>
      <c r="R958" s="3">
        <f t="shared" si="169"/>
        <v>29</v>
      </c>
      <c r="S958" s="3" t="str" cm="1">
        <f t="array" ref="S958">IFERROR(_xlfn.IFS(I958 = "Just once", "One time service", ISNUMBER(SEARCH("*week*",I958)), "Continuous"),I958)</f>
        <v>Continuous</v>
      </c>
      <c r="T958" t="str">
        <f t="shared" si="170"/>
        <v>Yes</v>
      </c>
      <c r="U958" t="str">
        <f t="shared" si="171"/>
        <v>No</v>
      </c>
      <c r="V958" t="str">
        <f t="shared" si="172"/>
        <v>No</v>
      </c>
      <c r="W958">
        <f t="shared" si="175"/>
        <v>1</v>
      </c>
      <c r="X958" t="str">
        <f t="shared" si="176"/>
        <v>No</v>
      </c>
      <c r="Y958" t="str">
        <f t="shared" si="177"/>
        <v>No</v>
      </c>
      <c r="Z958" t="str">
        <f t="shared" si="178"/>
        <v>No</v>
      </c>
      <c r="AA958">
        <f t="shared" si="179"/>
        <v>0</v>
      </c>
      <c r="AB958" s="3" t="str" cm="1">
        <f t="array" ref="AB95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58" s="3"/>
      <c r="AD958" s="3"/>
      <c r="AE958" s="3"/>
    </row>
    <row r="959" spans="3:31">
      <c r="C959" s="2">
        <v>45131.434340277781</v>
      </c>
      <c r="D959" s="3" t="s">
        <v>23</v>
      </c>
      <c r="E959" s="15">
        <v>955</v>
      </c>
      <c r="F959" s="15">
        <v>955</v>
      </c>
      <c r="G959" s="15">
        <v>955</v>
      </c>
      <c r="H959" s="3">
        <v>78750</v>
      </c>
      <c r="I959" s="3" t="s">
        <v>13</v>
      </c>
      <c r="J959" s="3" t="s">
        <v>51</v>
      </c>
      <c r="K959" s="3" t="s">
        <v>15</v>
      </c>
      <c r="L959" s="3"/>
      <c r="M959" s="3"/>
      <c r="N959" s="3"/>
      <c r="O959" s="3">
        <f t="shared" si="173"/>
        <v>2023</v>
      </c>
      <c r="P959" s="3">
        <f t="shared" si="174"/>
        <v>2022</v>
      </c>
      <c r="Q959" s="3">
        <f t="shared" si="168"/>
        <v>7</v>
      </c>
      <c r="R959" s="3">
        <f t="shared" si="169"/>
        <v>30</v>
      </c>
      <c r="S959" s="3" t="str" cm="1">
        <f t="array" ref="S959">IFERROR(_xlfn.IFS(I959 = "Just once", "One time service", ISNUMBER(SEARCH("*week*",I959)), "Continuous"),I959)</f>
        <v>Continuous</v>
      </c>
      <c r="T959" t="str">
        <f t="shared" si="170"/>
        <v>Yes</v>
      </c>
      <c r="U959" t="str">
        <f t="shared" si="171"/>
        <v>No</v>
      </c>
      <c r="V959" t="str">
        <f t="shared" si="172"/>
        <v>No</v>
      </c>
      <c r="W959">
        <f t="shared" si="175"/>
        <v>1</v>
      </c>
      <c r="X959" t="str">
        <f t="shared" si="176"/>
        <v>No</v>
      </c>
      <c r="Y959" t="str">
        <f t="shared" si="177"/>
        <v>No</v>
      </c>
      <c r="Z959" t="str">
        <f t="shared" si="178"/>
        <v>No</v>
      </c>
      <c r="AA959">
        <f t="shared" si="179"/>
        <v>0</v>
      </c>
      <c r="AB959" s="3" t="str" cm="1">
        <f t="array" ref="AB95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59" s="3"/>
      <c r="AD959" s="3"/>
      <c r="AE959" s="3"/>
    </row>
    <row r="960" spans="3:31">
      <c r="C960" s="2">
        <v>45131.513657407406</v>
      </c>
      <c r="D960" s="3" t="s">
        <v>23</v>
      </c>
      <c r="E960" s="15">
        <v>956</v>
      </c>
      <c r="F960" s="15">
        <v>956</v>
      </c>
      <c r="G960" s="15">
        <v>956</v>
      </c>
      <c r="H960" s="3">
        <v>78702</v>
      </c>
      <c r="I960" s="3" t="s">
        <v>13</v>
      </c>
      <c r="J960" s="3" t="s">
        <v>97</v>
      </c>
      <c r="K960" s="3" t="s">
        <v>15</v>
      </c>
      <c r="L960" s="3"/>
      <c r="M960" s="3"/>
      <c r="N960" s="3"/>
      <c r="O960" s="3">
        <f t="shared" si="173"/>
        <v>2023</v>
      </c>
      <c r="P960" s="3">
        <f t="shared" si="174"/>
        <v>2022</v>
      </c>
      <c r="Q960" s="3">
        <f t="shared" si="168"/>
        <v>7</v>
      </c>
      <c r="R960" s="3">
        <f t="shared" si="169"/>
        <v>30</v>
      </c>
      <c r="S960" s="3" t="str" cm="1">
        <f t="array" ref="S960">IFERROR(_xlfn.IFS(I960 = "Just once", "One time service", ISNUMBER(SEARCH("*week*",I960)), "Continuous"),I960)</f>
        <v>Continuous</v>
      </c>
      <c r="T960" t="str">
        <f t="shared" si="170"/>
        <v>Yes</v>
      </c>
      <c r="U960" t="str">
        <f t="shared" si="171"/>
        <v>No</v>
      </c>
      <c r="V960" t="str">
        <f t="shared" si="172"/>
        <v>No</v>
      </c>
      <c r="W960">
        <f t="shared" si="175"/>
        <v>1</v>
      </c>
      <c r="X960" t="str">
        <f t="shared" si="176"/>
        <v>No</v>
      </c>
      <c r="Y960" t="str">
        <f t="shared" si="177"/>
        <v>No</v>
      </c>
      <c r="Z960" t="str">
        <f t="shared" si="178"/>
        <v>No</v>
      </c>
      <c r="AA960">
        <f t="shared" si="179"/>
        <v>0</v>
      </c>
      <c r="AB960" s="3" t="str" cm="1">
        <f t="array" ref="AB96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60" s="3"/>
      <c r="AD960" s="3"/>
      <c r="AE960" s="3"/>
    </row>
    <row r="961" spans="3:31">
      <c r="C961" s="2">
        <v>45133.786736111113</v>
      </c>
      <c r="D961" s="3" t="s">
        <v>23</v>
      </c>
      <c r="E961" s="15">
        <v>957</v>
      </c>
      <c r="F961" s="15">
        <v>957</v>
      </c>
      <c r="G961" s="15">
        <v>957</v>
      </c>
      <c r="H961" s="3">
        <v>78653</v>
      </c>
      <c r="I961" s="3" t="s">
        <v>13</v>
      </c>
      <c r="J961" s="3" t="s">
        <v>70</v>
      </c>
      <c r="K961" s="3" t="s">
        <v>15</v>
      </c>
      <c r="L961" s="3"/>
      <c r="M961" s="3"/>
      <c r="N961" s="3"/>
      <c r="O961" s="3">
        <f t="shared" si="173"/>
        <v>2023</v>
      </c>
      <c r="P961" s="3">
        <f t="shared" si="174"/>
        <v>2022</v>
      </c>
      <c r="Q961" s="3">
        <f t="shared" si="168"/>
        <v>7</v>
      </c>
      <c r="R961" s="3">
        <f t="shared" si="169"/>
        <v>30</v>
      </c>
      <c r="S961" s="3" t="str" cm="1">
        <f t="array" ref="S961">IFERROR(_xlfn.IFS(I961 = "Just once", "One time service", ISNUMBER(SEARCH("*week*",I961)), "Continuous"),I961)</f>
        <v>Continuous</v>
      </c>
      <c r="T961" t="str">
        <f t="shared" si="170"/>
        <v>Yes</v>
      </c>
      <c r="U961" t="str">
        <f t="shared" si="171"/>
        <v>No</v>
      </c>
      <c r="V961" t="str">
        <f t="shared" si="172"/>
        <v>No</v>
      </c>
      <c r="W961">
        <f t="shared" si="175"/>
        <v>1</v>
      </c>
      <c r="X961" t="str">
        <f t="shared" si="176"/>
        <v>No</v>
      </c>
      <c r="Y961" t="str">
        <f t="shared" si="177"/>
        <v>No</v>
      </c>
      <c r="Z961" t="str">
        <f t="shared" si="178"/>
        <v>No</v>
      </c>
      <c r="AA961">
        <f t="shared" si="179"/>
        <v>0</v>
      </c>
      <c r="AB961" s="3" t="str" cm="1">
        <f t="array" ref="AB96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61" s="3"/>
      <c r="AD961" s="3"/>
      <c r="AE961" s="3"/>
    </row>
    <row r="962" spans="3:31">
      <c r="C962" s="2">
        <v>45138.566342592596</v>
      </c>
      <c r="D962" s="3" t="s">
        <v>23</v>
      </c>
      <c r="E962" s="15">
        <v>958</v>
      </c>
      <c r="F962" s="15">
        <v>958</v>
      </c>
      <c r="G962" s="15">
        <v>958</v>
      </c>
      <c r="H962" s="3">
        <v>78653</v>
      </c>
      <c r="I962" s="3" t="s">
        <v>32</v>
      </c>
      <c r="J962" s="3" t="s">
        <v>14</v>
      </c>
      <c r="K962" s="3" t="s">
        <v>84</v>
      </c>
      <c r="L962" s="3"/>
      <c r="M962" s="3"/>
      <c r="N962" s="3"/>
      <c r="O962" s="3">
        <f t="shared" si="173"/>
        <v>2023</v>
      </c>
      <c r="P962" s="3">
        <f t="shared" si="174"/>
        <v>2022</v>
      </c>
      <c r="Q962" s="3">
        <f t="shared" si="168"/>
        <v>7</v>
      </c>
      <c r="R962" s="3">
        <f t="shared" si="169"/>
        <v>31</v>
      </c>
      <c r="S962" s="3" t="str" cm="1">
        <f t="array" ref="S962">IFERROR(_xlfn.IFS(I962 = "Just once", "One time service", ISNUMBER(SEARCH("*week*",I962)), "Continuous"),I962)</f>
        <v>Continuous</v>
      </c>
      <c r="T962" t="str">
        <f t="shared" si="170"/>
        <v>No</v>
      </c>
      <c r="U962" t="str">
        <f t="shared" si="171"/>
        <v>No</v>
      </c>
      <c r="V962" t="str">
        <f t="shared" si="172"/>
        <v>No</v>
      </c>
      <c r="W962">
        <f t="shared" si="175"/>
        <v>0</v>
      </c>
      <c r="X962" t="str">
        <f t="shared" si="176"/>
        <v>No</v>
      </c>
      <c r="Y962" t="str">
        <f t="shared" si="177"/>
        <v>No</v>
      </c>
      <c r="Z962" t="str">
        <f t="shared" si="178"/>
        <v>No</v>
      </c>
      <c r="AA962">
        <f t="shared" si="179"/>
        <v>0</v>
      </c>
      <c r="AB962" s="3" t="str" cm="1">
        <f t="array" ref="AB96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62" s="3"/>
      <c r="AD962" s="3"/>
      <c r="AE962" s="3"/>
    </row>
    <row r="963" spans="3:31">
      <c r="C963" s="2">
        <v>45139.330891203703</v>
      </c>
      <c r="D963" s="3" t="s">
        <v>23</v>
      </c>
      <c r="E963" s="15">
        <v>959</v>
      </c>
      <c r="F963" s="15">
        <v>959</v>
      </c>
      <c r="G963" s="15">
        <v>959</v>
      </c>
      <c r="H963" s="3">
        <v>78634</v>
      </c>
      <c r="I963" s="3" t="s">
        <v>13</v>
      </c>
      <c r="J963" s="3" t="s">
        <v>98</v>
      </c>
      <c r="K963" s="3" t="s">
        <v>11</v>
      </c>
      <c r="L963" s="3"/>
      <c r="M963" s="3"/>
      <c r="N963" s="3"/>
      <c r="O963" s="3">
        <f t="shared" si="173"/>
        <v>2023</v>
      </c>
      <c r="P963" s="3">
        <f t="shared" si="174"/>
        <v>2022</v>
      </c>
      <c r="Q963" s="3">
        <f t="shared" si="168"/>
        <v>8</v>
      </c>
      <c r="R963" s="3">
        <f t="shared" si="169"/>
        <v>31</v>
      </c>
      <c r="S963" s="3" t="str" cm="1">
        <f t="array" ref="S963">IFERROR(_xlfn.IFS(I963 = "Just once", "One time service", ISNUMBER(SEARCH("*week*",I963)), "Continuous"),I963)</f>
        <v>Continuous</v>
      </c>
      <c r="T963" t="str">
        <f t="shared" si="170"/>
        <v>No</v>
      </c>
      <c r="U963" t="str">
        <f t="shared" si="171"/>
        <v>No</v>
      </c>
      <c r="V963" t="str">
        <f t="shared" si="172"/>
        <v>No</v>
      </c>
      <c r="W963">
        <f t="shared" si="175"/>
        <v>0</v>
      </c>
      <c r="X963" t="str">
        <f t="shared" si="176"/>
        <v>No</v>
      </c>
      <c r="Y963" t="str">
        <f t="shared" si="177"/>
        <v>No</v>
      </c>
      <c r="Z963" t="str">
        <f t="shared" si="178"/>
        <v>No</v>
      </c>
      <c r="AA963">
        <f t="shared" si="179"/>
        <v>0</v>
      </c>
      <c r="AB963" s="3" t="str" cm="1">
        <f t="array" ref="AB96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63" s="3"/>
      <c r="AD963" s="3"/>
      <c r="AE963" s="3"/>
    </row>
    <row r="964" spans="3:31">
      <c r="C964" s="2">
        <v>45139.67391203704</v>
      </c>
      <c r="D964" s="3" t="s">
        <v>23</v>
      </c>
      <c r="E964" s="15">
        <v>960</v>
      </c>
      <c r="F964" s="15">
        <v>960</v>
      </c>
      <c r="G964" s="15">
        <v>960</v>
      </c>
      <c r="H964" s="3">
        <v>78744</v>
      </c>
      <c r="I964" s="3" t="s">
        <v>13</v>
      </c>
      <c r="J964" s="3" t="s">
        <v>99</v>
      </c>
      <c r="K964" s="3" t="s">
        <v>84</v>
      </c>
      <c r="L964" s="3"/>
      <c r="M964" s="3"/>
      <c r="N964" s="3"/>
      <c r="O964" s="3">
        <f t="shared" si="173"/>
        <v>2023</v>
      </c>
      <c r="P964" s="3">
        <f t="shared" si="174"/>
        <v>2022</v>
      </c>
      <c r="Q964" s="3">
        <f t="shared" si="168"/>
        <v>8</v>
      </c>
      <c r="R964" s="3">
        <f t="shared" si="169"/>
        <v>31</v>
      </c>
      <c r="S964" s="3" t="str" cm="1">
        <f t="array" ref="S964">IFERROR(_xlfn.IFS(I964 = "Just once", "One time service", ISNUMBER(SEARCH("*week*",I964)), "Continuous"),I964)</f>
        <v>Continuous</v>
      </c>
      <c r="T964" t="str">
        <f t="shared" si="170"/>
        <v>No</v>
      </c>
      <c r="U964" t="str">
        <f t="shared" si="171"/>
        <v>No</v>
      </c>
      <c r="V964" t="str">
        <f t="shared" si="172"/>
        <v>No</v>
      </c>
      <c r="W964">
        <f t="shared" si="175"/>
        <v>0</v>
      </c>
      <c r="X964" t="str">
        <f t="shared" si="176"/>
        <v>No</v>
      </c>
      <c r="Y964" t="str">
        <f t="shared" si="177"/>
        <v>No</v>
      </c>
      <c r="Z964" t="str">
        <f t="shared" si="178"/>
        <v>No</v>
      </c>
      <c r="AA964">
        <f t="shared" si="179"/>
        <v>0</v>
      </c>
      <c r="AB964" s="3" t="str" cm="1">
        <f t="array" ref="AB96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64" s="3"/>
      <c r="AD964" s="3"/>
      <c r="AE964" s="3"/>
    </row>
    <row r="965" spans="3:31">
      <c r="C965" s="2">
        <v>45140.68645833333</v>
      </c>
      <c r="D965" s="3" t="s">
        <v>23</v>
      </c>
      <c r="E965" s="15">
        <v>961</v>
      </c>
      <c r="F965" s="15">
        <v>961</v>
      </c>
      <c r="G965" s="15">
        <v>961</v>
      </c>
      <c r="H965" s="3">
        <v>78660</v>
      </c>
      <c r="I965" s="3" t="s">
        <v>13</v>
      </c>
      <c r="J965" s="3" t="s">
        <v>10</v>
      </c>
      <c r="K965" s="3" t="s">
        <v>53</v>
      </c>
      <c r="L965" s="3"/>
      <c r="M965" s="3"/>
      <c r="N965" s="3"/>
      <c r="O965" s="3">
        <f t="shared" si="173"/>
        <v>2023</v>
      </c>
      <c r="P965" s="3">
        <f t="shared" si="174"/>
        <v>2022</v>
      </c>
      <c r="Q965" s="3">
        <f t="shared" ref="Q965:Q1028" si="180">MONTH(C965)</f>
        <v>8</v>
      </c>
      <c r="R965" s="3">
        <f t="shared" ref="R965:R1028" si="181">WEEKNUM(C965,1)</f>
        <v>31</v>
      </c>
      <c r="S965" s="3" t="str" cm="1">
        <f t="array" ref="S965">IFERROR(_xlfn.IFS(I965 = "Just once", "One time service", ISNUMBER(SEARCH("*week*",I965)), "Continuous"),I965)</f>
        <v>Continuous</v>
      </c>
      <c r="T965" t="str">
        <f t="shared" ref="T965:T1028" si="182">IF(ISNUMBER(SEARCH("*visit*",K965)),"Yes", "No")</f>
        <v>No</v>
      </c>
      <c r="U965" t="str">
        <f t="shared" ref="U965:U1028" si="183">IF(ISNUMBER(SEARCH("*visit*",L965)),"Yes", "No")</f>
        <v>No</v>
      </c>
      <c r="V965" t="str">
        <f t="shared" ref="V965:V1028" si="184">IF(ISNUMBER(SEARCH("*visit*",M965)),"Yes", "No")</f>
        <v>No</v>
      </c>
      <c r="W965">
        <f t="shared" si="175"/>
        <v>0</v>
      </c>
      <c r="X965" t="str">
        <f t="shared" si="176"/>
        <v>Yes</v>
      </c>
      <c r="Y965" t="str">
        <f t="shared" si="177"/>
        <v>No</v>
      </c>
      <c r="Z965" t="str">
        <f t="shared" si="178"/>
        <v>No</v>
      </c>
      <c r="AA965">
        <f t="shared" si="179"/>
        <v>1</v>
      </c>
      <c r="AB965" s="3" t="str" cm="1">
        <f t="array" ref="AB96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65" s="3"/>
      <c r="AD965" s="3"/>
      <c r="AE965" s="3"/>
    </row>
    <row r="966" spans="3:31">
      <c r="C966" s="2">
        <v>45141.33326388889</v>
      </c>
      <c r="D966" s="3" t="s">
        <v>23</v>
      </c>
      <c r="E966" s="15">
        <v>962</v>
      </c>
      <c r="F966" s="15">
        <v>962</v>
      </c>
      <c r="G966" s="15">
        <v>962</v>
      </c>
      <c r="H966" s="3">
        <v>78653</v>
      </c>
      <c r="I966" s="3" t="s">
        <v>13</v>
      </c>
      <c r="J966" s="3" t="s">
        <v>51</v>
      </c>
      <c r="K966" s="3" t="s">
        <v>53</v>
      </c>
      <c r="L966" s="3"/>
      <c r="M966" s="3"/>
      <c r="N966" s="3"/>
      <c r="O966" s="3">
        <f t="shared" ref="O966:O1029" si="185">YEAR(C966)</f>
        <v>2023</v>
      </c>
      <c r="P966" s="3">
        <f t="shared" ref="P966:P1029" si="186">O966-1</f>
        <v>2022</v>
      </c>
      <c r="Q966" s="3">
        <f t="shared" si="180"/>
        <v>8</v>
      </c>
      <c r="R966" s="3">
        <f t="shared" si="181"/>
        <v>31</v>
      </c>
      <c r="S966" s="3" t="str" cm="1">
        <f t="array" ref="S966">IFERROR(_xlfn.IFS(I966 = "Just once", "One time service", ISNUMBER(SEARCH("*week*",I966)), "Continuous"),I966)</f>
        <v>Continuous</v>
      </c>
      <c r="T966" t="str">
        <f t="shared" si="182"/>
        <v>No</v>
      </c>
      <c r="U966" t="str">
        <f t="shared" si="183"/>
        <v>No</v>
      </c>
      <c r="V966" t="str">
        <f t="shared" si="184"/>
        <v>No</v>
      </c>
      <c r="W966">
        <f t="shared" ref="W966:W1029" si="187">IF(COUNTIF(T966:V966,"Yes"), 1, 0)</f>
        <v>0</v>
      </c>
      <c r="X966" t="str">
        <f t="shared" ref="X966:X997" si="188">IF(ISNUMBER(SEARCH("*close*",K966)),"Yes", "No")</f>
        <v>Yes</v>
      </c>
      <c r="Y966" t="str">
        <f t="shared" ref="Y966:Y997" si="189">IF(ISNUMBER(SEARCH("*close*",L966)),"Yes", "No")</f>
        <v>No</v>
      </c>
      <c r="Z966" t="str">
        <f t="shared" ref="Z966:Z997" si="190">IF(ISNUMBER(SEARCH("*close*",M966)),"Yes", "No")</f>
        <v>No</v>
      </c>
      <c r="AA966">
        <f t="shared" ref="AA966:AA1029" si="191">IF(COUNTIF(X966:Z966,"Yes"), 1, 0)</f>
        <v>1</v>
      </c>
      <c r="AB966" s="3" t="str" cm="1">
        <f t="array" ref="AB96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66" s="3"/>
      <c r="AD966" s="3"/>
      <c r="AE966" s="3"/>
    </row>
    <row r="967" spans="3:31">
      <c r="C967" s="2">
        <v>45142.345567129632</v>
      </c>
      <c r="D967" s="3" t="s">
        <v>23</v>
      </c>
      <c r="E967" s="15">
        <v>963</v>
      </c>
      <c r="F967" s="15">
        <v>963</v>
      </c>
      <c r="G967" s="15">
        <v>963</v>
      </c>
      <c r="H967" s="3">
        <v>78757</v>
      </c>
      <c r="I967" s="3" t="s">
        <v>32</v>
      </c>
      <c r="J967" s="3" t="s">
        <v>69</v>
      </c>
      <c r="K967" s="3" t="s">
        <v>17</v>
      </c>
      <c r="L967" s="3" t="s">
        <v>100</v>
      </c>
      <c r="M967" s="3"/>
      <c r="N967" s="3"/>
      <c r="O967" s="3">
        <f t="shared" si="185"/>
        <v>2023</v>
      </c>
      <c r="P967" s="3">
        <f t="shared" si="186"/>
        <v>2022</v>
      </c>
      <c r="Q967" s="3">
        <f t="shared" si="180"/>
        <v>8</v>
      </c>
      <c r="R967" s="3">
        <f t="shared" si="181"/>
        <v>31</v>
      </c>
      <c r="S967" s="3" t="str" cm="1">
        <f t="array" ref="S967">IFERROR(_xlfn.IFS(I967 = "Just once", "One time service", ISNUMBER(SEARCH("*week*",I967)), "Continuous"),I967)</f>
        <v>Continuous</v>
      </c>
      <c r="T967" t="str">
        <f t="shared" si="182"/>
        <v>No</v>
      </c>
      <c r="U967" t="str">
        <f t="shared" si="183"/>
        <v>No</v>
      </c>
      <c r="V967" t="str">
        <f t="shared" si="184"/>
        <v>No</v>
      </c>
      <c r="W967">
        <f t="shared" si="187"/>
        <v>0</v>
      </c>
      <c r="X967" t="str">
        <f t="shared" si="188"/>
        <v>No</v>
      </c>
      <c r="Y967" t="str">
        <f t="shared" si="189"/>
        <v>No</v>
      </c>
      <c r="Z967" t="str">
        <f t="shared" si="190"/>
        <v>No</v>
      </c>
      <c r="AA967">
        <f t="shared" si="191"/>
        <v>0</v>
      </c>
      <c r="AB967" s="3" t="str" cm="1">
        <f t="array" ref="AB96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67" s="3"/>
      <c r="AD967" s="3"/>
      <c r="AE967" s="3"/>
    </row>
    <row r="968" spans="3:31">
      <c r="C968" s="2">
        <v>45142.629930555559</v>
      </c>
      <c r="D968" s="3" t="s">
        <v>23</v>
      </c>
      <c r="E968" s="15">
        <v>964</v>
      </c>
      <c r="F968" s="15">
        <v>964</v>
      </c>
      <c r="G968" s="15">
        <v>964</v>
      </c>
      <c r="H968" s="3">
        <v>78702</v>
      </c>
      <c r="I968" s="3" t="s">
        <v>32</v>
      </c>
      <c r="J968" s="3" t="s">
        <v>14</v>
      </c>
      <c r="K968" s="3" t="s">
        <v>15</v>
      </c>
      <c r="L968" s="3"/>
      <c r="M968" s="3"/>
      <c r="N968" s="3"/>
      <c r="O968" s="3">
        <f t="shared" si="185"/>
        <v>2023</v>
      </c>
      <c r="P968" s="3">
        <f t="shared" si="186"/>
        <v>2022</v>
      </c>
      <c r="Q968" s="3">
        <f t="shared" si="180"/>
        <v>8</v>
      </c>
      <c r="R968" s="3">
        <f t="shared" si="181"/>
        <v>31</v>
      </c>
      <c r="S968" s="3" t="str" cm="1">
        <f t="array" ref="S968">IFERROR(_xlfn.IFS(I968 = "Just once", "One time service", ISNUMBER(SEARCH("*week*",I968)), "Continuous"),I968)</f>
        <v>Continuous</v>
      </c>
      <c r="T968" t="str">
        <f t="shared" si="182"/>
        <v>Yes</v>
      </c>
      <c r="U968" t="str">
        <f t="shared" si="183"/>
        <v>No</v>
      </c>
      <c r="V968" t="str">
        <f t="shared" si="184"/>
        <v>No</v>
      </c>
      <c r="W968">
        <f t="shared" si="187"/>
        <v>1</v>
      </c>
      <c r="X968" t="str">
        <f t="shared" si="188"/>
        <v>No</v>
      </c>
      <c r="Y968" t="str">
        <f t="shared" si="189"/>
        <v>No</v>
      </c>
      <c r="Z968" t="str">
        <f t="shared" si="190"/>
        <v>No</v>
      </c>
      <c r="AA968">
        <f t="shared" si="191"/>
        <v>0</v>
      </c>
      <c r="AB968" s="3" t="str" cm="1">
        <f t="array" ref="AB96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68" s="3"/>
      <c r="AD968" s="3"/>
      <c r="AE968" s="3"/>
    </row>
    <row r="969" spans="3:31">
      <c r="C969" s="2">
        <v>45145.401377314818</v>
      </c>
      <c r="D969" s="3" t="s">
        <v>23</v>
      </c>
      <c r="E969" s="15">
        <v>965</v>
      </c>
      <c r="F969" s="15">
        <v>965</v>
      </c>
      <c r="G969" s="15">
        <v>965</v>
      </c>
      <c r="H969" s="3">
        <v>78726</v>
      </c>
      <c r="I969" s="3" t="s">
        <v>13</v>
      </c>
      <c r="J969" s="3" t="s">
        <v>14</v>
      </c>
      <c r="K969" s="3" t="s">
        <v>17</v>
      </c>
      <c r="L969" s="3"/>
      <c r="M969" s="3"/>
      <c r="N969" s="3"/>
      <c r="O969" s="3">
        <f t="shared" si="185"/>
        <v>2023</v>
      </c>
      <c r="P969" s="3">
        <f t="shared" si="186"/>
        <v>2022</v>
      </c>
      <c r="Q969" s="3">
        <f t="shared" si="180"/>
        <v>8</v>
      </c>
      <c r="R969" s="3">
        <f t="shared" si="181"/>
        <v>32</v>
      </c>
      <c r="S969" s="3" t="str" cm="1">
        <f t="array" ref="S969">IFERROR(_xlfn.IFS(I969 = "Just once", "One time service", ISNUMBER(SEARCH("*week*",I969)), "Continuous"),I969)</f>
        <v>Continuous</v>
      </c>
      <c r="T969" t="str">
        <f t="shared" si="182"/>
        <v>No</v>
      </c>
      <c r="U969" t="str">
        <f t="shared" si="183"/>
        <v>No</v>
      </c>
      <c r="V969" t="str">
        <f t="shared" si="184"/>
        <v>No</v>
      </c>
      <c r="W969">
        <f t="shared" si="187"/>
        <v>0</v>
      </c>
      <c r="X969" t="str">
        <f t="shared" si="188"/>
        <v>No</v>
      </c>
      <c r="Y969" t="str">
        <f t="shared" si="189"/>
        <v>No</v>
      </c>
      <c r="Z969" t="str">
        <f t="shared" si="190"/>
        <v>No</v>
      </c>
      <c r="AA969">
        <f t="shared" si="191"/>
        <v>0</v>
      </c>
      <c r="AB969" s="3" t="str" cm="1">
        <f t="array" ref="AB96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69" s="3"/>
      <c r="AD969" s="3"/>
      <c r="AE969" s="3"/>
    </row>
    <row r="970" spans="3:31">
      <c r="C970" s="2">
        <v>45147.47552083333</v>
      </c>
      <c r="D970" s="3" t="s">
        <v>23</v>
      </c>
      <c r="E970" s="15">
        <v>966</v>
      </c>
      <c r="F970" s="15">
        <v>966</v>
      </c>
      <c r="G970" s="15">
        <v>966</v>
      </c>
      <c r="H970" s="3">
        <v>78653</v>
      </c>
      <c r="I970" s="3" t="s">
        <v>13</v>
      </c>
      <c r="J970" s="3" t="s">
        <v>69</v>
      </c>
      <c r="K970" s="3" t="s">
        <v>17</v>
      </c>
      <c r="L970" s="3"/>
      <c r="M970" s="3"/>
      <c r="N970" s="3"/>
      <c r="O970" s="3">
        <f t="shared" si="185"/>
        <v>2023</v>
      </c>
      <c r="P970" s="3">
        <f t="shared" si="186"/>
        <v>2022</v>
      </c>
      <c r="Q970" s="3">
        <f t="shared" si="180"/>
        <v>8</v>
      </c>
      <c r="R970" s="3">
        <f t="shared" si="181"/>
        <v>32</v>
      </c>
      <c r="S970" s="3" t="str" cm="1">
        <f t="array" ref="S970">IFERROR(_xlfn.IFS(I970 = "Just once", "One time service", ISNUMBER(SEARCH("*week*",I970)), "Continuous"),I970)</f>
        <v>Continuous</v>
      </c>
      <c r="T970" t="str">
        <f t="shared" si="182"/>
        <v>No</v>
      </c>
      <c r="U970" t="str">
        <f t="shared" si="183"/>
        <v>No</v>
      </c>
      <c r="V970" t="str">
        <f t="shared" si="184"/>
        <v>No</v>
      </c>
      <c r="W970">
        <f t="shared" si="187"/>
        <v>0</v>
      </c>
      <c r="X970" t="str">
        <f t="shared" si="188"/>
        <v>No</v>
      </c>
      <c r="Y970" t="str">
        <f t="shared" si="189"/>
        <v>No</v>
      </c>
      <c r="Z970" t="str">
        <f t="shared" si="190"/>
        <v>No</v>
      </c>
      <c r="AA970">
        <f t="shared" si="191"/>
        <v>0</v>
      </c>
      <c r="AB970" s="3" t="str" cm="1">
        <f t="array" ref="AB97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70" s="3"/>
      <c r="AD970" s="3"/>
      <c r="AE970" s="3"/>
    </row>
    <row r="971" spans="3:31">
      <c r="C971" s="2">
        <v>45148.509618055556</v>
      </c>
      <c r="D971" s="3" t="s">
        <v>23</v>
      </c>
      <c r="E971" s="15">
        <v>967</v>
      </c>
      <c r="F971" s="15">
        <v>967</v>
      </c>
      <c r="G971" s="15">
        <v>967</v>
      </c>
      <c r="H971" s="3">
        <v>78702</v>
      </c>
      <c r="I971" s="3" t="s">
        <v>13</v>
      </c>
      <c r="J971" s="3" t="s">
        <v>14</v>
      </c>
      <c r="K971" s="3" t="s">
        <v>17</v>
      </c>
      <c r="L971" s="3" t="s">
        <v>101</v>
      </c>
      <c r="M971" s="3"/>
      <c r="N971" s="3"/>
      <c r="O971" s="3">
        <f t="shared" si="185"/>
        <v>2023</v>
      </c>
      <c r="P971" s="3">
        <f t="shared" si="186"/>
        <v>2022</v>
      </c>
      <c r="Q971" s="3">
        <f t="shared" si="180"/>
        <v>8</v>
      </c>
      <c r="R971" s="3">
        <f t="shared" si="181"/>
        <v>32</v>
      </c>
      <c r="S971" s="3" t="str" cm="1">
        <f t="array" ref="S971">IFERROR(_xlfn.IFS(I971 = "Just once", "One time service", ISNUMBER(SEARCH("*week*",I971)), "Continuous"),I971)</f>
        <v>Continuous</v>
      </c>
      <c r="T971" t="str">
        <f t="shared" si="182"/>
        <v>No</v>
      </c>
      <c r="U971" t="str">
        <f t="shared" si="183"/>
        <v>No</v>
      </c>
      <c r="V971" t="str">
        <f t="shared" si="184"/>
        <v>No</v>
      </c>
      <c r="W971">
        <f t="shared" si="187"/>
        <v>0</v>
      </c>
      <c r="X971" t="str">
        <f t="shared" si="188"/>
        <v>No</v>
      </c>
      <c r="Y971" t="str">
        <f t="shared" si="189"/>
        <v>No</v>
      </c>
      <c r="Z971" t="str">
        <f t="shared" si="190"/>
        <v>No</v>
      </c>
      <c r="AA971">
        <f t="shared" si="191"/>
        <v>0</v>
      </c>
      <c r="AB971" s="3" t="str" cm="1">
        <f t="array" ref="AB97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71" s="3"/>
      <c r="AD971" s="3"/>
      <c r="AE971" s="3"/>
    </row>
    <row r="972" spans="3:31">
      <c r="C972" s="2">
        <v>45149.424976851849</v>
      </c>
      <c r="D972" s="3" t="s">
        <v>23</v>
      </c>
      <c r="E972" s="15">
        <v>968</v>
      </c>
      <c r="F972" s="15">
        <v>968</v>
      </c>
      <c r="G972" s="15">
        <v>968</v>
      </c>
      <c r="H972" s="3">
        <v>78703</v>
      </c>
      <c r="I972" s="3" t="s">
        <v>13</v>
      </c>
      <c r="J972" s="3" t="s">
        <v>51</v>
      </c>
      <c r="K972" s="3" t="s">
        <v>15</v>
      </c>
      <c r="L972" s="3"/>
      <c r="M972" s="3"/>
      <c r="N972" s="3"/>
      <c r="O972" s="3">
        <f t="shared" si="185"/>
        <v>2023</v>
      </c>
      <c r="P972" s="3">
        <f t="shared" si="186"/>
        <v>2022</v>
      </c>
      <c r="Q972" s="3">
        <f t="shared" si="180"/>
        <v>8</v>
      </c>
      <c r="R972" s="3">
        <f t="shared" si="181"/>
        <v>32</v>
      </c>
      <c r="S972" s="3" t="str" cm="1">
        <f t="array" ref="S972">IFERROR(_xlfn.IFS(I972 = "Just once", "One time service", ISNUMBER(SEARCH("*week*",I972)), "Continuous"),I972)</f>
        <v>Continuous</v>
      </c>
      <c r="T972" t="str">
        <f t="shared" si="182"/>
        <v>Yes</v>
      </c>
      <c r="U972" t="str">
        <f t="shared" si="183"/>
        <v>No</v>
      </c>
      <c r="V972" t="str">
        <f t="shared" si="184"/>
        <v>No</v>
      </c>
      <c r="W972">
        <f t="shared" si="187"/>
        <v>1</v>
      </c>
      <c r="X972" t="str">
        <f t="shared" si="188"/>
        <v>No</v>
      </c>
      <c r="Y972" t="str">
        <f t="shared" si="189"/>
        <v>No</v>
      </c>
      <c r="Z972" t="str">
        <f t="shared" si="190"/>
        <v>No</v>
      </c>
      <c r="AA972">
        <f t="shared" si="191"/>
        <v>0</v>
      </c>
      <c r="AB972" s="3" t="str" cm="1">
        <f t="array" ref="AB97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72" s="3"/>
      <c r="AD972" s="3"/>
      <c r="AE972" s="3"/>
    </row>
    <row r="973" spans="3:31">
      <c r="C973" s="2">
        <v>45153.482870370368</v>
      </c>
      <c r="D973" s="3" t="s">
        <v>23</v>
      </c>
      <c r="E973" s="15">
        <v>969</v>
      </c>
      <c r="F973" s="15">
        <v>969</v>
      </c>
      <c r="G973" s="15">
        <v>969</v>
      </c>
      <c r="H973" s="3">
        <v>78621</v>
      </c>
      <c r="I973" s="3" t="s">
        <v>13</v>
      </c>
      <c r="J973" s="3" t="s">
        <v>51</v>
      </c>
      <c r="K973" s="3" t="s">
        <v>17</v>
      </c>
      <c r="L973" s="3" t="s">
        <v>102</v>
      </c>
      <c r="M973" s="3"/>
      <c r="N973" s="3"/>
      <c r="O973" s="3">
        <f t="shared" si="185"/>
        <v>2023</v>
      </c>
      <c r="P973" s="3">
        <f t="shared" si="186"/>
        <v>2022</v>
      </c>
      <c r="Q973" s="3">
        <f t="shared" si="180"/>
        <v>8</v>
      </c>
      <c r="R973" s="3">
        <f t="shared" si="181"/>
        <v>33</v>
      </c>
      <c r="S973" s="3" t="str" cm="1">
        <f t="array" ref="S973">IFERROR(_xlfn.IFS(I973 = "Just once", "One time service", ISNUMBER(SEARCH("*week*",I973)), "Continuous"),I973)</f>
        <v>Continuous</v>
      </c>
      <c r="T973" t="str">
        <f t="shared" si="182"/>
        <v>No</v>
      </c>
      <c r="U973" t="str">
        <f t="shared" si="183"/>
        <v>No</v>
      </c>
      <c r="V973" t="str">
        <f t="shared" si="184"/>
        <v>No</v>
      </c>
      <c r="W973">
        <f t="shared" si="187"/>
        <v>0</v>
      </c>
      <c r="X973" t="str">
        <f t="shared" si="188"/>
        <v>No</v>
      </c>
      <c r="Y973" t="str">
        <f t="shared" si="189"/>
        <v>No</v>
      </c>
      <c r="Z973" t="str">
        <f t="shared" si="190"/>
        <v>No</v>
      </c>
      <c r="AA973">
        <f t="shared" si="191"/>
        <v>0</v>
      </c>
      <c r="AB973" s="3" t="str" cm="1">
        <f t="array" ref="AB97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73" s="3"/>
      <c r="AD973" s="3"/>
      <c r="AE973" s="3"/>
    </row>
    <row r="974" spans="3:31">
      <c r="C974" s="2">
        <v>45154.689710648148</v>
      </c>
      <c r="D974" s="3" t="s">
        <v>23</v>
      </c>
      <c r="E974" s="15">
        <v>970</v>
      </c>
      <c r="F974" s="15">
        <v>970</v>
      </c>
      <c r="G974" s="15">
        <v>970</v>
      </c>
      <c r="H974" s="3">
        <v>78757</v>
      </c>
      <c r="I974" s="3" t="s">
        <v>13</v>
      </c>
      <c r="J974" s="3" t="s">
        <v>19</v>
      </c>
      <c r="K974" s="3" t="s">
        <v>84</v>
      </c>
      <c r="L974" s="3"/>
      <c r="M974" s="3"/>
      <c r="N974" s="3"/>
      <c r="O974" s="3">
        <f t="shared" si="185"/>
        <v>2023</v>
      </c>
      <c r="P974" s="3">
        <f t="shared" si="186"/>
        <v>2022</v>
      </c>
      <c r="Q974" s="3">
        <f t="shared" si="180"/>
        <v>8</v>
      </c>
      <c r="R974" s="3">
        <f t="shared" si="181"/>
        <v>33</v>
      </c>
      <c r="S974" s="3" t="str" cm="1">
        <f t="array" ref="S974">IFERROR(_xlfn.IFS(I974 = "Just once", "One time service", ISNUMBER(SEARCH("*week*",I974)), "Continuous"),I974)</f>
        <v>Continuous</v>
      </c>
      <c r="T974" t="str">
        <f t="shared" si="182"/>
        <v>No</v>
      </c>
      <c r="U974" t="str">
        <f t="shared" si="183"/>
        <v>No</v>
      </c>
      <c r="V974" t="str">
        <f t="shared" si="184"/>
        <v>No</v>
      </c>
      <c r="W974">
        <f t="shared" si="187"/>
        <v>0</v>
      </c>
      <c r="X974" t="str">
        <f t="shared" si="188"/>
        <v>No</v>
      </c>
      <c r="Y974" t="str">
        <f t="shared" si="189"/>
        <v>No</v>
      </c>
      <c r="Z974" t="str">
        <f t="shared" si="190"/>
        <v>No</v>
      </c>
      <c r="AA974">
        <f t="shared" si="191"/>
        <v>0</v>
      </c>
      <c r="AB974" s="3" t="str" cm="1">
        <f t="array" ref="AB97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974" s="3"/>
      <c r="AD974" s="3"/>
      <c r="AE974" s="3"/>
    </row>
    <row r="975" spans="3:31">
      <c r="C975" s="2">
        <v>45155.385231481479</v>
      </c>
      <c r="D975" s="3" t="s">
        <v>23</v>
      </c>
      <c r="E975" s="15">
        <v>971</v>
      </c>
      <c r="F975" s="15">
        <v>971</v>
      </c>
      <c r="G975" s="15">
        <v>971</v>
      </c>
      <c r="H975" s="3">
        <v>78642</v>
      </c>
      <c r="I975" s="3" t="s">
        <v>9</v>
      </c>
      <c r="J975" s="3" t="s">
        <v>103</v>
      </c>
      <c r="K975" s="3" t="s">
        <v>17</v>
      </c>
      <c r="L975" s="3" t="s">
        <v>84</v>
      </c>
      <c r="M975" s="3"/>
      <c r="N975" s="3"/>
      <c r="O975" s="3">
        <f t="shared" si="185"/>
        <v>2023</v>
      </c>
      <c r="P975" s="3">
        <f t="shared" si="186"/>
        <v>2022</v>
      </c>
      <c r="Q975" s="3">
        <f t="shared" si="180"/>
        <v>8</v>
      </c>
      <c r="R975" s="3">
        <f t="shared" si="181"/>
        <v>33</v>
      </c>
      <c r="S975" s="3" t="str" cm="1">
        <f t="array" ref="S975">IFERROR(_xlfn.IFS(I975 = "Just once", "One time service", ISNUMBER(SEARCH("*week*",I975)), "Continuous"),I975)</f>
        <v>One time service</v>
      </c>
      <c r="T975" t="str">
        <f t="shared" si="182"/>
        <v>No</v>
      </c>
      <c r="U975" t="str">
        <f t="shared" si="183"/>
        <v>No</v>
      </c>
      <c r="V975" t="str">
        <f t="shared" si="184"/>
        <v>No</v>
      </c>
      <c r="W975">
        <f t="shared" si="187"/>
        <v>0</v>
      </c>
      <c r="X975" t="str">
        <f t="shared" si="188"/>
        <v>No</v>
      </c>
      <c r="Y975" t="str">
        <f t="shared" si="189"/>
        <v>No</v>
      </c>
      <c r="Z975" t="str">
        <f t="shared" si="190"/>
        <v>No</v>
      </c>
      <c r="AA975">
        <f t="shared" si="191"/>
        <v>0</v>
      </c>
      <c r="AB975" s="3" t="str" cm="1">
        <f t="array" ref="AB97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75" s="3"/>
      <c r="AD975" s="3"/>
      <c r="AE975" s="3"/>
    </row>
    <row r="976" spans="3:31">
      <c r="C976" s="2">
        <v>45155.507870370369</v>
      </c>
      <c r="D976" s="3" t="s">
        <v>23</v>
      </c>
      <c r="E976" s="15">
        <v>972</v>
      </c>
      <c r="F976" s="15">
        <v>972</v>
      </c>
      <c r="G976" s="15">
        <v>972</v>
      </c>
      <c r="H976" s="3">
        <v>78653</v>
      </c>
      <c r="I976" s="3" t="s">
        <v>9</v>
      </c>
      <c r="J976" s="3" t="s">
        <v>14</v>
      </c>
      <c r="K976" s="3" t="s">
        <v>104</v>
      </c>
      <c r="L976" s="3" t="s">
        <v>104</v>
      </c>
      <c r="M976" s="3" t="s">
        <v>84</v>
      </c>
      <c r="N976" s="3"/>
      <c r="O976" s="3">
        <f t="shared" si="185"/>
        <v>2023</v>
      </c>
      <c r="P976" s="3">
        <f t="shared" si="186"/>
        <v>2022</v>
      </c>
      <c r="Q976" s="3">
        <f t="shared" si="180"/>
        <v>8</v>
      </c>
      <c r="R976" s="3">
        <f t="shared" si="181"/>
        <v>33</v>
      </c>
      <c r="S976" s="3" t="str" cm="1">
        <f t="array" ref="S976">IFERROR(_xlfn.IFS(I976 = "Just once", "One time service", ISNUMBER(SEARCH("*week*",I976)), "Continuous"),I976)</f>
        <v>One time service</v>
      </c>
      <c r="T976" t="str">
        <f t="shared" si="182"/>
        <v>No</v>
      </c>
      <c r="U976" t="str">
        <f t="shared" si="183"/>
        <v>No</v>
      </c>
      <c r="V976" t="str">
        <f t="shared" si="184"/>
        <v>No</v>
      </c>
      <c r="W976">
        <f t="shared" si="187"/>
        <v>0</v>
      </c>
      <c r="X976" t="str">
        <f t="shared" si="188"/>
        <v>No</v>
      </c>
      <c r="Y976" t="str">
        <f t="shared" si="189"/>
        <v>No</v>
      </c>
      <c r="Z976" t="str">
        <f t="shared" si="190"/>
        <v>No</v>
      </c>
      <c r="AA976">
        <f t="shared" si="191"/>
        <v>0</v>
      </c>
      <c r="AB976" s="3" t="str" cm="1">
        <f t="array" ref="AB97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76" s="3"/>
      <c r="AD976" s="3"/>
      <c r="AE976" s="3"/>
    </row>
    <row r="977" spans="3:31">
      <c r="C977" s="2">
        <v>45159.537754629629</v>
      </c>
      <c r="D977" s="3" t="s">
        <v>23</v>
      </c>
      <c r="E977" s="15">
        <v>973</v>
      </c>
      <c r="F977" s="15">
        <v>973</v>
      </c>
      <c r="G977" s="15">
        <v>973</v>
      </c>
      <c r="H977" s="3">
        <v>78727</v>
      </c>
      <c r="I977" s="3" t="s">
        <v>9</v>
      </c>
      <c r="J977" s="3" t="s">
        <v>14</v>
      </c>
      <c r="K977" s="3" t="s">
        <v>104</v>
      </c>
      <c r="L977" s="3" t="s">
        <v>105</v>
      </c>
      <c r="M977" s="3"/>
      <c r="N977" s="3"/>
      <c r="O977" s="3">
        <f t="shared" si="185"/>
        <v>2023</v>
      </c>
      <c r="P977" s="3">
        <f t="shared" si="186"/>
        <v>2022</v>
      </c>
      <c r="Q977" s="3">
        <f t="shared" si="180"/>
        <v>8</v>
      </c>
      <c r="R977" s="3">
        <f t="shared" si="181"/>
        <v>34</v>
      </c>
      <c r="S977" s="3" t="str" cm="1">
        <f t="array" ref="S977">IFERROR(_xlfn.IFS(I977 = "Just once", "One time service", ISNUMBER(SEARCH("*week*",I977)), "Continuous"),I977)</f>
        <v>One time service</v>
      </c>
      <c r="T977" t="str">
        <f t="shared" si="182"/>
        <v>No</v>
      </c>
      <c r="U977" t="str">
        <f t="shared" si="183"/>
        <v>No</v>
      </c>
      <c r="V977" t="str">
        <f t="shared" si="184"/>
        <v>No</v>
      </c>
      <c r="W977">
        <f t="shared" si="187"/>
        <v>0</v>
      </c>
      <c r="X977" t="str">
        <f t="shared" si="188"/>
        <v>No</v>
      </c>
      <c r="Y977" t="str">
        <f t="shared" si="189"/>
        <v>No</v>
      </c>
      <c r="Z977" t="str">
        <f t="shared" si="190"/>
        <v>No</v>
      </c>
      <c r="AA977">
        <f t="shared" si="191"/>
        <v>0</v>
      </c>
      <c r="AB977" s="3" t="str" cm="1">
        <f t="array" ref="AB97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77" s="3"/>
      <c r="AD977" s="3"/>
      <c r="AE977" s="3"/>
    </row>
    <row r="978" spans="3:31">
      <c r="C978" s="2">
        <v>45160.643692129626</v>
      </c>
      <c r="D978" s="3" t="s">
        <v>23</v>
      </c>
      <c r="E978" s="15">
        <v>974</v>
      </c>
      <c r="F978" s="15">
        <v>974</v>
      </c>
      <c r="G978" s="15">
        <v>974</v>
      </c>
      <c r="H978" s="3">
        <v>78702</v>
      </c>
      <c r="I978" s="3" t="s">
        <v>9</v>
      </c>
      <c r="J978" s="3" t="s">
        <v>69</v>
      </c>
      <c r="K978" s="3" t="s">
        <v>104</v>
      </c>
      <c r="L978" s="3" t="s">
        <v>104</v>
      </c>
      <c r="M978" s="3"/>
      <c r="N978" s="3"/>
      <c r="O978" s="3">
        <f t="shared" si="185"/>
        <v>2023</v>
      </c>
      <c r="P978" s="3">
        <f t="shared" si="186"/>
        <v>2022</v>
      </c>
      <c r="Q978" s="3">
        <f t="shared" si="180"/>
        <v>8</v>
      </c>
      <c r="R978" s="3">
        <f t="shared" si="181"/>
        <v>34</v>
      </c>
      <c r="S978" s="3" t="str" cm="1">
        <f t="array" ref="S978">IFERROR(_xlfn.IFS(I978 = "Just once", "One time service", ISNUMBER(SEARCH("*week*",I978)), "Continuous"),I978)</f>
        <v>One time service</v>
      </c>
      <c r="T978" t="str">
        <f t="shared" si="182"/>
        <v>No</v>
      </c>
      <c r="U978" t="str">
        <f t="shared" si="183"/>
        <v>No</v>
      </c>
      <c r="V978" t="str">
        <f t="shared" si="184"/>
        <v>No</v>
      </c>
      <c r="W978">
        <f t="shared" si="187"/>
        <v>0</v>
      </c>
      <c r="X978" t="str">
        <f t="shared" si="188"/>
        <v>No</v>
      </c>
      <c r="Y978" t="str">
        <f t="shared" si="189"/>
        <v>No</v>
      </c>
      <c r="Z978" t="str">
        <f t="shared" si="190"/>
        <v>No</v>
      </c>
      <c r="AA978">
        <f t="shared" si="191"/>
        <v>0</v>
      </c>
      <c r="AB978" s="3" t="str" cm="1">
        <f t="array" ref="AB97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78" s="3"/>
      <c r="AD978" s="3"/>
      <c r="AE978" s="3"/>
    </row>
    <row r="979" spans="3:31">
      <c r="C979" s="2">
        <v>45163.418576388889</v>
      </c>
      <c r="D979" s="3" t="s">
        <v>23</v>
      </c>
      <c r="E979" s="15">
        <v>975</v>
      </c>
      <c r="F979" s="15">
        <v>975</v>
      </c>
      <c r="G979" s="15">
        <v>975</v>
      </c>
      <c r="H979" s="3">
        <v>78723</v>
      </c>
      <c r="I979" s="3" t="s">
        <v>9</v>
      </c>
      <c r="J979" s="3" t="s">
        <v>106</v>
      </c>
      <c r="K979" s="3" t="s">
        <v>53</v>
      </c>
      <c r="L979" s="3"/>
      <c r="M979" s="3"/>
      <c r="N979" s="3"/>
      <c r="O979" s="3">
        <f t="shared" si="185"/>
        <v>2023</v>
      </c>
      <c r="P979" s="3">
        <f t="shared" si="186"/>
        <v>2022</v>
      </c>
      <c r="Q979" s="3">
        <f t="shared" si="180"/>
        <v>8</v>
      </c>
      <c r="R979" s="3">
        <f t="shared" si="181"/>
        <v>34</v>
      </c>
      <c r="S979" s="3" t="str" cm="1">
        <f t="array" ref="S979">IFERROR(_xlfn.IFS(I979 = "Just once", "One time service", ISNUMBER(SEARCH("*week*",I979)), "Continuous"),I979)</f>
        <v>One time service</v>
      </c>
      <c r="T979" t="str">
        <f t="shared" si="182"/>
        <v>No</v>
      </c>
      <c r="U979" t="str">
        <f t="shared" si="183"/>
        <v>No</v>
      </c>
      <c r="V979" t="str">
        <f t="shared" si="184"/>
        <v>No</v>
      </c>
      <c r="W979">
        <f t="shared" si="187"/>
        <v>0</v>
      </c>
      <c r="X979" t="str">
        <f t="shared" si="188"/>
        <v>Yes</v>
      </c>
      <c r="Y979" t="str">
        <f t="shared" si="189"/>
        <v>No</v>
      </c>
      <c r="Z979" t="str">
        <f t="shared" si="190"/>
        <v>No</v>
      </c>
      <c r="AA979">
        <f t="shared" si="191"/>
        <v>1</v>
      </c>
      <c r="AB979" s="3" t="str" cm="1">
        <f t="array" ref="AB97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79" s="3"/>
      <c r="AD979" s="3"/>
      <c r="AE979" s="3"/>
    </row>
    <row r="980" spans="3:31">
      <c r="C980" s="2">
        <v>45163.568506944444</v>
      </c>
      <c r="D980" s="3" t="s">
        <v>23</v>
      </c>
      <c r="E980" s="15">
        <v>976</v>
      </c>
      <c r="F980" s="15">
        <v>976</v>
      </c>
      <c r="G980" s="15">
        <v>976</v>
      </c>
      <c r="H980" s="3">
        <v>78704</v>
      </c>
      <c r="I980" s="3" t="s">
        <v>9</v>
      </c>
      <c r="J980" s="3" t="s">
        <v>71</v>
      </c>
      <c r="K980" s="3" t="s">
        <v>15</v>
      </c>
      <c r="L980" s="3"/>
      <c r="M980" s="3"/>
      <c r="N980" s="3"/>
      <c r="O980" s="3">
        <f t="shared" si="185"/>
        <v>2023</v>
      </c>
      <c r="P980" s="3">
        <f t="shared" si="186"/>
        <v>2022</v>
      </c>
      <c r="Q980" s="3">
        <f t="shared" si="180"/>
        <v>8</v>
      </c>
      <c r="R980" s="3">
        <f t="shared" si="181"/>
        <v>34</v>
      </c>
      <c r="S980" s="3" t="str" cm="1">
        <f t="array" ref="S980">IFERROR(_xlfn.IFS(I980 = "Just once", "One time service", ISNUMBER(SEARCH("*week*",I980)), "Continuous"),I980)</f>
        <v>One time service</v>
      </c>
      <c r="T980" t="str">
        <f t="shared" si="182"/>
        <v>Yes</v>
      </c>
      <c r="U980" t="str">
        <f t="shared" si="183"/>
        <v>No</v>
      </c>
      <c r="V980" t="str">
        <f t="shared" si="184"/>
        <v>No</v>
      </c>
      <c r="W980">
        <f t="shared" si="187"/>
        <v>1</v>
      </c>
      <c r="X980" t="str">
        <f t="shared" si="188"/>
        <v>No</v>
      </c>
      <c r="Y980" t="str">
        <f t="shared" si="189"/>
        <v>No</v>
      </c>
      <c r="Z980" t="str">
        <f t="shared" si="190"/>
        <v>No</v>
      </c>
      <c r="AA980">
        <f t="shared" si="191"/>
        <v>0</v>
      </c>
      <c r="AB980" s="3" t="str" cm="1">
        <f t="array" ref="AB98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980" s="3"/>
      <c r="AD980" s="3"/>
      <c r="AE980" s="3"/>
    </row>
    <row r="981" spans="3:31">
      <c r="C981" s="2">
        <v>45166.417199074072</v>
      </c>
      <c r="D981" s="3" t="s">
        <v>23</v>
      </c>
      <c r="E981" s="15">
        <v>977</v>
      </c>
      <c r="F981" s="15">
        <v>977</v>
      </c>
      <c r="G981" s="15">
        <v>977</v>
      </c>
      <c r="H981" s="3">
        <v>78746</v>
      </c>
      <c r="I981" s="3" t="s">
        <v>9</v>
      </c>
      <c r="J981" s="3" t="s">
        <v>14</v>
      </c>
      <c r="K981" s="3" t="s">
        <v>15</v>
      </c>
      <c r="L981" s="3"/>
      <c r="M981" s="3"/>
      <c r="N981" s="3"/>
      <c r="O981" s="3">
        <f t="shared" si="185"/>
        <v>2023</v>
      </c>
      <c r="P981" s="3">
        <f t="shared" si="186"/>
        <v>2022</v>
      </c>
      <c r="Q981" s="3">
        <f t="shared" si="180"/>
        <v>8</v>
      </c>
      <c r="R981" s="3">
        <f t="shared" si="181"/>
        <v>35</v>
      </c>
      <c r="S981" s="3" t="str" cm="1">
        <f t="array" ref="S981">IFERROR(_xlfn.IFS(I981 = "Just once", "One time service", ISNUMBER(SEARCH("*week*",I981)), "Continuous"),I981)</f>
        <v>One time service</v>
      </c>
      <c r="T981" t="str">
        <f t="shared" si="182"/>
        <v>Yes</v>
      </c>
      <c r="U981" t="str">
        <f t="shared" si="183"/>
        <v>No</v>
      </c>
      <c r="V981" t="str">
        <f t="shared" si="184"/>
        <v>No</v>
      </c>
      <c r="W981">
        <f t="shared" si="187"/>
        <v>1</v>
      </c>
      <c r="X981" t="str">
        <f t="shared" si="188"/>
        <v>No</v>
      </c>
      <c r="Y981" t="str">
        <f t="shared" si="189"/>
        <v>No</v>
      </c>
      <c r="Z981" t="str">
        <f t="shared" si="190"/>
        <v>No</v>
      </c>
      <c r="AA981">
        <f t="shared" si="191"/>
        <v>0</v>
      </c>
      <c r="AB981" s="3" t="str" cm="1">
        <f t="array" ref="AB98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81" s="3"/>
      <c r="AD981" s="3"/>
      <c r="AE981" s="3"/>
    </row>
    <row r="982" spans="3:31">
      <c r="C982" s="2">
        <v>45166.420601851853</v>
      </c>
      <c r="D982" s="3" t="s">
        <v>23</v>
      </c>
      <c r="E982" s="15">
        <v>978</v>
      </c>
      <c r="F982" s="15">
        <v>978</v>
      </c>
      <c r="G982" s="15">
        <v>978</v>
      </c>
      <c r="H982" s="3">
        <v>78728</v>
      </c>
      <c r="I982" s="3" t="s">
        <v>9</v>
      </c>
      <c r="J982" s="3" t="s">
        <v>14</v>
      </c>
      <c r="K982" s="3" t="s">
        <v>84</v>
      </c>
      <c r="L982" s="3"/>
      <c r="M982" s="3"/>
      <c r="N982" s="3"/>
      <c r="O982" s="3">
        <f t="shared" si="185"/>
        <v>2023</v>
      </c>
      <c r="P982" s="3">
        <f t="shared" si="186"/>
        <v>2022</v>
      </c>
      <c r="Q982" s="3">
        <f t="shared" si="180"/>
        <v>8</v>
      </c>
      <c r="R982" s="3">
        <f t="shared" si="181"/>
        <v>35</v>
      </c>
      <c r="S982" s="3" t="str" cm="1">
        <f t="array" ref="S982">IFERROR(_xlfn.IFS(I982 = "Just once", "One time service", ISNUMBER(SEARCH("*week*",I982)), "Continuous"),I982)</f>
        <v>One time service</v>
      </c>
      <c r="T982" t="str">
        <f t="shared" si="182"/>
        <v>No</v>
      </c>
      <c r="U982" t="str">
        <f t="shared" si="183"/>
        <v>No</v>
      </c>
      <c r="V982" t="str">
        <f t="shared" si="184"/>
        <v>No</v>
      </c>
      <c r="W982">
        <f t="shared" si="187"/>
        <v>0</v>
      </c>
      <c r="X982" t="str">
        <f t="shared" si="188"/>
        <v>No</v>
      </c>
      <c r="Y982" t="str">
        <f t="shared" si="189"/>
        <v>No</v>
      </c>
      <c r="Z982" t="str">
        <f t="shared" si="190"/>
        <v>No</v>
      </c>
      <c r="AA982">
        <f t="shared" si="191"/>
        <v>0</v>
      </c>
      <c r="AB982" s="3" t="str" cm="1">
        <f t="array" ref="AB98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82" s="3"/>
      <c r="AD982" s="3"/>
      <c r="AE982" s="3"/>
    </row>
    <row r="983" spans="3:31">
      <c r="C983" s="2">
        <v>45166.422881944447</v>
      </c>
      <c r="D983" s="3" t="s">
        <v>23</v>
      </c>
      <c r="E983" s="15">
        <v>979</v>
      </c>
      <c r="F983" s="15">
        <v>979</v>
      </c>
      <c r="G983" s="15">
        <v>979</v>
      </c>
      <c r="H983" s="3">
        <v>78726</v>
      </c>
      <c r="I983" s="3" t="s">
        <v>9</v>
      </c>
      <c r="J983" s="3" t="s">
        <v>10</v>
      </c>
      <c r="K983" s="3" t="s">
        <v>107</v>
      </c>
      <c r="L983" s="3"/>
      <c r="M983" s="3"/>
      <c r="N983" s="3"/>
      <c r="O983" s="3">
        <f t="shared" si="185"/>
        <v>2023</v>
      </c>
      <c r="P983" s="3">
        <f t="shared" si="186"/>
        <v>2022</v>
      </c>
      <c r="Q983" s="3">
        <f t="shared" si="180"/>
        <v>8</v>
      </c>
      <c r="R983" s="3">
        <f t="shared" si="181"/>
        <v>35</v>
      </c>
      <c r="S983" s="3" t="str" cm="1">
        <f t="array" ref="S983">IFERROR(_xlfn.IFS(I983 = "Just once", "One time service", ISNUMBER(SEARCH("*week*",I983)), "Continuous"),I983)</f>
        <v>One time service</v>
      </c>
      <c r="T983" t="str">
        <f t="shared" si="182"/>
        <v>No</v>
      </c>
      <c r="U983" t="str">
        <f t="shared" si="183"/>
        <v>No</v>
      </c>
      <c r="V983" t="str">
        <f t="shared" si="184"/>
        <v>No</v>
      </c>
      <c r="W983">
        <f t="shared" si="187"/>
        <v>0</v>
      </c>
      <c r="X983" t="str">
        <f t="shared" si="188"/>
        <v>Yes</v>
      </c>
      <c r="Y983" t="str">
        <f t="shared" si="189"/>
        <v>No</v>
      </c>
      <c r="Z983" t="str">
        <f t="shared" si="190"/>
        <v>No</v>
      </c>
      <c r="AA983">
        <f t="shared" si="191"/>
        <v>1</v>
      </c>
      <c r="AB983" s="3" t="str" cm="1">
        <f t="array" ref="AB98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83" s="3"/>
      <c r="AD983" s="3"/>
      <c r="AE983" s="3"/>
    </row>
    <row r="984" spans="3:31">
      <c r="C984" s="2">
        <v>45166.485763888886</v>
      </c>
      <c r="D984" s="3" t="s">
        <v>23</v>
      </c>
      <c r="E984" s="15">
        <v>980</v>
      </c>
      <c r="F984" s="15">
        <v>980</v>
      </c>
      <c r="G984" s="15">
        <v>980</v>
      </c>
      <c r="H984" s="3">
        <v>78617</v>
      </c>
      <c r="I984" s="3" t="s">
        <v>9</v>
      </c>
      <c r="J984" s="3" t="s">
        <v>10</v>
      </c>
      <c r="K984" s="3" t="s">
        <v>15</v>
      </c>
      <c r="L984" s="3"/>
      <c r="M984" s="3"/>
      <c r="N984" s="3"/>
      <c r="O984" s="3">
        <f t="shared" si="185"/>
        <v>2023</v>
      </c>
      <c r="P984" s="3">
        <f t="shared" si="186"/>
        <v>2022</v>
      </c>
      <c r="Q984" s="3">
        <f t="shared" si="180"/>
        <v>8</v>
      </c>
      <c r="R984" s="3">
        <f t="shared" si="181"/>
        <v>35</v>
      </c>
      <c r="S984" s="3" t="str" cm="1">
        <f t="array" ref="S984">IFERROR(_xlfn.IFS(I984 = "Just once", "One time service", ISNUMBER(SEARCH("*week*",I984)), "Continuous"),I984)</f>
        <v>One time service</v>
      </c>
      <c r="T984" t="str">
        <f t="shared" si="182"/>
        <v>Yes</v>
      </c>
      <c r="U984" t="str">
        <f t="shared" si="183"/>
        <v>No</v>
      </c>
      <c r="V984" t="str">
        <f t="shared" si="184"/>
        <v>No</v>
      </c>
      <c r="W984">
        <f t="shared" si="187"/>
        <v>1</v>
      </c>
      <c r="X984" t="str">
        <f t="shared" si="188"/>
        <v>No</v>
      </c>
      <c r="Y984" t="str">
        <f t="shared" si="189"/>
        <v>No</v>
      </c>
      <c r="Z984" t="str">
        <f t="shared" si="190"/>
        <v>No</v>
      </c>
      <c r="AA984">
        <f t="shared" si="191"/>
        <v>0</v>
      </c>
      <c r="AB984" s="3" t="str" cm="1">
        <f t="array" ref="AB98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84" s="3"/>
      <c r="AD984" s="3"/>
      <c r="AE984" s="3"/>
    </row>
    <row r="985" spans="3:31">
      <c r="C985" s="2">
        <v>45166.524409722224</v>
      </c>
      <c r="D985" s="3" t="s">
        <v>23</v>
      </c>
      <c r="E985" s="15">
        <v>981</v>
      </c>
      <c r="F985" s="15">
        <v>981</v>
      </c>
      <c r="G985" s="15">
        <v>981</v>
      </c>
      <c r="H985" s="3">
        <v>78613</v>
      </c>
      <c r="I985" s="3" t="s">
        <v>9</v>
      </c>
      <c r="J985" s="3" t="s">
        <v>14</v>
      </c>
      <c r="K985" s="3" t="s">
        <v>17</v>
      </c>
      <c r="L985" s="3" t="s">
        <v>108</v>
      </c>
      <c r="M985" s="3"/>
      <c r="N985" s="3"/>
      <c r="O985" s="3">
        <f t="shared" si="185"/>
        <v>2023</v>
      </c>
      <c r="P985" s="3">
        <f t="shared" si="186"/>
        <v>2022</v>
      </c>
      <c r="Q985" s="3">
        <f t="shared" si="180"/>
        <v>8</v>
      </c>
      <c r="R985" s="3">
        <f t="shared" si="181"/>
        <v>35</v>
      </c>
      <c r="S985" s="3" t="str" cm="1">
        <f t="array" ref="S985">IFERROR(_xlfn.IFS(I985 = "Just once", "One time service", ISNUMBER(SEARCH("*week*",I985)), "Continuous"),I985)</f>
        <v>One time service</v>
      </c>
      <c r="T985" t="str">
        <f t="shared" si="182"/>
        <v>No</v>
      </c>
      <c r="U985" t="str">
        <f t="shared" si="183"/>
        <v>No</v>
      </c>
      <c r="V985" t="str">
        <f t="shared" si="184"/>
        <v>No</v>
      </c>
      <c r="W985">
        <f t="shared" si="187"/>
        <v>0</v>
      </c>
      <c r="X985" t="str">
        <f t="shared" si="188"/>
        <v>No</v>
      </c>
      <c r="Y985" t="str">
        <f t="shared" si="189"/>
        <v>No</v>
      </c>
      <c r="Z985" t="str">
        <f t="shared" si="190"/>
        <v>No</v>
      </c>
      <c r="AA985">
        <f t="shared" si="191"/>
        <v>0</v>
      </c>
      <c r="AB985" s="3" t="str" cm="1">
        <f t="array" ref="AB98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85" s="3"/>
      <c r="AD985" s="3"/>
      <c r="AE985" s="3"/>
    </row>
    <row r="986" spans="3:31">
      <c r="C986" s="2">
        <v>45167.444432870368</v>
      </c>
      <c r="D986" s="3" t="s">
        <v>23</v>
      </c>
      <c r="E986" s="15">
        <v>982</v>
      </c>
      <c r="F986" s="15">
        <v>982</v>
      </c>
      <c r="G986" s="15">
        <v>982</v>
      </c>
      <c r="H986" s="3">
        <v>78681</v>
      </c>
      <c r="I986" s="3" t="s">
        <v>9</v>
      </c>
      <c r="J986" s="3" t="s">
        <v>14</v>
      </c>
      <c r="K986" s="3" t="s">
        <v>84</v>
      </c>
      <c r="L986" s="3"/>
      <c r="M986" s="3"/>
      <c r="N986" s="3"/>
      <c r="O986" s="3">
        <f t="shared" si="185"/>
        <v>2023</v>
      </c>
      <c r="P986" s="3">
        <f t="shared" si="186"/>
        <v>2022</v>
      </c>
      <c r="Q986" s="3">
        <f t="shared" si="180"/>
        <v>8</v>
      </c>
      <c r="R986" s="3">
        <f t="shared" si="181"/>
        <v>35</v>
      </c>
      <c r="S986" s="3" t="str" cm="1">
        <f t="array" ref="S986">IFERROR(_xlfn.IFS(I986 = "Just once", "One time service", ISNUMBER(SEARCH("*week*",I986)), "Continuous"),I986)</f>
        <v>One time service</v>
      </c>
      <c r="T986" t="str">
        <f t="shared" si="182"/>
        <v>No</v>
      </c>
      <c r="U986" t="str">
        <f t="shared" si="183"/>
        <v>No</v>
      </c>
      <c r="V986" t="str">
        <f t="shared" si="184"/>
        <v>No</v>
      </c>
      <c r="W986">
        <f t="shared" si="187"/>
        <v>0</v>
      </c>
      <c r="X986" t="str">
        <f t="shared" si="188"/>
        <v>No</v>
      </c>
      <c r="Y986" t="str">
        <f t="shared" si="189"/>
        <v>No</v>
      </c>
      <c r="Z986" t="str">
        <f t="shared" si="190"/>
        <v>No</v>
      </c>
      <c r="AA986">
        <f t="shared" si="191"/>
        <v>0</v>
      </c>
      <c r="AB986" s="3" t="str" cm="1">
        <f t="array" ref="AB98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86" s="3"/>
      <c r="AD986" s="3"/>
      <c r="AE986" s="3"/>
    </row>
    <row r="987" spans="3:31">
      <c r="C987" s="2">
        <v>45167.512719907405</v>
      </c>
      <c r="D987" s="3" t="s">
        <v>23</v>
      </c>
      <c r="E987" s="15">
        <v>983</v>
      </c>
      <c r="F987" s="15">
        <v>983</v>
      </c>
      <c r="G987" s="15">
        <v>983</v>
      </c>
      <c r="H987" s="3">
        <v>78749</v>
      </c>
      <c r="I987" s="3" t="s">
        <v>13</v>
      </c>
      <c r="J987" s="3" t="s">
        <v>14</v>
      </c>
      <c r="K987" s="3" t="s">
        <v>17</v>
      </c>
      <c r="L987" s="3" t="s">
        <v>84</v>
      </c>
      <c r="M987" s="3"/>
      <c r="N987" s="3"/>
      <c r="O987" s="3">
        <f t="shared" si="185"/>
        <v>2023</v>
      </c>
      <c r="P987" s="3">
        <f t="shared" si="186"/>
        <v>2022</v>
      </c>
      <c r="Q987" s="3">
        <f t="shared" si="180"/>
        <v>8</v>
      </c>
      <c r="R987" s="3">
        <f t="shared" si="181"/>
        <v>35</v>
      </c>
      <c r="S987" s="3" t="str" cm="1">
        <f t="array" ref="S987">IFERROR(_xlfn.IFS(I987 = "Just once", "One time service", ISNUMBER(SEARCH("*week*",I987)), "Continuous"),I987)</f>
        <v>Continuous</v>
      </c>
      <c r="T987" t="str">
        <f t="shared" si="182"/>
        <v>No</v>
      </c>
      <c r="U987" t="str">
        <f t="shared" si="183"/>
        <v>No</v>
      </c>
      <c r="V987" t="str">
        <f t="shared" si="184"/>
        <v>No</v>
      </c>
      <c r="W987">
        <f t="shared" si="187"/>
        <v>0</v>
      </c>
      <c r="X987" t="str">
        <f t="shared" si="188"/>
        <v>No</v>
      </c>
      <c r="Y987" t="str">
        <f t="shared" si="189"/>
        <v>No</v>
      </c>
      <c r="Z987" t="str">
        <f t="shared" si="190"/>
        <v>No</v>
      </c>
      <c r="AA987">
        <f t="shared" si="191"/>
        <v>0</v>
      </c>
      <c r="AB987" s="3" t="str" cm="1">
        <f t="array" ref="AB98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87" s="3"/>
      <c r="AD987" s="3"/>
      <c r="AE987" s="3"/>
    </row>
    <row r="988" spans="3:31">
      <c r="C988" s="2">
        <v>45167.708009259259</v>
      </c>
      <c r="D988" s="3" t="s">
        <v>23</v>
      </c>
      <c r="E988" s="15">
        <v>984</v>
      </c>
      <c r="F988" s="15">
        <v>984</v>
      </c>
      <c r="G988" s="15">
        <v>984</v>
      </c>
      <c r="H988" s="3">
        <v>78756</v>
      </c>
      <c r="I988" s="3" t="s">
        <v>9</v>
      </c>
      <c r="J988" s="3" t="s">
        <v>14</v>
      </c>
      <c r="K988" s="3" t="s">
        <v>15</v>
      </c>
      <c r="L988" s="3"/>
      <c r="M988" s="3"/>
      <c r="N988" s="3"/>
      <c r="O988" s="3">
        <f t="shared" si="185"/>
        <v>2023</v>
      </c>
      <c r="P988" s="3">
        <f t="shared" si="186"/>
        <v>2022</v>
      </c>
      <c r="Q988" s="3">
        <f t="shared" si="180"/>
        <v>8</v>
      </c>
      <c r="R988" s="3">
        <f t="shared" si="181"/>
        <v>35</v>
      </c>
      <c r="S988" s="3" t="str" cm="1">
        <f t="array" ref="S988">IFERROR(_xlfn.IFS(I988 = "Just once", "One time service", ISNUMBER(SEARCH("*week*",I988)), "Continuous"),I988)</f>
        <v>One time service</v>
      </c>
      <c r="T988" t="str">
        <f t="shared" si="182"/>
        <v>Yes</v>
      </c>
      <c r="U988" t="str">
        <f t="shared" si="183"/>
        <v>No</v>
      </c>
      <c r="V988" t="str">
        <f t="shared" si="184"/>
        <v>No</v>
      </c>
      <c r="W988">
        <f t="shared" si="187"/>
        <v>1</v>
      </c>
      <c r="X988" t="str">
        <f t="shared" si="188"/>
        <v>No</v>
      </c>
      <c r="Y988" t="str">
        <f t="shared" si="189"/>
        <v>No</v>
      </c>
      <c r="Z988" t="str">
        <f t="shared" si="190"/>
        <v>No</v>
      </c>
      <c r="AA988">
        <f t="shared" si="191"/>
        <v>0</v>
      </c>
      <c r="AB988" s="3" t="str" cm="1">
        <f t="array" ref="AB98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88" s="3"/>
      <c r="AD988" s="3"/>
      <c r="AE988" s="3"/>
    </row>
    <row r="989" spans="3:31">
      <c r="C989" s="2">
        <v>45167.795729166668</v>
      </c>
      <c r="D989" s="3" t="s">
        <v>23</v>
      </c>
      <c r="E989" s="15">
        <v>985</v>
      </c>
      <c r="F989" s="15">
        <v>985</v>
      </c>
      <c r="G989" s="15">
        <v>985</v>
      </c>
      <c r="H989" s="3">
        <v>78758</v>
      </c>
      <c r="I989" s="3" t="s">
        <v>13</v>
      </c>
      <c r="J989" s="3" t="s">
        <v>14</v>
      </c>
      <c r="K989" s="3" t="s">
        <v>109</v>
      </c>
      <c r="L989" s="3" t="s">
        <v>17</v>
      </c>
      <c r="M989" s="3" t="s">
        <v>84</v>
      </c>
      <c r="N989" s="3"/>
      <c r="O989" s="3">
        <f t="shared" si="185"/>
        <v>2023</v>
      </c>
      <c r="P989" s="3">
        <f t="shared" si="186"/>
        <v>2022</v>
      </c>
      <c r="Q989" s="3">
        <f t="shared" si="180"/>
        <v>8</v>
      </c>
      <c r="R989" s="3">
        <f t="shared" si="181"/>
        <v>35</v>
      </c>
      <c r="S989" s="3" t="str" cm="1">
        <f t="array" ref="S989">IFERROR(_xlfn.IFS(I989 = "Just once", "One time service", ISNUMBER(SEARCH("*week*",I989)), "Continuous"),I989)</f>
        <v>Continuous</v>
      </c>
      <c r="T989" t="str">
        <f t="shared" si="182"/>
        <v>No</v>
      </c>
      <c r="U989" t="str">
        <f t="shared" si="183"/>
        <v>No</v>
      </c>
      <c r="V989" t="str">
        <f t="shared" si="184"/>
        <v>No</v>
      </c>
      <c r="W989">
        <f t="shared" si="187"/>
        <v>0</v>
      </c>
      <c r="X989" t="str">
        <f t="shared" si="188"/>
        <v>No</v>
      </c>
      <c r="Y989" t="str">
        <f t="shared" si="189"/>
        <v>No</v>
      </c>
      <c r="Z989" t="str">
        <f t="shared" si="190"/>
        <v>No</v>
      </c>
      <c r="AA989">
        <f t="shared" si="191"/>
        <v>0</v>
      </c>
      <c r="AB989" s="3" t="str" cm="1">
        <f t="array" ref="AB98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89" s="3"/>
      <c r="AD989" s="3"/>
      <c r="AE989" s="3"/>
    </row>
    <row r="990" spans="3:31">
      <c r="C990" s="2">
        <v>45168.809594907405</v>
      </c>
      <c r="D990" s="3" t="s">
        <v>23</v>
      </c>
      <c r="E990" s="15">
        <v>986</v>
      </c>
      <c r="F990" s="15">
        <v>986</v>
      </c>
      <c r="G990" s="15">
        <v>986</v>
      </c>
      <c r="H990" s="3">
        <v>78731</v>
      </c>
      <c r="I990" s="3" t="s">
        <v>9</v>
      </c>
      <c r="J990" s="3" t="s">
        <v>14</v>
      </c>
      <c r="K990" s="3" t="s">
        <v>110</v>
      </c>
      <c r="L990" s="3"/>
      <c r="M990" s="3"/>
      <c r="N990" s="3"/>
      <c r="O990" s="3">
        <f t="shared" si="185"/>
        <v>2023</v>
      </c>
      <c r="P990" s="3">
        <f t="shared" si="186"/>
        <v>2022</v>
      </c>
      <c r="Q990" s="3">
        <f t="shared" si="180"/>
        <v>8</v>
      </c>
      <c r="R990" s="3">
        <f t="shared" si="181"/>
        <v>35</v>
      </c>
      <c r="S990" s="3" t="str" cm="1">
        <f t="array" ref="S990">IFERROR(_xlfn.IFS(I990 = "Just once", "One time service", ISNUMBER(SEARCH("*week*",I990)), "Continuous"),I990)</f>
        <v>One time service</v>
      </c>
      <c r="T990" t="str">
        <f t="shared" si="182"/>
        <v>No</v>
      </c>
      <c r="U990" t="str">
        <f t="shared" si="183"/>
        <v>No</v>
      </c>
      <c r="V990" t="str">
        <f t="shared" si="184"/>
        <v>No</v>
      </c>
      <c r="W990">
        <f t="shared" si="187"/>
        <v>0</v>
      </c>
      <c r="X990" t="str">
        <f t="shared" si="188"/>
        <v>No</v>
      </c>
      <c r="Y990" t="str">
        <f t="shared" si="189"/>
        <v>No</v>
      </c>
      <c r="Z990" t="str">
        <f t="shared" si="190"/>
        <v>No</v>
      </c>
      <c r="AA990">
        <f t="shared" si="191"/>
        <v>0</v>
      </c>
      <c r="AB990" s="3" t="str" cm="1">
        <f t="array" ref="AB99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90" s="3"/>
      <c r="AD990" s="3"/>
      <c r="AE990" s="3"/>
    </row>
    <row r="991" spans="3:31">
      <c r="C991" s="2">
        <v>45168.811759259261</v>
      </c>
      <c r="D991" s="3" t="s">
        <v>23</v>
      </c>
      <c r="E991" s="15">
        <v>987</v>
      </c>
      <c r="F991" s="15">
        <v>987</v>
      </c>
      <c r="G991" s="15">
        <v>987</v>
      </c>
      <c r="H991" s="3">
        <v>78660</v>
      </c>
      <c r="I991" s="3" t="s">
        <v>9</v>
      </c>
      <c r="J991" s="3" t="s">
        <v>14</v>
      </c>
      <c r="K991" s="3" t="s">
        <v>107</v>
      </c>
      <c r="L991" s="3"/>
      <c r="M991" s="3"/>
      <c r="N991" s="3"/>
      <c r="O991" s="3">
        <f t="shared" si="185"/>
        <v>2023</v>
      </c>
      <c r="P991" s="3">
        <f t="shared" si="186"/>
        <v>2022</v>
      </c>
      <c r="Q991" s="3">
        <f t="shared" si="180"/>
        <v>8</v>
      </c>
      <c r="R991" s="3">
        <f t="shared" si="181"/>
        <v>35</v>
      </c>
      <c r="S991" s="3" t="str" cm="1">
        <f t="array" ref="S991">IFERROR(_xlfn.IFS(I991 = "Just once", "One time service", ISNUMBER(SEARCH("*week*",I991)), "Continuous"),I991)</f>
        <v>One time service</v>
      </c>
      <c r="T991" t="str">
        <f t="shared" si="182"/>
        <v>No</v>
      </c>
      <c r="U991" t="str">
        <f t="shared" si="183"/>
        <v>No</v>
      </c>
      <c r="V991" t="str">
        <f t="shared" si="184"/>
        <v>No</v>
      </c>
      <c r="W991">
        <f t="shared" si="187"/>
        <v>0</v>
      </c>
      <c r="X991" t="str">
        <f t="shared" si="188"/>
        <v>Yes</v>
      </c>
      <c r="Y991" t="str">
        <f t="shared" si="189"/>
        <v>No</v>
      </c>
      <c r="Z991" t="str">
        <f t="shared" si="190"/>
        <v>No</v>
      </c>
      <c r="AA991">
        <f t="shared" si="191"/>
        <v>1</v>
      </c>
      <c r="AB991" s="3" t="str" cm="1">
        <f t="array" ref="AB99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91" s="3"/>
      <c r="AD991" s="3"/>
      <c r="AE991" s="3"/>
    </row>
    <row r="992" spans="3:31">
      <c r="C992" s="2">
        <v>45168.894236111111</v>
      </c>
      <c r="D992" s="3" t="s">
        <v>23</v>
      </c>
      <c r="E992" s="15">
        <v>988</v>
      </c>
      <c r="F992" s="15">
        <v>988</v>
      </c>
      <c r="G992" s="15">
        <v>988</v>
      </c>
      <c r="H992" s="3">
        <v>78756</v>
      </c>
      <c r="I992" s="3" t="s">
        <v>9</v>
      </c>
      <c r="J992" s="3" t="s">
        <v>10</v>
      </c>
      <c r="K992" s="3" t="s">
        <v>15</v>
      </c>
      <c r="L992" s="3"/>
      <c r="M992" s="3"/>
      <c r="N992" s="3"/>
      <c r="O992" s="3">
        <f t="shared" si="185"/>
        <v>2023</v>
      </c>
      <c r="P992" s="3">
        <f t="shared" si="186"/>
        <v>2022</v>
      </c>
      <c r="Q992" s="3">
        <f t="shared" si="180"/>
        <v>8</v>
      </c>
      <c r="R992" s="3">
        <f t="shared" si="181"/>
        <v>35</v>
      </c>
      <c r="S992" s="3" t="str" cm="1">
        <f t="array" ref="S992">IFERROR(_xlfn.IFS(I992 = "Just once", "One time service", ISNUMBER(SEARCH("*week*",I992)), "Continuous"),I992)</f>
        <v>One time service</v>
      </c>
      <c r="T992" t="str">
        <f t="shared" si="182"/>
        <v>Yes</v>
      </c>
      <c r="U992" t="str">
        <f t="shared" si="183"/>
        <v>No</v>
      </c>
      <c r="V992" t="str">
        <f t="shared" si="184"/>
        <v>No</v>
      </c>
      <c r="W992">
        <f t="shared" si="187"/>
        <v>1</v>
      </c>
      <c r="X992" t="str">
        <f t="shared" si="188"/>
        <v>No</v>
      </c>
      <c r="Y992" t="str">
        <f t="shared" si="189"/>
        <v>No</v>
      </c>
      <c r="Z992" t="str">
        <f t="shared" si="190"/>
        <v>No</v>
      </c>
      <c r="AA992">
        <f t="shared" si="191"/>
        <v>0</v>
      </c>
      <c r="AB992" s="3" t="str" cm="1">
        <f t="array" ref="AB99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92" s="3"/>
      <c r="AD992" s="3"/>
      <c r="AE992" s="3"/>
    </row>
    <row r="993" spans="3:31">
      <c r="C993" s="2">
        <v>45169.397291666668</v>
      </c>
      <c r="D993" s="3" t="s">
        <v>23</v>
      </c>
      <c r="E993" s="15">
        <v>989</v>
      </c>
      <c r="F993" s="15">
        <v>989</v>
      </c>
      <c r="G993" s="15">
        <v>989</v>
      </c>
      <c r="H993" s="3">
        <v>78660</v>
      </c>
      <c r="I993" s="3" t="s">
        <v>9</v>
      </c>
      <c r="J993" s="3" t="s">
        <v>14</v>
      </c>
      <c r="K993" s="3" t="s">
        <v>17</v>
      </c>
      <c r="L993" s="3" t="s">
        <v>111</v>
      </c>
      <c r="M993" s="3"/>
      <c r="N993" s="3"/>
      <c r="O993" s="3">
        <f t="shared" si="185"/>
        <v>2023</v>
      </c>
      <c r="P993" s="3">
        <f t="shared" si="186"/>
        <v>2022</v>
      </c>
      <c r="Q993" s="3">
        <f t="shared" si="180"/>
        <v>8</v>
      </c>
      <c r="R993" s="3">
        <f t="shared" si="181"/>
        <v>35</v>
      </c>
      <c r="S993" s="3" t="str" cm="1">
        <f t="array" ref="S993">IFERROR(_xlfn.IFS(I993 = "Just once", "One time service", ISNUMBER(SEARCH("*week*",I993)), "Continuous"),I993)</f>
        <v>One time service</v>
      </c>
      <c r="T993" t="str">
        <f t="shared" si="182"/>
        <v>No</v>
      </c>
      <c r="U993" t="str">
        <f t="shared" si="183"/>
        <v>No</v>
      </c>
      <c r="V993" t="str">
        <f t="shared" si="184"/>
        <v>No</v>
      </c>
      <c r="W993">
        <f t="shared" si="187"/>
        <v>0</v>
      </c>
      <c r="X993" t="str">
        <f t="shared" si="188"/>
        <v>No</v>
      </c>
      <c r="Y993" t="str">
        <f t="shared" si="189"/>
        <v>No</v>
      </c>
      <c r="Z993" t="str">
        <f t="shared" si="190"/>
        <v>No</v>
      </c>
      <c r="AA993">
        <f t="shared" si="191"/>
        <v>0</v>
      </c>
      <c r="AB993" s="3" t="str" cm="1">
        <f t="array" ref="AB99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93" s="3"/>
      <c r="AD993" s="3"/>
      <c r="AE993" s="3"/>
    </row>
    <row r="994" spans="3:31">
      <c r="C994" s="2">
        <v>45170.466516203705</v>
      </c>
      <c r="D994" s="3" t="s">
        <v>112</v>
      </c>
      <c r="E994" s="15">
        <v>990</v>
      </c>
      <c r="F994" s="15">
        <v>990</v>
      </c>
      <c r="G994" s="15">
        <v>990</v>
      </c>
      <c r="H994" s="3">
        <v>78724</v>
      </c>
      <c r="I994" s="3" t="s">
        <v>9</v>
      </c>
      <c r="J994" s="3" t="s">
        <v>14</v>
      </c>
      <c r="K994" s="3" t="s">
        <v>113</v>
      </c>
      <c r="L994" s="3" t="s">
        <v>107</v>
      </c>
      <c r="M994" s="3"/>
      <c r="N994" s="3"/>
      <c r="O994" s="3">
        <f t="shared" si="185"/>
        <v>2023</v>
      </c>
      <c r="P994" s="3">
        <f t="shared" si="186"/>
        <v>2022</v>
      </c>
      <c r="Q994" s="3">
        <f t="shared" si="180"/>
        <v>9</v>
      </c>
      <c r="R994" s="3">
        <f t="shared" si="181"/>
        <v>35</v>
      </c>
      <c r="S994" s="3" t="str" cm="1">
        <f t="array" ref="S994">IFERROR(_xlfn.IFS(I994 = "Just once", "One time service", ISNUMBER(SEARCH("*week*",I994)), "Continuous"),I994)</f>
        <v>One time service</v>
      </c>
      <c r="T994" t="str">
        <f t="shared" si="182"/>
        <v>No</v>
      </c>
      <c r="U994" t="str">
        <f t="shared" si="183"/>
        <v>No</v>
      </c>
      <c r="V994" t="str">
        <f t="shared" si="184"/>
        <v>No</v>
      </c>
      <c r="W994">
        <f t="shared" si="187"/>
        <v>0</v>
      </c>
      <c r="X994" t="str">
        <f t="shared" si="188"/>
        <v>No</v>
      </c>
      <c r="Y994" t="str">
        <f t="shared" si="189"/>
        <v>Yes</v>
      </c>
      <c r="Z994" t="str">
        <f t="shared" si="190"/>
        <v>No</v>
      </c>
      <c r="AA994">
        <f t="shared" si="191"/>
        <v>1</v>
      </c>
      <c r="AB994" s="3" t="str" cm="1">
        <f t="array" ref="AB99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94" s="3"/>
      <c r="AD994" s="3"/>
      <c r="AE994" s="3"/>
    </row>
    <row r="995" spans="3:31">
      <c r="C995" s="2">
        <v>45174.43346064815</v>
      </c>
      <c r="D995" s="3" t="s">
        <v>112</v>
      </c>
      <c r="E995" s="15">
        <v>991</v>
      </c>
      <c r="F995" s="15">
        <v>991</v>
      </c>
      <c r="G995" s="15">
        <v>991</v>
      </c>
      <c r="H995" s="3">
        <v>78728</v>
      </c>
      <c r="I995" s="3" t="s">
        <v>13</v>
      </c>
      <c r="J995" s="3" t="s">
        <v>114</v>
      </c>
      <c r="K995" s="3" t="s">
        <v>115</v>
      </c>
      <c r="L995" s="3"/>
      <c r="M995" s="3" t="s">
        <v>17</v>
      </c>
      <c r="N995" s="3"/>
      <c r="O995" s="3">
        <f t="shared" si="185"/>
        <v>2023</v>
      </c>
      <c r="P995" s="3">
        <f t="shared" si="186"/>
        <v>2022</v>
      </c>
      <c r="Q995" s="3">
        <f t="shared" si="180"/>
        <v>9</v>
      </c>
      <c r="R995" s="3">
        <f t="shared" si="181"/>
        <v>36</v>
      </c>
      <c r="S995" s="3" t="str" cm="1">
        <f t="array" ref="S995">IFERROR(_xlfn.IFS(I995 = "Just once", "One time service", ISNUMBER(SEARCH("*week*",I995)), "Continuous"),I995)</f>
        <v>Continuous</v>
      </c>
      <c r="T995" t="str">
        <f t="shared" si="182"/>
        <v>No</v>
      </c>
      <c r="U995" t="str">
        <f t="shared" si="183"/>
        <v>No</v>
      </c>
      <c r="V995" t="str">
        <f t="shared" si="184"/>
        <v>No</v>
      </c>
      <c r="W995">
        <f t="shared" si="187"/>
        <v>0</v>
      </c>
      <c r="X995" t="str">
        <f t="shared" si="188"/>
        <v>No</v>
      </c>
      <c r="Y995" t="str">
        <f t="shared" si="189"/>
        <v>No</v>
      </c>
      <c r="Z995" t="str">
        <f t="shared" si="190"/>
        <v>No</v>
      </c>
      <c r="AA995">
        <f t="shared" si="191"/>
        <v>0</v>
      </c>
      <c r="AB995" s="3" t="str" cm="1">
        <f t="array" ref="AB99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995" s="3"/>
      <c r="AD995" s="3"/>
      <c r="AE995" s="3"/>
    </row>
    <row r="996" spans="3:31">
      <c r="C996" s="2">
        <v>45174.436192129629</v>
      </c>
      <c r="D996" s="3" t="s">
        <v>112</v>
      </c>
      <c r="E996" s="15">
        <v>992</v>
      </c>
      <c r="F996" s="15">
        <v>992</v>
      </c>
      <c r="G996" s="15">
        <v>992</v>
      </c>
      <c r="H996" s="3">
        <v>78702</v>
      </c>
      <c r="I996" s="3" t="s">
        <v>9</v>
      </c>
      <c r="J996" s="3" t="s">
        <v>14</v>
      </c>
      <c r="K996" s="3" t="s">
        <v>116</v>
      </c>
      <c r="L996" s="3" t="s">
        <v>117</v>
      </c>
      <c r="M996" s="3"/>
      <c r="N996" s="3"/>
      <c r="O996" s="3">
        <f t="shared" si="185"/>
        <v>2023</v>
      </c>
      <c r="P996" s="3">
        <f t="shared" si="186"/>
        <v>2022</v>
      </c>
      <c r="Q996" s="3">
        <f t="shared" si="180"/>
        <v>9</v>
      </c>
      <c r="R996" s="3">
        <f t="shared" si="181"/>
        <v>36</v>
      </c>
      <c r="S996" s="3" t="str" cm="1">
        <f t="array" ref="S996">IFERROR(_xlfn.IFS(I996 = "Just once", "One time service", ISNUMBER(SEARCH("*week*",I996)), "Continuous"),I996)</f>
        <v>One time service</v>
      </c>
      <c r="T996" t="str">
        <f t="shared" si="182"/>
        <v>Yes</v>
      </c>
      <c r="U996" t="str">
        <f t="shared" si="183"/>
        <v>No</v>
      </c>
      <c r="V996" t="str">
        <f t="shared" si="184"/>
        <v>No</v>
      </c>
      <c r="W996">
        <f t="shared" si="187"/>
        <v>1</v>
      </c>
      <c r="X996" t="str">
        <f t="shared" si="188"/>
        <v>No</v>
      </c>
      <c r="Y996" t="str">
        <f t="shared" si="189"/>
        <v>No</v>
      </c>
      <c r="Z996" t="str">
        <f t="shared" si="190"/>
        <v>No</v>
      </c>
      <c r="AA996">
        <f t="shared" si="191"/>
        <v>0</v>
      </c>
      <c r="AB996" s="3" t="str" cm="1">
        <f t="array" ref="AB99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996" s="3"/>
      <c r="AD996" s="3"/>
      <c r="AE996" s="3"/>
    </row>
    <row r="997" spans="3:31">
      <c r="C997" s="2">
        <v>45174.457766203705</v>
      </c>
      <c r="D997" s="3" t="s">
        <v>112</v>
      </c>
      <c r="E997" s="15">
        <v>993</v>
      </c>
      <c r="F997" s="15">
        <v>993</v>
      </c>
      <c r="G997" s="15">
        <v>993</v>
      </c>
      <c r="H997" s="3">
        <v>78731</v>
      </c>
      <c r="I997" s="3" t="s">
        <v>32</v>
      </c>
      <c r="J997" s="3" t="s">
        <v>10</v>
      </c>
      <c r="K997" s="3" t="s">
        <v>118</v>
      </c>
      <c r="L997" s="3" t="s">
        <v>84</v>
      </c>
      <c r="M997" s="3"/>
      <c r="N997" s="3"/>
      <c r="O997" s="3">
        <f t="shared" si="185"/>
        <v>2023</v>
      </c>
      <c r="P997" s="3">
        <f t="shared" si="186"/>
        <v>2022</v>
      </c>
      <c r="Q997" s="3">
        <f t="shared" si="180"/>
        <v>9</v>
      </c>
      <c r="R997" s="3">
        <f t="shared" si="181"/>
        <v>36</v>
      </c>
      <c r="S997" s="3" t="str" cm="1">
        <f t="array" ref="S997">IFERROR(_xlfn.IFS(I997 = "Just once", "One time service", ISNUMBER(SEARCH("*week*",I997)), "Continuous"),I997)</f>
        <v>Continuous</v>
      </c>
      <c r="T997" t="str">
        <f t="shared" si="182"/>
        <v>No</v>
      </c>
      <c r="U997" t="str">
        <f t="shared" si="183"/>
        <v>No</v>
      </c>
      <c r="V997" t="str">
        <f t="shared" si="184"/>
        <v>No</v>
      </c>
      <c r="W997">
        <f t="shared" si="187"/>
        <v>0</v>
      </c>
      <c r="X997" t="str">
        <f t="shared" si="188"/>
        <v>No</v>
      </c>
      <c r="Y997" t="str">
        <f t="shared" si="189"/>
        <v>No</v>
      </c>
      <c r="Z997" t="str">
        <f t="shared" si="190"/>
        <v>No</v>
      </c>
      <c r="AA997">
        <f t="shared" si="191"/>
        <v>0</v>
      </c>
      <c r="AB997" s="3" t="str" cm="1">
        <f t="array" ref="AB99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997" s="3"/>
      <c r="AD997" s="3"/>
      <c r="AE997" s="3"/>
    </row>
    <row r="998" spans="3:31">
      <c r="C998" s="2">
        <v>45176.514166666668</v>
      </c>
      <c r="D998" s="3" t="s">
        <v>112</v>
      </c>
      <c r="E998" s="15">
        <v>994</v>
      </c>
      <c r="F998" s="15">
        <v>994</v>
      </c>
      <c r="G998" s="15">
        <v>994</v>
      </c>
      <c r="H998" s="3">
        <v>78744</v>
      </c>
      <c r="I998" s="3" t="s">
        <v>9</v>
      </c>
      <c r="J998" s="3" t="s">
        <v>19</v>
      </c>
      <c r="K998" s="3" t="s">
        <v>53</v>
      </c>
      <c r="L998" s="3"/>
      <c r="M998" s="3"/>
      <c r="N998" s="3"/>
      <c r="O998" s="3">
        <f t="shared" si="185"/>
        <v>2023</v>
      </c>
      <c r="P998" s="3">
        <f t="shared" si="186"/>
        <v>2022</v>
      </c>
      <c r="Q998" s="3">
        <f t="shared" si="180"/>
        <v>9</v>
      </c>
      <c r="R998" s="3">
        <f t="shared" si="181"/>
        <v>36</v>
      </c>
      <c r="S998" s="3" t="str" cm="1">
        <f t="array" ref="S998">IFERROR(_xlfn.IFS(I998 = "Just once", "One time service", ISNUMBER(SEARCH("*week*",I998)), "Continuous"),I998)</f>
        <v>One time service</v>
      </c>
      <c r="T998" t="str">
        <f t="shared" si="182"/>
        <v>No</v>
      </c>
      <c r="U998" t="str">
        <f t="shared" si="183"/>
        <v>No</v>
      </c>
      <c r="V998" t="str">
        <f t="shared" si="184"/>
        <v>No</v>
      </c>
      <c r="W998">
        <f t="shared" si="187"/>
        <v>0</v>
      </c>
      <c r="X998" t="str">
        <f t="shared" ref="X998:X1029" si="192">IF(ISNUMBER(SEARCH("*close*",K998)),"Yes", "No")</f>
        <v>Yes</v>
      </c>
      <c r="Y998" t="str">
        <f t="shared" ref="Y998:Y1029" si="193">IF(ISNUMBER(SEARCH("*close*",L998)),"Yes", "No")</f>
        <v>No</v>
      </c>
      <c r="Z998" t="str">
        <f t="shared" ref="Z998:Z1029" si="194">IF(ISNUMBER(SEARCH("*close*",M998)),"Yes", "No")</f>
        <v>No</v>
      </c>
      <c r="AA998">
        <f t="shared" si="191"/>
        <v>1</v>
      </c>
      <c r="AB998" s="3" t="str" cm="1">
        <f t="array" ref="AB99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998" s="3"/>
      <c r="AD998" s="3"/>
      <c r="AE998" s="3"/>
    </row>
    <row r="999" spans="3:31">
      <c r="C999" s="2">
        <v>45176.97761574074</v>
      </c>
      <c r="D999" s="3" t="s">
        <v>112</v>
      </c>
      <c r="E999" s="15">
        <v>995</v>
      </c>
      <c r="F999" s="15">
        <v>995</v>
      </c>
      <c r="G999" s="15">
        <v>995</v>
      </c>
      <c r="H999" s="3">
        <v>78731</v>
      </c>
      <c r="I999" s="3" t="s">
        <v>9</v>
      </c>
      <c r="J999" s="3" t="s">
        <v>119</v>
      </c>
      <c r="K999" s="3" t="s">
        <v>117</v>
      </c>
      <c r="L999" s="3"/>
      <c r="M999" s="3"/>
      <c r="N999" s="3"/>
      <c r="O999" s="3">
        <f t="shared" si="185"/>
        <v>2023</v>
      </c>
      <c r="P999" s="3">
        <f t="shared" si="186"/>
        <v>2022</v>
      </c>
      <c r="Q999" s="3">
        <f t="shared" si="180"/>
        <v>9</v>
      </c>
      <c r="R999" s="3">
        <f t="shared" si="181"/>
        <v>36</v>
      </c>
      <c r="S999" s="3" t="str" cm="1">
        <f t="array" ref="S999">IFERROR(_xlfn.IFS(I999 = "Just once", "One time service", ISNUMBER(SEARCH("*week*",I999)), "Continuous"),I999)</f>
        <v>One time service</v>
      </c>
      <c r="T999" t="str">
        <f t="shared" si="182"/>
        <v>No</v>
      </c>
      <c r="U999" t="str">
        <f t="shared" si="183"/>
        <v>No</v>
      </c>
      <c r="V999" t="str">
        <f t="shared" si="184"/>
        <v>No</v>
      </c>
      <c r="W999">
        <f t="shared" si="187"/>
        <v>0</v>
      </c>
      <c r="X999" t="str">
        <f t="shared" si="192"/>
        <v>No</v>
      </c>
      <c r="Y999" t="str">
        <f t="shared" si="193"/>
        <v>No</v>
      </c>
      <c r="Z999" t="str">
        <f t="shared" si="194"/>
        <v>No</v>
      </c>
      <c r="AA999">
        <f t="shared" si="191"/>
        <v>0</v>
      </c>
      <c r="AB999" s="3" t="str" cm="1">
        <f t="array" ref="AB99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999" s="3"/>
      <c r="AD999" s="3"/>
      <c r="AE999" s="3"/>
    </row>
    <row r="1000" spans="3:31">
      <c r="C1000" s="2">
        <v>45180.725243055553</v>
      </c>
      <c r="D1000" s="3" t="s">
        <v>23</v>
      </c>
      <c r="E1000" s="15">
        <v>996</v>
      </c>
      <c r="F1000" s="15">
        <v>996</v>
      </c>
      <c r="G1000" s="15">
        <v>996</v>
      </c>
      <c r="H1000" s="3">
        <v>78702</v>
      </c>
      <c r="I1000" s="3" t="s">
        <v>9</v>
      </c>
      <c r="J1000" s="3" t="s">
        <v>14</v>
      </c>
      <c r="K1000" s="3" t="s">
        <v>115</v>
      </c>
      <c r="L1000" s="3"/>
      <c r="M1000" s="3"/>
      <c r="N1000" s="3"/>
      <c r="O1000" s="3">
        <f t="shared" si="185"/>
        <v>2023</v>
      </c>
      <c r="P1000" s="3">
        <f t="shared" si="186"/>
        <v>2022</v>
      </c>
      <c r="Q1000" s="3">
        <f t="shared" si="180"/>
        <v>9</v>
      </c>
      <c r="R1000" s="3">
        <f t="shared" si="181"/>
        <v>37</v>
      </c>
      <c r="S1000" s="3" t="str" cm="1">
        <f t="array" ref="S1000">IFERROR(_xlfn.IFS(I1000 = "Just once", "One time service", ISNUMBER(SEARCH("*week*",I1000)), "Continuous"),I1000)</f>
        <v>One time service</v>
      </c>
      <c r="T1000" t="str">
        <f t="shared" si="182"/>
        <v>No</v>
      </c>
      <c r="U1000" t="str">
        <f t="shared" si="183"/>
        <v>No</v>
      </c>
      <c r="V1000" t="str">
        <f t="shared" si="184"/>
        <v>No</v>
      </c>
      <c r="W1000">
        <f t="shared" si="187"/>
        <v>0</v>
      </c>
      <c r="X1000" t="str">
        <f t="shared" si="192"/>
        <v>No</v>
      </c>
      <c r="Y1000" t="str">
        <f t="shared" si="193"/>
        <v>No</v>
      </c>
      <c r="Z1000" t="str">
        <f t="shared" si="194"/>
        <v>No</v>
      </c>
      <c r="AA1000">
        <f t="shared" si="191"/>
        <v>0</v>
      </c>
      <c r="AB1000" s="3" t="str" cm="1">
        <f t="array" ref="AB100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00" s="3"/>
      <c r="AD1000" s="3"/>
      <c r="AE1000" s="3"/>
    </row>
    <row r="1001" spans="3:31">
      <c r="C1001" s="2">
        <v>45180.734270833331</v>
      </c>
      <c r="D1001" s="3" t="s">
        <v>23</v>
      </c>
      <c r="E1001" s="15">
        <v>997</v>
      </c>
      <c r="F1001" s="15">
        <v>997</v>
      </c>
      <c r="G1001" s="15">
        <v>997</v>
      </c>
      <c r="H1001" s="3">
        <v>78613</v>
      </c>
      <c r="I1001" s="3" t="s">
        <v>9</v>
      </c>
      <c r="J1001" s="3" t="s">
        <v>14</v>
      </c>
      <c r="K1001" s="3" t="s">
        <v>120</v>
      </c>
      <c r="L1001" s="3"/>
      <c r="M1001" s="3"/>
      <c r="N1001" s="3"/>
      <c r="O1001" s="3">
        <f t="shared" si="185"/>
        <v>2023</v>
      </c>
      <c r="P1001" s="3">
        <f t="shared" si="186"/>
        <v>2022</v>
      </c>
      <c r="Q1001" s="3">
        <f t="shared" si="180"/>
        <v>9</v>
      </c>
      <c r="R1001" s="3">
        <f t="shared" si="181"/>
        <v>37</v>
      </c>
      <c r="S1001" s="3" t="str" cm="1">
        <f t="array" ref="S1001">IFERROR(_xlfn.IFS(I1001 = "Just once", "One time service", ISNUMBER(SEARCH("*week*",I1001)), "Continuous"),I1001)</f>
        <v>One time service</v>
      </c>
      <c r="T1001" t="str">
        <f t="shared" si="182"/>
        <v>No</v>
      </c>
      <c r="U1001" t="str">
        <f t="shared" si="183"/>
        <v>No</v>
      </c>
      <c r="V1001" t="str">
        <f t="shared" si="184"/>
        <v>No</v>
      </c>
      <c r="W1001">
        <f t="shared" si="187"/>
        <v>0</v>
      </c>
      <c r="X1001" t="str">
        <f t="shared" si="192"/>
        <v>No</v>
      </c>
      <c r="Y1001" t="str">
        <f t="shared" si="193"/>
        <v>No</v>
      </c>
      <c r="Z1001" t="str">
        <f t="shared" si="194"/>
        <v>No</v>
      </c>
      <c r="AA1001">
        <f t="shared" si="191"/>
        <v>0</v>
      </c>
      <c r="AB1001" s="3" t="str" cm="1">
        <f t="array" ref="AB100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01" s="3"/>
      <c r="AD1001" s="3"/>
      <c r="AE1001" s="3"/>
    </row>
    <row r="1002" spans="3:31">
      <c r="C1002" s="2">
        <v>45181.374942129631</v>
      </c>
      <c r="D1002" s="3" t="s">
        <v>23</v>
      </c>
      <c r="E1002" s="15">
        <v>998</v>
      </c>
      <c r="F1002" s="15">
        <v>998</v>
      </c>
      <c r="G1002" s="15">
        <v>998</v>
      </c>
      <c r="H1002" s="3">
        <v>78746</v>
      </c>
      <c r="I1002" s="3" t="s">
        <v>9</v>
      </c>
      <c r="J1002" s="3" t="s">
        <v>14</v>
      </c>
      <c r="K1002" s="3" t="s">
        <v>17</v>
      </c>
      <c r="L1002" s="3"/>
      <c r="M1002" s="3" t="s">
        <v>53</v>
      </c>
      <c r="N1002" s="3"/>
      <c r="O1002" s="3">
        <f t="shared" si="185"/>
        <v>2023</v>
      </c>
      <c r="P1002" s="3">
        <f t="shared" si="186"/>
        <v>2022</v>
      </c>
      <c r="Q1002" s="3">
        <f t="shared" si="180"/>
        <v>9</v>
      </c>
      <c r="R1002" s="3">
        <f t="shared" si="181"/>
        <v>37</v>
      </c>
      <c r="S1002" s="3" t="str" cm="1">
        <f t="array" ref="S1002">IFERROR(_xlfn.IFS(I1002 = "Just once", "One time service", ISNUMBER(SEARCH("*week*",I1002)), "Continuous"),I1002)</f>
        <v>One time service</v>
      </c>
      <c r="T1002" t="str">
        <f t="shared" si="182"/>
        <v>No</v>
      </c>
      <c r="U1002" t="str">
        <f t="shared" si="183"/>
        <v>No</v>
      </c>
      <c r="V1002" t="str">
        <f t="shared" si="184"/>
        <v>No</v>
      </c>
      <c r="W1002">
        <f t="shared" si="187"/>
        <v>0</v>
      </c>
      <c r="X1002" t="str">
        <f t="shared" si="192"/>
        <v>No</v>
      </c>
      <c r="Y1002" t="str">
        <f t="shared" si="193"/>
        <v>No</v>
      </c>
      <c r="Z1002" t="str">
        <f t="shared" si="194"/>
        <v>Yes</v>
      </c>
      <c r="AA1002">
        <f t="shared" si="191"/>
        <v>1</v>
      </c>
      <c r="AB1002" s="3" t="str" cm="1">
        <f t="array" ref="AB100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02" s="3"/>
      <c r="AD1002" s="3"/>
      <c r="AE1002" s="3"/>
    </row>
    <row r="1003" spans="3:31">
      <c r="C1003" s="2">
        <v>45181.401608796295</v>
      </c>
      <c r="D1003" s="3" t="s">
        <v>23</v>
      </c>
      <c r="E1003" s="15">
        <v>999</v>
      </c>
      <c r="F1003" s="15">
        <v>999</v>
      </c>
      <c r="G1003" s="15">
        <v>999</v>
      </c>
      <c r="H1003" s="3">
        <v>78745</v>
      </c>
      <c r="I1003" s="3" t="s">
        <v>9</v>
      </c>
      <c r="J1003" s="3" t="s">
        <v>10</v>
      </c>
      <c r="K1003" s="3" t="s">
        <v>17</v>
      </c>
      <c r="L1003" s="3" t="s">
        <v>121</v>
      </c>
      <c r="M1003" s="3"/>
      <c r="N1003" s="3"/>
      <c r="O1003" s="3">
        <f t="shared" si="185"/>
        <v>2023</v>
      </c>
      <c r="P1003" s="3">
        <f t="shared" si="186"/>
        <v>2022</v>
      </c>
      <c r="Q1003" s="3">
        <f t="shared" si="180"/>
        <v>9</v>
      </c>
      <c r="R1003" s="3">
        <f t="shared" si="181"/>
        <v>37</v>
      </c>
      <c r="S1003" s="3" t="str" cm="1">
        <f t="array" ref="S1003">IFERROR(_xlfn.IFS(I1003 = "Just once", "One time service", ISNUMBER(SEARCH("*week*",I1003)), "Continuous"),I1003)</f>
        <v>One time service</v>
      </c>
      <c r="T1003" t="str">
        <f t="shared" si="182"/>
        <v>No</v>
      </c>
      <c r="U1003" t="str">
        <f t="shared" si="183"/>
        <v>No</v>
      </c>
      <c r="V1003" t="str">
        <f t="shared" si="184"/>
        <v>No</v>
      </c>
      <c r="W1003">
        <f t="shared" si="187"/>
        <v>0</v>
      </c>
      <c r="X1003" t="str">
        <f t="shared" si="192"/>
        <v>No</v>
      </c>
      <c r="Y1003" t="str">
        <f t="shared" si="193"/>
        <v>No</v>
      </c>
      <c r="Z1003" t="str">
        <f t="shared" si="194"/>
        <v>No</v>
      </c>
      <c r="AA1003">
        <f t="shared" si="191"/>
        <v>0</v>
      </c>
      <c r="AB1003" s="3" t="str" cm="1">
        <f t="array" ref="AB100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03" s="3"/>
      <c r="AD1003" s="3"/>
      <c r="AE1003" s="3"/>
    </row>
    <row r="1004" spans="3:31">
      <c r="C1004" s="2">
        <v>45181.568391203706</v>
      </c>
      <c r="D1004" s="3" t="s">
        <v>23</v>
      </c>
      <c r="E1004" s="15">
        <v>1000</v>
      </c>
      <c r="F1004" s="15">
        <v>1000</v>
      </c>
      <c r="G1004" s="15">
        <v>1000</v>
      </c>
      <c r="H1004" s="3">
        <v>78653</v>
      </c>
      <c r="I1004" s="3" t="s">
        <v>9</v>
      </c>
      <c r="J1004" s="3" t="s">
        <v>122</v>
      </c>
      <c r="K1004" s="3" t="s">
        <v>123</v>
      </c>
      <c r="L1004" s="3"/>
      <c r="M1004" s="3"/>
      <c r="N1004" s="3"/>
      <c r="O1004" s="3">
        <f t="shared" si="185"/>
        <v>2023</v>
      </c>
      <c r="P1004" s="3">
        <f t="shared" si="186"/>
        <v>2022</v>
      </c>
      <c r="Q1004" s="3">
        <f t="shared" si="180"/>
        <v>9</v>
      </c>
      <c r="R1004" s="3">
        <f t="shared" si="181"/>
        <v>37</v>
      </c>
      <c r="S1004" s="3" t="str" cm="1">
        <f t="array" ref="S1004">IFERROR(_xlfn.IFS(I1004 = "Just once", "One time service", ISNUMBER(SEARCH("*week*",I1004)), "Continuous"),I1004)</f>
        <v>One time service</v>
      </c>
      <c r="T1004" t="str">
        <f t="shared" si="182"/>
        <v>No</v>
      </c>
      <c r="U1004" t="str">
        <f t="shared" si="183"/>
        <v>No</v>
      </c>
      <c r="V1004" t="str">
        <f t="shared" si="184"/>
        <v>No</v>
      </c>
      <c r="W1004">
        <f t="shared" si="187"/>
        <v>0</v>
      </c>
      <c r="X1004" t="str">
        <f t="shared" si="192"/>
        <v>No</v>
      </c>
      <c r="Y1004" t="str">
        <f t="shared" si="193"/>
        <v>No</v>
      </c>
      <c r="Z1004" t="str">
        <f t="shared" si="194"/>
        <v>No</v>
      </c>
      <c r="AA1004">
        <f t="shared" si="191"/>
        <v>0</v>
      </c>
      <c r="AB1004" s="3" t="str" cm="1">
        <f t="array" ref="AB100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04" s="3"/>
      <c r="AD1004" s="3"/>
      <c r="AE1004" s="3"/>
    </row>
    <row r="1005" spans="3:31">
      <c r="C1005" s="2">
        <v>45182.569652777776</v>
      </c>
      <c r="D1005" s="3" t="s">
        <v>23</v>
      </c>
      <c r="E1005" s="15">
        <v>1001</v>
      </c>
      <c r="F1005" s="15">
        <v>1001</v>
      </c>
      <c r="G1005" s="15">
        <v>1001</v>
      </c>
      <c r="H1005" s="3">
        <v>78745</v>
      </c>
      <c r="I1005" s="3" t="s">
        <v>32</v>
      </c>
      <c r="J1005" s="3" t="s">
        <v>124</v>
      </c>
      <c r="K1005" s="3" t="s">
        <v>125</v>
      </c>
      <c r="L1005" s="3"/>
      <c r="M1005" s="3"/>
      <c r="N1005" s="3"/>
      <c r="O1005" s="3">
        <f t="shared" si="185"/>
        <v>2023</v>
      </c>
      <c r="P1005" s="3">
        <f t="shared" si="186"/>
        <v>2022</v>
      </c>
      <c r="Q1005" s="3">
        <f t="shared" si="180"/>
        <v>9</v>
      </c>
      <c r="R1005" s="3">
        <f t="shared" si="181"/>
        <v>37</v>
      </c>
      <c r="S1005" s="3" t="str" cm="1">
        <f t="array" ref="S1005">IFERROR(_xlfn.IFS(I1005 = "Just once", "One time service", ISNUMBER(SEARCH("*week*",I1005)), "Continuous"),I1005)</f>
        <v>Continuous</v>
      </c>
      <c r="T1005" t="str">
        <f t="shared" si="182"/>
        <v>No</v>
      </c>
      <c r="U1005" t="str">
        <f t="shared" si="183"/>
        <v>No</v>
      </c>
      <c r="V1005" t="str">
        <f t="shared" si="184"/>
        <v>No</v>
      </c>
      <c r="W1005">
        <f t="shared" si="187"/>
        <v>0</v>
      </c>
      <c r="X1005" t="str">
        <f t="shared" si="192"/>
        <v>No</v>
      </c>
      <c r="Y1005" t="str">
        <f t="shared" si="193"/>
        <v>No</v>
      </c>
      <c r="Z1005" t="str">
        <f t="shared" si="194"/>
        <v>No</v>
      </c>
      <c r="AA1005">
        <f t="shared" si="191"/>
        <v>0</v>
      </c>
      <c r="AB1005" s="3" t="str" cm="1">
        <f t="array" ref="AB100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1005" s="3"/>
      <c r="AD1005" s="3"/>
      <c r="AE1005" s="3"/>
    </row>
    <row r="1006" spans="3:31">
      <c r="C1006" s="2">
        <v>45182.683495370373</v>
      </c>
      <c r="D1006" s="3" t="s">
        <v>23</v>
      </c>
      <c r="E1006" s="15">
        <v>1002</v>
      </c>
      <c r="F1006" s="15">
        <v>1002</v>
      </c>
      <c r="G1006" s="15">
        <v>1002</v>
      </c>
      <c r="H1006" s="3">
        <v>78619</v>
      </c>
      <c r="I1006" s="3" t="s">
        <v>9</v>
      </c>
      <c r="J1006" s="3" t="s">
        <v>126</v>
      </c>
      <c r="K1006" s="3" t="s">
        <v>125</v>
      </c>
      <c r="L1006" s="3"/>
      <c r="M1006" s="3"/>
      <c r="N1006" s="3"/>
      <c r="O1006" s="3">
        <f t="shared" si="185"/>
        <v>2023</v>
      </c>
      <c r="P1006" s="3">
        <f t="shared" si="186"/>
        <v>2022</v>
      </c>
      <c r="Q1006" s="3">
        <f t="shared" si="180"/>
        <v>9</v>
      </c>
      <c r="R1006" s="3">
        <f t="shared" si="181"/>
        <v>37</v>
      </c>
      <c r="S1006" s="3" t="str" cm="1">
        <f t="array" ref="S1006">IFERROR(_xlfn.IFS(I1006 = "Just once", "One time service", ISNUMBER(SEARCH("*week*",I1006)), "Continuous"),I1006)</f>
        <v>One time service</v>
      </c>
      <c r="T1006" t="str">
        <f t="shared" si="182"/>
        <v>No</v>
      </c>
      <c r="U1006" t="str">
        <f t="shared" si="183"/>
        <v>No</v>
      </c>
      <c r="V1006" t="str">
        <f t="shared" si="184"/>
        <v>No</v>
      </c>
      <c r="W1006">
        <f t="shared" si="187"/>
        <v>0</v>
      </c>
      <c r="X1006" t="str">
        <f t="shared" si="192"/>
        <v>No</v>
      </c>
      <c r="Y1006" t="str">
        <f t="shared" si="193"/>
        <v>No</v>
      </c>
      <c r="Z1006" t="str">
        <f t="shared" si="194"/>
        <v>No</v>
      </c>
      <c r="AA1006">
        <f t="shared" si="191"/>
        <v>0</v>
      </c>
      <c r="AB1006" s="3" t="str" cm="1">
        <f t="array" ref="AB100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1006" s="3"/>
      <c r="AD1006" s="3"/>
      <c r="AE1006" s="3"/>
    </row>
    <row r="1007" spans="3:31">
      <c r="C1007" s="2">
        <v>45182.724432870367</v>
      </c>
      <c r="D1007" s="3" t="s">
        <v>23</v>
      </c>
      <c r="E1007" s="15">
        <v>1003</v>
      </c>
      <c r="F1007" s="15">
        <v>1003</v>
      </c>
      <c r="G1007" s="15">
        <v>1003</v>
      </c>
      <c r="H1007" s="3">
        <v>78749</v>
      </c>
      <c r="I1007" s="3" t="s">
        <v>9</v>
      </c>
      <c r="J1007" s="3" t="s">
        <v>10</v>
      </c>
      <c r="K1007" s="3" t="s">
        <v>17</v>
      </c>
      <c r="L1007" s="3"/>
      <c r="M1007" s="3" t="s">
        <v>127</v>
      </c>
      <c r="N1007" s="3"/>
      <c r="O1007" s="3">
        <f t="shared" si="185"/>
        <v>2023</v>
      </c>
      <c r="P1007" s="3">
        <f t="shared" si="186"/>
        <v>2022</v>
      </c>
      <c r="Q1007" s="3">
        <f t="shared" si="180"/>
        <v>9</v>
      </c>
      <c r="R1007" s="3">
        <f t="shared" si="181"/>
        <v>37</v>
      </c>
      <c r="S1007" s="3" t="str" cm="1">
        <f t="array" ref="S1007">IFERROR(_xlfn.IFS(I1007 = "Just once", "One time service", ISNUMBER(SEARCH("*week*",I1007)), "Continuous"),I1007)</f>
        <v>One time service</v>
      </c>
      <c r="T1007" t="str">
        <f t="shared" si="182"/>
        <v>No</v>
      </c>
      <c r="U1007" t="str">
        <f t="shared" si="183"/>
        <v>No</v>
      </c>
      <c r="V1007" t="str">
        <f t="shared" si="184"/>
        <v>No</v>
      </c>
      <c r="W1007">
        <f t="shared" si="187"/>
        <v>0</v>
      </c>
      <c r="X1007" t="str">
        <f t="shared" si="192"/>
        <v>No</v>
      </c>
      <c r="Y1007" t="str">
        <f t="shared" si="193"/>
        <v>No</v>
      </c>
      <c r="Z1007" t="str">
        <f t="shared" si="194"/>
        <v>No</v>
      </c>
      <c r="AA1007">
        <f t="shared" si="191"/>
        <v>0</v>
      </c>
      <c r="AB1007" s="3" t="str" cm="1">
        <f t="array" ref="AB100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07" s="3"/>
      <c r="AD1007" s="3"/>
      <c r="AE1007" s="3"/>
    </row>
    <row r="1008" spans="3:31">
      <c r="C1008" s="2">
        <v>45187.419305555559</v>
      </c>
      <c r="D1008" s="3" t="s">
        <v>23</v>
      </c>
      <c r="E1008" s="15">
        <v>1004</v>
      </c>
      <c r="F1008" s="15">
        <v>1004</v>
      </c>
      <c r="G1008" s="15">
        <v>1004</v>
      </c>
      <c r="H1008" s="3">
        <v>78645</v>
      </c>
      <c r="I1008" s="3" t="s">
        <v>13</v>
      </c>
      <c r="J1008" s="3" t="s">
        <v>14</v>
      </c>
      <c r="K1008" s="3" t="s">
        <v>128</v>
      </c>
      <c r="L1008" s="3"/>
      <c r="M1008" s="3"/>
      <c r="N1008" s="3"/>
      <c r="O1008" s="3">
        <f t="shared" si="185"/>
        <v>2023</v>
      </c>
      <c r="P1008" s="3">
        <f t="shared" si="186"/>
        <v>2022</v>
      </c>
      <c r="Q1008" s="3">
        <f t="shared" si="180"/>
        <v>9</v>
      </c>
      <c r="R1008" s="3">
        <f t="shared" si="181"/>
        <v>38</v>
      </c>
      <c r="S1008" s="3" t="str" cm="1">
        <f t="array" ref="S1008">IFERROR(_xlfn.IFS(I1008 = "Just once", "One time service", ISNUMBER(SEARCH("*week*",I1008)), "Continuous"),I1008)</f>
        <v>Continuous</v>
      </c>
      <c r="T1008" t="str">
        <f t="shared" si="182"/>
        <v>No</v>
      </c>
      <c r="U1008" t="str">
        <f t="shared" si="183"/>
        <v>No</v>
      </c>
      <c r="V1008" t="str">
        <f t="shared" si="184"/>
        <v>No</v>
      </c>
      <c r="W1008">
        <f t="shared" si="187"/>
        <v>0</v>
      </c>
      <c r="X1008" t="str">
        <f t="shared" si="192"/>
        <v>No</v>
      </c>
      <c r="Y1008" t="str">
        <f t="shared" si="193"/>
        <v>No</v>
      </c>
      <c r="Z1008" t="str">
        <f t="shared" si="194"/>
        <v>No</v>
      </c>
      <c r="AA1008">
        <f t="shared" si="191"/>
        <v>0</v>
      </c>
      <c r="AB1008" s="3" t="str" cm="1">
        <f t="array" ref="AB100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08" s="3"/>
      <c r="AD1008" s="3"/>
      <c r="AE1008" s="3"/>
    </row>
    <row r="1009" spans="3:31">
      <c r="C1009" s="2">
        <v>45188.547442129631</v>
      </c>
      <c r="D1009" s="3" t="s">
        <v>23</v>
      </c>
      <c r="E1009" s="15">
        <v>1005</v>
      </c>
      <c r="F1009" s="15">
        <v>1005</v>
      </c>
      <c r="G1009" s="15">
        <v>1005</v>
      </c>
      <c r="H1009" s="3">
        <v>78756</v>
      </c>
      <c r="I1009" s="3" t="s">
        <v>9</v>
      </c>
      <c r="J1009" s="3" t="s">
        <v>14</v>
      </c>
      <c r="K1009" s="3" t="s">
        <v>17</v>
      </c>
      <c r="L1009" s="3" t="s">
        <v>27</v>
      </c>
      <c r="M1009" s="3"/>
      <c r="N1009" s="3"/>
      <c r="O1009" s="3">
        <f t="shared" si="185"/>
        <v>2023</v>
      </c>
      <c r="P1009" s="3">
        <f t="shared" si="186"/>
        <v>2022</v>
      </c>
      <c r="Q1009" s="3">
        <f t="shared" si="180"/>
        <v>9</v>
      </c>
      <c r="R1009" s="3">
        <f t="shared" si="181"/>
        <v>38</v>
      </c>
      <c r="S1009" s="3" t="str" cm="1">
        <f t="array" ref="S1009">IFERROR(_xlfn.IFS(I1009 = "Just once", "One time service", ISNUMBER(SEARCH("*week*",I1009)), "Continuous"),I1009)</f>
        <v>One time service</v>
      </c>
      <c r="T1009" t="str">
        <f t="shared" si="182"/>
        <v>No</v>
      </c>
      <c r="U1009" t="str">
        <f t="shared" si="183"/>
        <v>No</v>
      </c>
      <c r="V1009" t="str">
        <f t="shared" si="184"/>
        <v>No</v>
      </c>
      <c r="W1009">
        <f t="shared" si="187"/>
        <v>0</v>
      </c>
      <c r="X1009" t="str">
        <f t="shared" si="192"/>
        <v>No</v>
      </c>
      <c r="Y1009" t="str">
        <f t="shared" si="193"/>
        <v>No</v>
      </c>
      <c r="Z1009" t="str">
        <f t="shared" si="194"/>
        <v>No</v>
      </c>
      <c r="AA1009">
        <f t="shared" si="191"/>
        <v>0</v>
      </c>
      <c r="AB1009" s="3" t="str" cm="1">
        <f t="array" ref="AB100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09" s="3"/>
      <c r="AD1009" s="3"/>
      <c r="AE1009" s="3"/>
    </row>
    <row r="1010" spans="3:31">
      <c r="C1010" s="2">
        <v>45190.393472222226</v>
      </c>
      <c r="D1010" s="3" t="s">
        <v>23</v>
      </c>
      <c r="E1010" s="15">
        <v>1006</v>
      </c>
      <c r="F1010" s="15">
        <v>1006</v>
      </c>
      <c r="G1010" s="15">
        <v>1006</v>
      </c>
      <c r="H1010" s="3">
        <v>78681</v>
      </c>
      <c r="I1010" s="3" t="s">
        <v>9</v>
      </c>
      <c r="J1010" s="3" t="s">
        <v>14</v>
      </c>
      <c r="K1010" s="3" t="s">
        <v>15</v>
      </c>
      <c r="L1010" s="3" t="s">
        <v>129</v>
      </c>
      <c r="M1010" s="3" t="s">
        <v>130</v>
      </c>
      <c r="N1010" s="3" t="s">
        <v>131</v>
      </c>
      <c r="O1010" s="3">
        <f t="shared" si="185"/>
        <v>2023</v>
      </c>
      <c r="P1010" s="3">
        <f t="shared" si="186"/>
        <v>2022</v>
      </c>
      <c r="Q1010" s="3">
        <f t="shared" si="180"/>
        <v>9</v>
      </c>
      <c r="R1010" s="3">
        <f t="shared" si="181"/>
        <v>38</v>
      </c>
      <c r="S1010" s="3" t="str" cm="1">
        <f t="array" ref="S1010">IFERROR(_xlfn.IFS(I1010 = "Just once", "One time service", ISNUMBER(SEARCH("*week*",I1010)), "Continuous"),I1010)</f>
        <v>One time service</v>
      </c>
      <c r="T1010" t="str">
        <f t="shared" si="182"/>
        <v>Yes</v>
      </c>
      <c r="U1010" t="str">
        <f t="shared" si="183"/>
        <v>No</v>
      </c>
      <c r="V1010" t="str">
        <f t="shared" si="184"/>
        <v>No</v>
      </c>
      <c r="W1010">
        <f t="shared" si="187"/>
        <v>1</v>
      </c>
      <c r="X1010" t="str">
        <f t="shared" si="192"/>
        <v>No</v>
      </c>
      <c r="Y1010" t="str">
        <f t="shared" si="193"/>
        <v>No</v>
      </c>
      <c r="Z1010" t="str">
        <f t="shared" si="194"/>
        <v>Yes</v>
      </c>
      <c r="AA1010">
        <f t="shared" si="191"/>
        <v>1</v>
      </c>
      <c r="AB1010" s="3" t="str" cm="1">
        <f t="array" ref="AB101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10" s="3"/>
      <c r="AD1010" s="3"/>
      <c r="AE1010" s="3"/>
    </row>
    <row r="1011" spans="3:31">
      <c r="C1011" s="2">
        <v>45190.502129629633</v>
      </c>
      <c r="D1011" s="3" t="s">
        <v>23</v>
      </c>
      <c r="E1011" s="15">
        <v>1007</v>
      </c>
      <c r="F1011" s="15">
        <v>1007</v>
      </c>
      <c r="G1011" s="15">
        <v>1007</v>
      </c>
      <c r="H1011" s="3">
        <v>78757</v>
      </c>
      <c r="I1011" s="3" t="s">
        <v>9</v>
      </c>
      <c r="J1011" s="3" t="s">
        <v>14</v>
      </c>
      <c r="K1011" s="3" t="s">
        <v>15</v>
      </c>
      <c r="L1011" s="3" t="s">
        <v>132</v>
      </c>
      <c r="M1011" s="3" t="s">
        <v>27</v>
      </c>
      <c r="N1011" s="3"/>
      <c r="O1011" s="3">
        <f t="shared" si="185"/>
        <v>2023</v>
      </c>
      <c r="P1011" s="3">
        <f t="shared" si="186"/>
        <v>2022</v>
      </c>
      <c r="Q1011" s="3">
        <f t="shared" si="180"/>
        <v>9</v>
      </c>
      <c r="R1011" s="3">
        <f t="shared" si="181"/>
        <v>38</v>
      </c>
      <c r="S1011" s="3" t="str" cm="1">
        <f t="array" ref="S1011">IFERROR(_xlfn.IFS(I1011 = "Just once", "One time service", ISNUMBER(SEARCH("*week*",I1011)), "Continuous"),I1011)</f>
        <v>One time service</v>
      </c>
      <c r="T1011" t="str">
        <f t="shared" si="182"/>
        <v>Yes</v>
      </c>
      <c r="U1011" t="str">
        <f t="shared" si="183"/>
        <v>No</v>
      </c>
      <c r="V1011" t="str">
        <f t="shared" si="184"/>
        <v>No</v>
      </c>
      <c r="W1011">
        <f t="shared" si="187"/>
        <v>1</v>
      </c>
      <c r="X1011" t="str">
        <f t="shared" si="192"/>
        <v>No</v>
      </c>
      <c r="Y1011" t="str">
        <f t="shared" si="193"/>
        <v>No</v>
      </c>
      <c r="Z1011" t="str">
        <f t="shared" si="194"/>
        <v>No</v>
      </c>
      <c r="AA1011">
        <f t="shared" si="191"/>
        <v>0</v>
      </c>
      <c r="AB1011" s="3" t="str" cm="1">
        <f t="array" ref="AB101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11" s="3"/>
      <c r="AD1011" s="3"/>
      <c r="AE1011" s="3"/>
    </row>
    <row r="1012" spans="3:31">
      <c r="C1012" s="2">
        <v>45190.61855324074</v>
      </c>
      <c r="D1012" s="3" t="s">
        <v>23</v>
      </c>
      <c r="E1012" s="15">
        <v>1008</v>
      </c>
      <c r="F1012" s="15">
        <v>1008</v>
      </c>
      <c r="G1012" s="15">
        <v>1008</v>
      </c>
      <c r="H1012" s="3">
        <v>78640</v>
      </c>
      <c r="I1012" s="3" t="s">
        <v>9</v>
      </c>
      <c r="J1012" s="3" t="s">
        <v>133</v>
      </c>
      <c r="K1012" s="3" t="s">
        <v>125</v>
      </c>
      <c r="L1012" s="3"/>
      <c r="M1012" s="3"/>
      <c r="N1012" s="3"/>
      <c r="O1012" s="3">
        <f t="shared" si="185"/>
        <v>2023</v>
      </c>
      <c r="P1012" s="3">
        <f t="shared" si="186"/>
        <v>2022</v>
      </c>
      <c r="Q1012" s="3">
        <f t="shared" si="180"/>
        <v>9</v>
      </c>
      <c r="R1012" s="3">
        <f t="shared" si="181"/>
        <v>38</v>
      </c>
      <c r="S1012" s="3" t="str" cm="1">
        <f t="array" ref="S1012">IFERROR(_xlfn.IFS(I1012 = "Just once", "One time service", ISNUMBER(SEARCH("*week*",I1012)), "Continuous"),I1012)</f>
        <v>One time service</v>
      </c>
      <c r="T1012" t="str">
        <f t="shared" si="182"/>
        <v>No</v>
      </c>
      <c r="U1012" t="str">
        <f t="shared" si="183"/>
        <v>No</v>
      </c>
      <c r="V1012" t="str">
        <f t="shared" si="184"/>
        <v>No</v>
      </c>
      <c r="W1012">
        <f t="shared" si="187"/>
        <v>0</v>
      </c>
      <c r="X1012" t="str">
        <f t="shared" si="192"/>
        <v>No</v>
      </c>
      <c r="Y1012" t="str">
        <f t="shared" si="193"/>
        <v>No</v>
      </c>
      <c r="Z1012" t="str">
        <f t="shared" si="194"/>
        <v>No</v>
      </c>
      <c r="AA1012">
        <f t="shared" si="191"/>
        <v>0</v>
      </c>
      <c r="AB1012" s="3" t="str" cm="1">
        <f t="array" ref="AB101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012" s="3"/>
      <c r="AD1012" s="3"/>
      <c r="AE1012" s="3"/>
    </row>
    <row r="1013" spans="3:31">
      <c r="C1013" s="2">
        <v>45191.528807870367</v>
      </c>
      <c r="D1013" s="3" t="s">
        <v>23</v>
      </c>
      <c r="E1013" s="15">
        <v>1009</v>
      </c>
      <c r="F1013" s="15">
        <v>1009</v>
      </c>
      <c r="G1013" s="15">
        <v>1009</v>
      </c>
      <c r="H1013" s="3">
        <v>78727</v>
      </c>
      <c r="I1013" s="3" t="s">
        <v>9</v>
      </c>
      <c r="J1013" s="3" t="s">
        <v>14</v>
      </c>
      <c r="K1013" s="3" t="s">
        <v>15</v>
      </c>
      <c r="L1013" s="3"/>
      <c r="M1013" s="3"/>
      <c r="N1013" s="3"/>
      <c r="O1013" s="3">
        <f t="shared" si="185"/>
        <v>2023</v>
      </c>
      <c r="P1013" s="3">
        <f t="shared" si="186"/>
        <v>2022</v>
      </c>
      <c r="Q1013" s="3">
        <f t="shared" si="180"/>
        <v>9</v>
      </c>
      <c r="R1013" s="3">
        <f t="shared" si="181"/>
        <v>38</v>
      </c>
      <c r="S1013" s="3" t="str" cm="1">
        <f t="array" ref="S1013">IFERROR(_xlfn.IFS(I1013 = "Just once", "One time service", ISNUMBER(SEARCH("*week*",I1013)), "Continuous"),I1013)</f>
        <v>One time service</v>
      </c>
      <c r="T1013" t="str">
        <f t="shared" si="182"/>
        <v>Yes</v>
      </c>
      <c r="U1013" t="str">
        <f t="shared" si="183"/>
        <v>No</v>
      </c>
      <c r="V1013" t="str">
        <f t="shared" si="184"/>
        <v>No</v>
      </c>
      <c r="W1013">
        <f t="shared" si="187"/>
        <v>1</v>
      </c>
      <c r="X1013" t="str">
        <f t="shared" si="192"/>
        <v>No</v>
      </c>
      <c r="Y1013" t="str">
        <f t="shared" si="193"/>
        <v>No</v>
      </c>
      <c r="Z1013" t="str">
        <f t="shared" si="194"/>
        <v>No</v>
      </c>
      <c r="AA1013">
        <f t="shared" si="191"/>
        <v>0</v>
      </c>
      <c r="AB1013" s="3" t="str" cm="1">
        <f t="array" ref="AB101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13" s="3"/>
      <c r="AD1013" s="3"/>
      <c r="AE1013" s="3"/>
    </row>
    <row r="1014" spans="3:31">
      <c r="C1014" s="2">
        <v>45191.571979166663</v>
      </c>
      <c r="D1014" s="3" t="s">
        <v>23</v>
      </c>
      <c r="E1014" s="15">
        <v>1010</v>
      </c>
      <c r="F1014" s="15">
        <v>1010</v>
      </c>
      <c r="G1014" s="15">
        <v>1010</v>
      </c>
      <c r="H1014" s="3">
        <v>78640</v>
      </c>
      <c r="I1014" s="3" t="s">
        <v>9</v>
      </c>
      <c r="J1014" s="3" t="s">
        <v>134</v>
      </c>
      <c r="K1014" s="3" t="s">
        <v>34</v>
      </c>
      <c r="L1014" s="3"/>
      <c r="M1014" s="3"/>
      <c r="N1014" s="3"/>
      <c r="O1014" s="3">
        <f t="shared" si="185"/>
        <v>2023</v>
      </c>
      <c r="P1014" s="3">
        <f t="shared" si="186"/>
        <v>2022</v>
      </c>
      <c r="Q1014" s="3">
        <f t="shared" si="180"/>
        <v>9</v>
      </c>
      <c r="R1014" s="3">
        <f t="shared" si="181"/>
        <v>38</v>
      </c>
      <c r="S1014" s="3" t="str" cm="1">
        <f t="array" ref="S1014">IFERROR(_xlfn.IFS(I1014 = "Just once", "One time service", ISNUMBER(SEARCH("*week*",I1014)), "Continuous"),I1014)</f>
        <v>One time service</v>
      </c>
      <c r="T1014" t="str">
        <f t="shared" si="182"/>
        <v>No</v>
      </c>
      <c r="U1014" t="str">
        <f t="shared" si="183"/>
        <v>No</v>
      </c>
      <c r="V1014" t="str">
        <f t="shared" si="184"/>
        <v>No</v>
      </c>
      <c r="W1014">
        <f t="shared" si="187"/>
        <v>0</v>
      </c>
      <c r="X1014" t="str">
        <f t="shared" si="192"/>
        <v>Yes</v>
      </c>
      <c r="Y1014" t="str">
        <f t="shared" si="193"/>
        <v>No</v>
      </c>
      <c r="Z1014" t="str">
        <f t="shared" si="194"/>
        <v>No</v>
      </c>
      <c r="AA1014">
        <f t="shared" si="191"/>
        <v>1</v>
      </c>
      <c r="AB1014" s="3" t="str" cm="1">
        <f t="array" ref="AB101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014" s="3"/>
      <c r="AD1014" s="3"/>
      <c r="AE1014" s="3"/>
    </row>
    <row r="1015" spans="3:31">
      <c r="C1015" s="2">
        <v>45192.454942129632</v>
      </c>
      <c r="D1015" s="3" t="s">
        <v>23</v>
      </c>
      <c r="E1015" s="15">
        <v>1011</v>
      </c>
      <c r="F1015" s="15">
        <v>1011</v>
      </c>
      <c r="G1015" s="15">
        <v>1011</v>
      </c>
      <c r="H1015" s="3">
        <v>78744</v>
      </c>
      <c r="I1015" s="3" t="s">
        <v>32</v>
      </c>
      <c r="J1015" s="3" t="s">
        <v>99</v>
      </c>
      <c r="K1015" s="3" t="s">
        <v>15</v>
      </c>
      <c r="L1015" s="3"/>
      <c r="M1015" s="3"/>
      <c r="N1015" s="3"/>
      <c r="O1015" s="3">
        <f t="shared" si="185"/>
        <v>2023</v>
      </c>
      <c r="P1015" s="3">
        <f t="shared" si="186"/>
        <v>2022</v>
      </c>
      <c r="Q1015" s="3">
        <f t="shared" si="180"/>
        <v>9</v>
      </c>
      <c r="R1015" s="3">
        <f t="shared" si="181"/>
        <v>38</v>
      </c>
      <c r="S1015" s="3" t="str" cm="1">
        <f t="array" ref="S1015">IFERROR(_xlfn.IFS(I1015 = "Just once", "One time service", ISNUMBER(SEARCH("*week*",I1015)), "Continuous"),I1015)</f>
        <v>Continuous</v>
      </c>
      <c r="T1015" t="str">
        <f t="shared" si="182"/>
        <v>Yes</v>
      </c>
      <c r="U1015" t="str">
        <f t="shared" si="183"/>
        <v>No</v>
      </c>
      <c r="V1015" t="str">
        <f t="shared" si="184"/>
        <v>No</v>
      </c>
      <c r="W1015">
        <f t="shared" si="187"/>
        <v>1</v>
      </c>
      <c r="X1015" t="str">
        <f t="shared" si="192"/>
        <v>No</v>
      </c>
      <c r="Y1015" t="str">
        <f t="shared" si="193"/>
        <v>No</v>
      </c>
      <c r="Z1015" t="str">
        <f t="shared" si="194"/>
        <v>No</v>
      </c>
      <c r="AA1015">
        <f t="shared" si="191"/>
        <v>0</v>
      </c>
      <c r="AB1015" s="3" t="str" cm="1">
        <f t="array" ref="AB101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15" s="3"/>
      <c r="AD1015" s="3"/>
      <c r="AE1015" s="3"/>
    </row>
    <row r="1016" spans="3:31">
      <c r="C1016" s="2">
        <v>45195.412256944444</v>
      </c>
      <c r="D1016" s="3" t="s">
        <v>23</v>
      </c>
      <c r="E1016" s="15">
        <v>1012</v>
      </c>
      <c r="F1016" s="15">
        <v>1012</v>
      </c>
      <c r="G1016" s="15">
        <v>1012</v>
      </c>
      <c r="H1016" s="3">
        <v>78621</v>
      </c>
      <c r="I1016" s="3" t="s">
        <v>9</v>
      </c>
      <c r="J1016" s="3" t="s">
        <v>135</v>
      </c>
      <c r="K1016" s="3" t="s">
        <v>17</v>
      </c>
      <c r="L1016" s="3" t="s">
        <v>136</v>
      </c>
      <c r="M1016" s="3"/>
      <c r="N1016" s="3"/>
      <c r="O1016" s="3">
        <f t="shared" si="185"/>
        <v>2023</v>
      </c>
      <c r="P1016" s="3">
        <f t="shared" si="186"/>
        <v>2022</v>
      </c>
      <c r="Q1016" s="3">
        <f t="shared" si="180"/>
        <v>9</v>
      </c>
      <c r="R1016" s="3">
        <f t="shared" si="181"/>
        <v>39</v>
      </c>
      <c r="S1016" s="3" t="str" cm="1">
        <f t="array" ref="S1016">IFERROR(_xlfn.IFS(I1016 = "Just once", "One time service", ISNUMBER(SEARCH("*week*",I1016)), "Continuous"),I1016)</f>
        <v>One time service</v>
      </c>
      <c r="T1016" t="str">
        <f t="shared" si="182"/>
        <v>No</v>
      </c>
      <c r="U1016" t="str">
        <f t="shared" si="183"/>
        <v>No</v>
      </c>
      <c r="V1016" t="str">
        <f t="shared" si="184"/>
        <v>No</v>
      </c>
      <c r="W1016">
        <f t="shared" si="187"/>
        <v>0</v>
      </c>
      <c r="X1016" t="str">
        <f t="shared" si="192"/>
        <v>No</v>
      </c>
      <c r="Y1016" t="str">
        <f t="shared" si="193"/>
        <v>Yes</v>
      </c>
      <c r="Z1016" t="str">
        <f t="shared" si="194"/>
        <v>No</v>
      </c>
      <c r="AA1016">
        <f t="shared" si="191"/>
        <v>1</v>
      </c>
      <c r="AB1016" s="3" t="str" cm="1">
        <f t="array" ref="AB101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1016" s="3"/>
      <c r="AD1016" s="3"/>
      <c r="AE1016" s="3"/>
    </row>
    <row r="1017" spans="3:31">
      <c r="C1017" s="2">
        <v>45199.459976851853</v>
      </c>
      <c r="D1017" s="3" t="s">
        <v>23</v>
      </c>
      <c r="E1017" s="15">
        <v>1013</v>
      </c>
      <c r="F1017" s="15">
        <v>1013</v>
      </c>
      <c r="G1017" s="15">
        <v>1013</v>
      </c>
      <c r="H1017" s="3">
        <v>78653</v>
      </c>
      <c r="I1017" s="3" t="s">
        <v>9</v>
      </c>
      <c r="J1017" s="3" t="s">
        <v>137</v>
      </c>
      <c r="K1017" s="3" t="s">
        <v>15</v>
      </c>
      <c r="L1017" s="3" t="s">
        <v>27</v>
      </c>
      <c r="M1017" s="3"/>
      <c r="N1017" s="3"/>
      <c r="O1017" s="3">
        <f t="shared" si="185"/>
        <v>2023</v>
      </c>
      <c r="P1017" s="3">
        <f t="shared" si="186"/>
        <v>2022</v>
      </c>
      <c r="Q1017" s="3">
        <f t="shared" si="180"/>
        <v>9</v>
      </c>
      <c r="R1017" s="3">
        <f t="shared" si="181"/>
        <v>39</v>
      </c>
      <c r="S1017" s="3" t="str" cm="1">
        <f t="array" ref="S1017">IFERROR(_xlfn.IFS(I1017 = "Just once", "One time service", ISNUMBER(SEARCH("*week*",I1017)), "Continuous"),I1017)</f>
        <v>One time service</v>
      </c>
      <c r="T1017" t="str">
        <f t="shared" si="182"/>
        <v>Yes</v>
      </c>
      <c r="U1017" t="str">
        <f t="shared" si="183"/>
        <v>No</v>
      </c>
      <c r="V1017" t="str">
        <f t="shared" si="184"/>
        <v>No</v>
      </c>
      <c r="W1017">
        <f t="shared" si="187"/>
        <v>1</v>
      </c>
      <c r="X1017" t="str">
        <f t="shared" si="192"/>
        <v>No</v>
      </c>
      <c r="Y1017" t="str">
        <f t="shared" si="193"/>
        <v>No</v>
      </c>
      <c r="Z1017" t="str">
        <f t="shared" si="194"/>
        <v>No</v>
      </c>
      <c r="AA1017">
        <f t="shared" si="191"/>
        <v>0</v>
      </c>
      <c r="AB1017" s="3" t="str" cm="1">
        <f t="array" ref="AB101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017" s="3"/>
      <c r="AD1017" s="3"/>
      <c r="AE1017" s="3"/>
    </row>
    <row r="1018" spans="3:31">
      <c r="C1018" s="2">
        <v>45201.386655092596</v>
      </c>
      <c r="D1018" s="3" t="s">
        <v>23</v>
      </c>
      <c r="E1018" s="15">
        <v>1014</v>
      </c>
      <c r="F1018" s="15">
        <v>1014</v>
      </c>
      <c r="G1018" s="15">
        <v>1014</v>
      </c>
      <c r="H1018" s="3">
        <v>78746</v>
      </c>
      <c r="I1018" s="3" t="s">
        <v>9</v>
      </c>
      <c r="J1018" s="3" t="s">
        <v>14</v>
      </c>
      <c r="K1018" s="3" t="s">
        <v>138</v>
      </c>
      <c r="L1018" s="5" t="s">
        <v>139</v>
      </c>
      <c r="M1018" s="3"/>
      <c r="N1018" s="3"/>
      <c r="O1018" s="3">
        <f t="shared" si="185"/>
        <v>2023</v>
      </c>
      <c r="P1018" s="3">
        <f t="shared" si="186"/>
        <v>2022</v>
      </c>
      <c r="Q1018" s="3">
        <f t="shared" si="180"/>
        <v>10</v>
      </c>
      <c r="R1018" s="3">
        <f t="shared" si="181"/>
        <v>40</v>
      </c>
      <c r="S1018" s="3" t="str" cm="1">
        <f t="array" ref="S1018">IFERROR(_xlfn.IFS(I1018 = "Just once", "One time service", ISNUMBER(SEARCH("*week*",I1018)), "Continuous"),I1018)</f>
        <v>One time service</v>
      </c>
      <c r="T1018" t="str">
        <f t="shared" si="182"/>
        <v>Yes</v>
      </c>
      <c r="U1018" t="str">
        <f t="shared" si="183"/>
        <v>No</v>
      </c>
      <c r="V1018" t="str">
        <f t="shared" si="184"/>
        <v>No</v>
      </c>
      <c r="W1018">
        <f t="shared" si="187"/>
        <v>1</v>
      </c>
      <c r="X1018" t="str">
        <f t="shared" si="192"/>
        <v>No</v>
      </c>
      <c r="Y1018" t="str">
        <f t="shared" si="193"/>
        <v>No</v>
      </c>
      <c r="Z1018" t="str">
        <f t="shared" si="194"/>
        <v>No</v>
      </c>
      <c r="AA1018">
        <f t="shared" si="191"/>
        <v>0</v>
      </c>
      <c r="AB1018" s="3" t="str" cm="1">
        <f t="array" ref="AB101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18" s="3"/>
      <c r="AD1018" s="3"/>
      <c r="AE1018" s="3"/>
    </row>
    <row r="1019" spans="3:31">
      <c r="C1019" s="2">
        <v>45201.546307870369</v>
      </c>
      <c r="D1019" s="3" t="s">
        <v>23</v>
      </c>
      <c r="E1019" s="15">
        <v>1015</v>
      </c>
      <c r="F1019" s="15">
        <v>1015</v>
      </c>
      <c r="G1019" s="15">
        <v>1015</v>
      </c>
      <c r="H1019" s="3">
        <v>78735</v>
      </c>
      <c r="I1019" s="3" t="s">
        <v>9</v>
      </c>
      <c r="J1019" s="3" t="s">
        <v>10</v>
      </c>
      <c r="K1019" s="3" t="s">
        <v>138</v>
      </c>
      <c r="L1019" s="3" t="s">
        <v>140</v>
      </c>
      <c r="M1019" s="3"/>
      <c r="N1019" s="3"/>
      <c r="O1019" s="3">
        <f t="shared" si="185"/>
        <v>2023</v>
      </c>
      <c r="P1019" s="3">
        <f t="shared" si="186"/>
        <v>2022</v>
      </c>
      <c r="Q1019" s="3">
        <f t="shared" si="180"/>
        <v>10</v>
      </c>
      <c r="R1019" s="3">
        <f t="shared" si="181"/>
        <v>40</v>
      </c>
      <c r="S1019" s="3" t="str" cm="1">
        <f t="array" ref="S1019">IFERROR(_xlfn.IFS(I1019 = "Just once", "One time service", ISNUMBER(SEARCH("*week*",I1019)), "Continuous"),I1019)</f>
        <v>One time service</v>
      </c>
      <c r="T1019" t="str">
        <f t="shared" si="182"/>
        <v>Yes</v>
      </c>
      <c r="U1019" t="str">
        <f t="shared" si="183"/>
        <v>No</v>
      </c>
      <c r="V1019" t="str">
        <f t="shared" si="184"/>
        <v>No</v>
      </c>
      <c r="W1019">
        <f t="shared" si="187"/>
        <v>1</v>
      </c>
      <c r="X1019" t="str">
        <f t="shared" si="192"/>
        <v>No</v>
      </c>
      <c r="Y1019" t="str">
        <f t="shared" si="193"/>
        <v>No</v>
      </c>
      <c r="Z1019" t="str">
        <f t="shared" si="194"/>
        <v>No</v>
      </c>
      <c r="AA1019">
        <f t="shared" si="191"/>
        <v>0</v>
      </c>
      <c r="AB1019" s="3" t="str" cm="1">
        <f t="array" ref="AB101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19" s="3"/>
      <c r="AD1019" s="3"/>
      <c r="AE1019" s="3"/>
    </row>
    <row r="1020" spans="3:31">
      <c r="C1020" s="2">
        <v>45201.635138888887</v>
      </c>
      <c r="D1020" s="3" t="s">
        <v>23</v>
      </c>
      <c r="E1020" s="15">
        <v>1016</v>
      </c>
      <c r="F1020" s="15">
        <v>1016</v>
      </c>
      <c r="G1020" s="15">
        <v>1016</v>
      </c>
      <c r="H1020" s="3">
        <v>78702</v>
      </c>
      <c r="I1020" s="3" t="s">
        <v>13</v>
      </c>
      <c r="J1020" s="3" t="s">
        <v>141</v>
      </c>
      <c r="K1020" s="3" t="s">
        <v>142</v>
      </c>
      <c r="L1020" s="3"/>
      <c r="M1020" s="3"/>
      <c r="N1020" s="3"/>
      <c r="O1020" s="3">
        <f t="shared" si="185"/>
        <v>2023</v>
      </c>
      <c r="P1020" s="3">
        <f t="shared" si="186"/>
        <v>2022</v>
      </c>
      <c r="Q1020" s="3">
        <f t="shared" si="180"/>
        <v>10</v>
      </c>
      <c r="R1020" s="3">
        <f t="shared" si="181"/>
        <v>40</v>
      </c>
      <c r="S1020" s="3" t="str" cm="1">
        <f t="array" ref="S1020">IFERROR(_xlfn.IFS(I1020 = "Just once", "One time service", ISNUMBER(SEARCH("*week*",I1020)), "Continuous"),I1020)</f>
        <v>Continuous</v>
      </c>
      <c r="T1020" t="str">
        <f t="shared" si="182"/>
        <v>No</v>
      </c>
      <c r="U1020" t="str">
        <f t="shared" si="183"/>
        <v>No</v>
      </c>
      <c r="V1020" t="str">
        <f t="shared" si="184"/>
        <v>No</v>
      </c>
      <c r="W1020">
        <f t="shared" si="187"/>
        <v>0</v>
      </c>
      <c r="X1020" t="str">
        <f t="shared" si="192"/>
        <v>No</v>
      </c>
      <c r="Y1020" t="str">
        <f t="shared" si="193"/>
        <v>No</v>
      </c>
      <c r="Z1020" t="str">
        <f t="shared" si="194"/>
        <v>No</v>
      </c>
      <c r="AA1020">
        <f t="shared" si="191"/>
        <v>0</v>
      </c>
      <c r="AB1020" s="3" t="str" cm="1">
        <f t="array" ref="AB102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20" s="3"/>
      <c r="AD1020" s="3"/>
      <c r="AE1020" s="3"/>
    </row>
    <row r="1021" spans="3:31">
      <c r="C1021" s="2">
        <v>45201.673020833332</v>
      </c>
      <c r="D1021" s="3" t="s">
        <v>23</v>
      </c>
      <c r="E1021" s="15">
        <v>1017</v>
      </c>
      <c r="F1021" s="15">
        <v>1017</v>
      </c>
      <c r="G1021" s="15">
        <v>1017</v>
      </c>
      <c r="H1021" s="3">
        <v>78665</v>
      </c>
      <c r="I1021" s="3" t="s">
        <v>9</v>
      </c>
      <c r="J1021" s="3" t="s">
        <v>143</v>
      </c>
      <c r="K1021" s="3" t="s">
        <v>27</v>
      </c>
      <c r="L1021" s="3" t="s">
        <v>144</v>
      </c>
      <c r="M1021" s="3"/>
      <c r="N1021" s="3"/>
      <c r="O1021" s="3">
        <f t="shared" si="185"/>
        <v>2023</v>
      </c>
      <c r="P1021" s="3">
        <f t="shared" si="186"/>
        <v>2022</v>
      </c>
      <c r="Q1021" s="3">
        <f t="shared" si="180"/>
        <v>10</v>
      </c>
      <c r="R1021" s="3">
        <f t="shared" si="181"/>
        <v>40</v>
      </c>
      <c r="S1021" s="3" t="str" cm="1">
        <f t="array" ref="S1021">IFERROR(_xlfn.IFS(I1021 = "Just once", "One time service", ISNUMBER(SEARCH("*week*",I1021)), "Continuous"),I1021)</f>
        <v>One time service</v>
      </c>
      <c r="T1021" t="str">
        <f t="shared" si="182"/>
        <v>No</v>
      </c>
      <c r="U1021" t="str">
        <f t="shared" si="183"/>
        <v>No</v>
      </c>
      <c r="V1021" t="str">
        <f t="shared" si="184"/>
        <v>No</v>
      </c>
      <c r="W1021">
        <f t="shared" si="187"/>
        <v>0</v>
      </c>
      <c r="X1021" t="str">
        <f t="shared" si="192"/>
        <v>No</v>
      </c>
      <c r="Y1021" t="str">
        <f t="shared" si="193"/>
        <v>No</v>
      </c>
      <c r="Z1021" t="str">
        <f t="shared" si="194"/>
        <v>No</v>
      </c>
      <c r="AA1021">
        <f t="shared" si="191"/>
        <v>0</v>
      </c>
      <c r="AB1021" s="3" t="str" cm="1">
        <f t="array" ref="AB102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021" s="3"/>
      <c r="AD1021" s="3"/>
      <c r="AE1021" s="3"/>
    </row>
    <row r="1022" spans="3:31">
      <c r="C1022" s="2">
        <v>45202.377349537041</v>
      </c>
      <c r="D1022" s="3" t="s">
        <v>23</v>
      </c>
      <c r="E1022" s="15">
        <v>1018</v>
      </c>
      <c r="F1022" s="15">
        <v>1018</v>
      </c>
      <c r="G1022" s="15">
        <v>1018</v>
      </c>
      <c r="H1022" s="3">
        <v>78702</v>
      </c>
      <c r="I1022" s="3" t="s">
        <v>13</v>
      </c>
      <c r="J1022" s="3" t="s">
        <v>16</v>
      </c>
      <c r="K1022" s="3" t="s">
        <v>15</v>
      </c>
      <c r="L1022" s="3"/>
      <c r="M1022" s="3" t="s">
        <v>37</v>
      </c>
      <c r="N1022" s="3"/>
      <c r="O1022" s="3">
        <f t="shared" si="185"/>
        <v>2023</v>
      </c>
      <c r="P1022" s="3">
        <f t="shared" si="186"/>
        <v>2022</v>
      </c>
      <c r="Q1022" s="3">
        <f t="shared" si="180"/>
        <v>10</v>
      </c>
      <c r="R1022" s="3">
        <f t="shared" si="181"/>
        <v>40</v>
      </c>
      <c r="S1022" s="3" t="str" cm="1">
        <f t="array" ref="S1022">IFERROR(_xlfn.IFS(I1022 = "Just once", "One time service", ISNUMBER(SEARCH("*week*",I1022)), "Continuous"),I1022)</f>
        <v>Continuous</v>
      </c>
      <c r="T1022" t="str">
        <f t="shared" si="182"/>
        <v>Yes</v>
      </c>
      <c r="U1022" t="str">
        <f t="shared" si="183"/>
        <v>No</v>
      </c>
      <c r="V1022" t="str">
        <f t="shared" si="184"/>
        <v>Yes</v>
      </c>
      <c r="W1022">
        <f t="shared" si="187"/>
        <v>1</v>
      </c>
      <c r="X1022" t="str">
        <f t="shared" si="192"/>
        <v>No</v>
      </c>
      <c r="Y1022" t="str">
        <f t="shared" si="193"/>
        <v>No</v>
      </c>
      <c r="Z1022" t="str">
        <f t="shared" si="194"/>
        <v>No</v>
      </c>
      <c r="AA1022">
        <f t="shared" si="191"/>
        <v>0</v>
      </c>
      <c r="AB1022" s="3" t="str" cm="1">
        <f t="array" ref="AB102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1022" s="3"/>
      <c r="AD1022" s="3"/>
      <c r="AE1022" s="3"/>
    </row>
    <row r="1023" spans="3:31">
      <c r="C1023" s="2">
        <v>45203.419548611113</v>
      </c>
      <c r="D1023" s="3" t="s">
        <v>23</v>
      </c>
      <c r="E1023" s="15">
        <v>1019</v>
      </c>
      <c r="F1023" s="15">
        <v>1019</v>
      </c>
      <c r="G1023" s="15">
        <v>1019</v>
      </c>
      <c r="H1023" s="3">
        <v>78738</v>
      </c>
      <c r="I1023" s="3" t="s">
        <v>13</v>
      </c>
      <c r="J1023" s="3" t="s">
        <v>19</v>
      </c>
      <c r="K1023" s="3" t="s">
        <v>17</v>
      </c>
      <c r="L1023" s="3"/>
      <c r="M1023" s="3" t="s">
        <v>145</v>
      </c>
      <c r="N1023" s="3"/>
      <c r="O1023" s="3">
        <f t="shared" si="185"/>
        <v>2023</v>
      </c>
      <c r="P1023" s="3">
        <f t="shared" si="186"/>
        <v>2022</v>
      </c>
      <c r="Q1023" s="3">
        <f t="shared" si="180"/>
        <v>10</v>
      </c>
      <c r="R1023" s="3">
        <f t="shared" si="181"/>
        <v>40</v>
      </c>
      <c r="S1023" s="3" t="str" cm="1">
        <f t="array" ref="S1023">IFERROR(_xlfn.IFS(I1023 = "Just once", "One time service", ISNUMBER(SEARCH("*week*",I1023)), "Continuous"),I1023)</f>
        <v>Continuous</v>
      </c>
      <c r="T1023" t="str">
        <f t="shared" si="182"/>
        <v>No</v>
      </c>
      <c r="U1023" t="str">
        <f t="shared" si="183"/>
        <v>No</v>
      </c>
      <c r="V1023" t="str">
        <f t="shared" si="184"/>
        <v>No</v>
      </c>
      <c r="W1023">
        <f t="shared" si="187"/>
        <v>0</v>
      </c>
      <c r="X1023" t="str">
        <f t="shared" si="192"/>
        <v>No</v>
      </c>
      <c r="Y1023" t="str">
        <f t="shared" si="193"/>
        <v>No</v>
      </c>
      <c r="Z1023" t="str">
        <f t="shared" si="194"/>
        <v>No</v>
      </c>
      <c r="AA1023">
        <f t="shared" si="191"/>
        <v>0</v>
      </c>
      <c r="AB1023" s="3" t="str" cm="1">
        <f t="array" ref="AB102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1023" s="3"/>
      <c r="AD1023" s="3"/>
      <c r="AE1023" s="3"/>
    </row>
    <row r="1024" spans="3:31">
      <c r="C1024" s="2">
        <v>45204.380868055552</v>
      </c>
      <c r="D1024" s="3" t="s">
        <v>23</v>
      </c>
      <c r="E1024" s="15">
        <v>1020</v>
      </c>
      <c r="F1024" s="15">
        <v>1020</v>
      </c>
      <c r="G1024" s="15">
        <v>1020</v>
      </c>
      <c r="H1024" s="3">
        <v>78756</v>
      </c>
      <c r="I1024" s="3" t="s">
        <v>13</v>
      </c>
      <c r="J1024" s="3" t="s">
        <v>14</v>
      </c>
      <c r="K1024" s="3" t="s">
        <v>17</v>
      </c>
      <c r="L1024" s="3"/>
      <c r="M1024" s="3" t="s">
        <v>27</v>
      </c>
      <c r="N1024" s="3"/>
      <c r="O1024" s="3">
        <f t="shared" si="185"/>
        <v>2023</v>
      </c>
      <c r="P1024" s="3">
        <f t="shared" si="186"/>
        <v>2022</v>
      </c>
      <c r="Q1024" s="3">
        <f t="shared" si="180"/>
        <v>10</v>
      </c>
      <c r="R1024" s="3">
        <f t="shared" si="181"/>
        <v>40</v>
      </c>
      <c r="S1024" s="3" t="str" cm="1">
        <f t="array" ref="S1024">IFERROR(_xlfn.IFS(I1024 = "Just once", "One time service", ISNUMBER(SEARCH("*week*",I1024)), "Continuous"),I1024)</f>
        <v>Continuous</v>
      </c>
      <c r="T1024" t="str">
        <f t="shared" si="182"/>
        <v>No</v>
      </c>
      <c r="U1024" t="str">
        <f t="shared" si="183"/>
        <v>No</v>
      </c>
      <c r="V1024" t="str">
        <f t="shared" si="184"/>
        <v>No</v>
      </c>
      <c r="W1024">
        <f t="shared" si="187"/>
        <v>0</v>
      </c>
      <c r="X1024" t="str">
        <f t="shared" si="192"/>
        <v>No</v>
      </c>
      <c r="Y1024" t="str">
        <f t="shared" si="193"/>
        <v>No</v>
      </c>
      <c r="Z1024" t="str">
        <f t="shared" si="194"/>
        <v>No</v>
      </c>
      <c r="AA1024">
        <f t="shared" si="191"/>
        <v>0</v>
      </c>
      <c r="AB1024" s="3" t="str" cm="1">
        <f t="array" ref="AB102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24" s="3"/>
      <c r="AD1024" s="3"/>
      <c r="AE1024" s="3"/>
    </row>
    <row r="1025" spans="3:31">
      <c r="C1025" s="2">
        <v>45204.526944444442</v>
      </c>
      <c r="D1025" s="3" t="s">
        <v>23</v>
      </c>
      <c r="E1025" s="15">
        <v>1021</v>
      </c>
      <c r="F1025" s="15">
        <v>1021</v>
      </c>
      <c r="G1025" s="15">
        <v>1021</v>
      </c>
      <c r="H1025" s="3">
        <v>78759</v>
      </c>
      <c r="I1025" s="3" t="s">
        <v>9</v>
      </c>
      <c r="J1025" s="3" t="s">
        <v>146</v>
      </c>
      <c r="K1025" s="3" t="s">
        <v>147</v>
      </c>
      <c r="L1025" s="3"/>
      <c r="M1025" s="3" t="s">
        <v>140</v>
      </c>
      <c r="N1025" s="3"/>
      <c r="O1025" s="3">
        <f t="shared" si="185"/>
        <v>2023</v>
      </c>
      <c r="P1025" s="3">
        <f t="shared" si="186"/>
        <v>2022</v>
      </c>
      <c r="Q1025" s="3">
        <f t="shared" si="180"/>
        <v>10</v>
      </c>
      <c r="R1025" s="3">
        <f t="shared" si="181"/>
        <v>40</v>
      </c>
      <c r="S1025" s="3" t="str" cm="1">
        <f t="array" ref="S1025">IFERROR(_xlfn.IFS(I1025 = "Just once", "One time service", ISNUMBER(SEARCH("*week*",I1025)), "Continuous"),I1025)</f>
        <v>One time service</v>
      </c>
      <c r="T1025" t="str">
        <f t="shared" si="182"/>
        <v>Yes</v>
      </c>
      <c r="U1025" t="str">
        <f t="shared" si="183"/>
        <v>No</v>
      </c>
      <c r="V1025" t="str">
        <f t="shared" si="184"/>
        <v>No</v>
      </c>
      <c r="W1025">
        <f t="shared" si="187"/>
        <v>1</v>
      </c>
      <c r="X1025" t="str">
        <f t="shared" si="192"/>
        <v>No</v>
      </c>
      <c r="Y1025" t="str">
        <f t="shared" si="193"/>
        <v>No</v>
      </c>
      <c r="Z1025" t="str">
        <f t="shared" si="194"/>
        <v>No</v>
      </c>
      <c r="AA1025">
        <f t="shared" si="191"/>
        <v>0</v>
      </c>
      <c r="AB1025" s="3" t="str" cm="1">
        <f t="array" ref="AB102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25" s="3"/>
      <c r="AD1025" s="3"/>
      <c r="AE1025" s="3"/>
    </row>
    <row r="1026" spans="3:31">
      <c r="C1026" s="2">
        <v>45208.389421296299</v>
      </c>
      <c r="D1026" s="3" t="s">
        <v>23</v>
      </c>
      <c r="E1026" s="15">
        <v>1022</v>
      </c>
      <c r="F1026" s="15">
        <v>1022</v>
      </c>
      <c r="G1026" s="15">
        <v>1022</v>
      </c>
      <c r="H1026" s="3">
        <v>78634</v>
      </c>
      <c r="I1026" s="3" t="s">
        <v>9</v>
      </c>
      <c r="J1026" s="3" t="s">
        <v>30</v>
      </c>
      <c r="K1026" s="3" t="s">
        <v>15</v>
      </c>
      <c r="L1026" s="3" t="s">
        <v>31</v>
      </c>
      <c r="M1026" s="3"/>
      <c r="N1026" s="3"/>
      <c r="O1026" s="3">
        <f t="shared" si="185"/>
        <v>2023</v>
      </c>
      <c r="P1026" s="3">
        <f t="shared" si="186"/>
        <v>2022</v>
      </c>
      <c r="Q1026" s="3">
        <f t="shared" si="180"/>
        <v>10</v>
      </c>
      <c r="R1026" s="3">
        <f t="shared" si="181"/>
        <v>41</v>
      </c>
      <c r="S1026" s="3" t="str" cm="1">
        <f t="array" ref="S1026">IFERROR(_xlfn.IFS(I1026 = "Just once", "One time service", ISNUMBER(SEARCH("*week*",I1026)), "Continuous"),I1026)</f>
        <v>One time service</v>
      </c>
      <c r="T1026" t="str">
        <f t="shared" si="182"/>
        <v>Yes</v>
      </c>
      <c r="U1026" t="str">
        <f t="shared" si="183"/>
        <v>Yes</v>
      </c>
      <c r="V1026" t="str">
        <f t="shared" si="184"/>
        <v>No</v>
      </c>
      <c r="W1026">
        <f t="shared" si="187"/>
        <v>1</v>
      </c>
      <c r="X1026" t="str">
        <f t="shared" si="192"/>
        <v>No</v>
      </c>
      <c r="Y1026" t="str">
        <f t="shared" si="193"/>
        <v>No</v>
      </c>
      <c r="Z1026" t="str">
        <f t="shared" si="194"/>
        <v>No</v>
      </c>
      <c r="AA1026">
        <f t="shared" si="191"/>
        <v>0</v>
      </c>
      <c r="AB1026" s="3" t="str" cm="1">
        <f t="array" ref="AB102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026" s="3"/>
      <c r="AD1026" s="3"/>
      <c r="AE1026" s="3"/>
    </row>
    <row r="1027" spans="3:31">
      <c r="C1027" s="2">
        <v>45208.405011574076</v>
      </c>
      <c r="D1027" s="3" t="s">
        <v>23</v>
      </c>
      <c r="E1027" s="15">
        <v>1023</v>
      </c>
      <c r="F1027" s="15">
        <v>1023</v>
      </c>
      <c r="G1027" s="15">
        <v>1023</v>
      </c>
      <c r="H1027" s="3">
        <v>78730</v>
      </c>
      <c r="I1027" s="3" t="s">
        <v>32</v>
      </c>
      <c r="J1027" s="3" t="s">
        <v>33</v>
      </c>
      <c r="K1027" s="3" t="s">
        <v>15</v>
      </c>
      <c r="L1027" s="3" t="s">
        <v>34</v>
      </c>
      <c r="M1027" s="3"/>
      <c r="N1027" s="3"/>
      <c r="O1027" s="3">
        <f t="shared" si="185"/>
        <v>2023</v>
      </c>
      <c r="P1027" s="3">
        <f t="shared" si="186"/>
        <v>2022</v>
      </c>
      <c r="Q1027" s="3">
        <f t="shared" si="180"/>
        <v>10</v>
      </c>
      <c r="R1027" s="3">
        <f t="shared" si="181"/>
        <v>41</v>
      </c>
      <c r="S1027" s="3" t="str" cm="1">
        <f t="array" ref="S1027">IFERROR(_xlfn.IFS(I1027 = "Just once", "One time service", ISNUMBER(SEARCH("*week*",I1027)), "Continuous"),I1027)</f>
        <v>Continuous</v>
      </c>
      <c r="T1027" t="str">
        <f t="shared" si="182"/>
        <v>Yes</v>
      </c>
      <c r="U1027" t="str">
        <f t="shared" si="183"/>
        <v>No</v>
      </c>
      <c r="V1027" t="str">
        <f t="shared" si="184"/>
        <v>No</v>
      </c>
      <c r="W1027">
        <f t="shared" si="187"/>
        <v>1</v>
      </c>
      <c r="X1027" t="str">
        <f t="shared" si="192"/>
        <v>No</v>
      </c>
      <c r="Y1027" t="str">
        <f t="shared" si="193"/>
        <v>Yes</v>
      </c>
      <c r="Z1027" t="str">
        <f t="shared" si="194"/>
        <v>No</v>
      </c>
      <c r="AA1027">
        <f t="shared" si="191"/>
        <v>1</v>
      </c>
      <c r="AB1027" s="3" t="str" cm="1">
        <f t="array" ref="AB102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Neighbor Referral</v>
      </c>
      <c r="AC1027" s="3"/>
      <c r="AD1027" s="3"/>
      <c r="AE1027" s="3"/>
    </row>
    <row r="1028" spans="3:31">
      <c r="C1028" s="2">
        <v>45209.416238425925</v>
      </c>
      <c r="D1028" s="3" t="s">
        <v>23</v>
      </c>
      <c r="E1028" s="15">
        <v>1024</v>
      </c>
      <c r="F1028" s="15">
        <v>1024</v>
      </c>
      <c r="G1028" s="15">
        <v>1024</v>
      </c>
      <c r="H1028" s="3">
        <v>78653</v>
      </c>
      <c r="I1028" s="3" t="s">
        <v>9</v>
      </c>
      <c r="J1028" s="3" t="s">
        <v>35</v>
      </c>
      <c r="K1028" s="3" t="s">
        <v>15</v>
      </c>
      <c r="L1028" s="3" t="s">
        <v>34</v>
      </c>
      <c r="M1028" s="3"/>
      <c r="N1028" s="3"/>
      <c r="O1028" s="3">
        <f t="shared" si="185"/>
        <v>2023</v>
      </c>
      <c r="P1028" s="3">
        <f t="shared" si="186"/>
        <v>2022</v>
      </c>
      <c r="Q1028" s="3">
        <f t="shared" si="180"/>
        <v>10</v>
      </c>
      <c r="R1028" s="3">
        <f t="shared" si="181"/>
        <v>41</v>
      </c>
      <c r="S1028" s="3" t="str" cm="1">
        <f t="array" ref="S1028">IFERROR(_xlfn.IFS(I1028 = "Just once", "One time service", ISNUMBER(SEARCH("*week*",I1028)), "Continuous"),I1028)</f>
        <v>One time service</v>
      </c>
      <c r="T1028" t="str">
        <f t="shared" si="182"/>
        <v>Yes</v>
      </c>
      <c r="U1028" t="str">
        <f t="shared" si="183"/>
        <v>No</v>
      </c>
      <c r="V1028" t="str">
        <f t="shared" si="184"/>
        <v>No</v>
      </c>
      <c r="W1028">
        <f t="shared" si="187"/>
        <v>1</v>
      </c>
      <c r="X1028" t="str">
        <f t="shared" si="192"/>
        <v>No</v>
      </c>
      <c r="Y1028" t="str">
        <f t="shared" si="193"/>
        <v>Yes</v>
      </c>
      <c r="Z1028" t="str">
        <f t="shared" si="194"/>
        <v>No</v>
      </c>
      <c r="AA1028">
        <f t="shared" si="191"/>
        <v>1</v>
      </c>
      <c r="AB1028" s="3" t="str" cm="1">
        <f t="array" ref="AB102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28" s="3"/>
      <c r="AD1028" s="3"/>
      <c r="AE1028" s="3"/>
    </row>
    <row r="1029" spans="3:31">
      <c r="C1029" s="2">
        <v>45210.622754629629</v>
      </c>
      <c r="D1029" s="3" t="s">
        <v>23</v>
      </c>
      <c r="E1029" s="15">
        <v>1025</v>
      </c>
      <c r="F1029" s="15">
        <v>1025</v>
      </c>
      <c r="G1029" s="15">
        <v>1025</v>
      </c>
      <c r="H1029" s="3">
        <v>78702</v>
      </c>
      <c r="I1029" s="3" t="s">
        <v>13</v>
      </c>
      <c r="J1029" s="3" t="s">
        <v>36</v>
      </c>
      <c r="K1029" s="3" t="s">
        <v>37</v>
      </c>
      <c r="L1029" s="3" t="s">
        <v>17</v>
      </c>
      <c r="M1029" s="3" t="s">
        <v>148</v>
      </c>
      <c r="N1029" s="3"/>
      <c r="O1029" s="3">
        <f t="shared" si="185"/>
        <v>2023</v>
      </c>
      <c r="P1029" s="3">
        <f t="shared" si="186"/>
        <v>2022</v>
      </c>
      <c r="Q1029" s="3">
        <f t="shared" ref="Q1029:Q1047" si="195">MONTH(C1029)</f>
        <v>10</v>
      </c>
      <c r="R1029" s="3">
        <f t="shared" ref="R1029:R1047" si="196">WEEKNUM(C1029,1)</f>
        <v>41</v>
      </c>
      <c r="S1029" s="3" t="str" cm="1">
        <f t="array" ref="S1029">IFERROR(_xlfn.IFS(I1029 = "Just once", "One time service", ISNUMBER(SEARCH("*week*",I1029)), "Continuous"),I1029)</f>
        <v>Continuous</v>
      </c>
      <c r="T1029" t="str">
        <f t="shared" ref="T1029:T1047" si="197">IF(ISNUMBER(SEARCH("*visit*",K1029)),"Yes", "No")</f>
        <v>Yes</v>
      </c>
      <c r="U1029" t="str">
        <f t="shared" ref="U1029:U1047" si="198">IF(ISNUMBER(SEARCH("*visit*",L1029)),"Yes", "No")</f>
        <v>No</v>
      </c>
      <c r="V1029" t="str">
        <f t="shared" ref="V1029:V1047" si="199">IF(ISNUMBER(SEARCH("*visit*",M1029)),"Yes", "No")</f>
        <v>No</v>
      </c>
      <c r="W1029">
        <f t="shared" si="187"/>
        <v>1</v>
      </c>
      <c r="X1029" t="str">
        <f t="shared" si="192"/>
        <v>No</v>
      </c>
      <c r="Y1029" t="str">
        <f t="shared" si="193"/>
        <v>No</v>
      </c>
      <c r="Z1029" t="str">
        <f t="shared" si="194"/>
        <v>No</v>
      </c>
      <c r="AA1029">
        <f t="shared" si="191"/>
        <v>0</v>
      </c>
      <c r="AB1029" s="3" t="str" cm="1">
        <f t="array" ref="AB102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029" s="3"/>
      <c r="AD1029" s="3"/>
      <c r="AE1029" s="3"/>
    </row>
    <row r="1030" spans="3:31">
      <c r="C1030" s="2">
        <v>45211.43277777778</v>
      </c>
      <c r="D1030" s="3" t="s">
        <v>23</v>
      </c>
      <c r="E1030" s="15">
        <v>1026</v>
      </c>
      <c r="F1030" s="15">
        <v>1026</v>
      </c>
      <c r="G1030" s="15">
        <v>1026</v>
      </c>
      <c r="H1030" s="3">
        <v>78613</v>
      </c>
      <c r="I1030" s="3" t="s">
        <v>9</v>
      </c>
      <c r="J1030" s="3" t="s">
        <v>10</v>
      </c>
      <c r="K1030" s="3" t="s">
        <v>37</v>
      </c>
      <c r="L1030" s="3" t="s">
        <v>34</v>
      </c>
      <c r="M1030" s="3"/>
      <c r="N1030" s="3"/>
      <c r="O1030" s="3">
        <f t="shared" ref="O1030:O1047" si="200">YEAR(C1030)</f>
        <v>2023</v>
      </c>
      <c r="P1030" s="3">
        <f t="shared" ref="P1030:P1047" si="201">O1030-1</f>
        <v>2022</v>
      </c>
      <c r="Q1030" s="3">
        <f t="shared" si="195"/>
        <v>10</v>
      </c>
      <c r="R1030" s="3">
        <f t="shared" si="196"/>
        <v>41</v>
      </c>
      <c r="S1030" s="3" t="str" cm="1">
        <f t="array" ref="S1030">IFERROR(_xlfn.IFS(I1030 = "Just once", "One time service", ISNUMBER(SEARCH("*week*",I1030)), "Continuous"),I1030)</f>
        <v>One time service</v>
      </c>
      <c r="T1030" t="str">
        <f t="shared" si="197"/>
        <v>Yes</v>
      </c>
      <c r="U1030" t="str">
        <f t="shared" si="198"/>
        <v>No</v>
      </c>
      <c r="V1030" t="str">
        <f t="shared" si="199"/>
        <v>No</v>
      </c>
      <c r="W1030">
        <f t="shared" ref="W1030:W1047" si="202">IF(COUNTIF(T1030:V1030,"Yes"), 1, 0)</f>
        <v>1</v>
      </c>
      <c r="X1030" t="str">
        <f t="shared" ref="X1030:X1047" si="203">IF(ISNUMBER(SEARCH("*close*",K1030)),"Yes", "No")</f>
        <v>No</v>
      </c>
      <c r="Y1030" t="str">
        <f t="shared" ref="Y1030:Y1047" si="204">IF(ISNUMBER(SEARCH("*close*",L1030)),"Yes", "No")</f>
        <v>Yes</v>
      </c>
      <c r="Z1030" t="str">
        <f t="shared" ref="Z1030:Z1047" si="205">IF(ISNUMBER(SEARCH("*close*",M1030)),"Yes", "No")</f>
        <v>No</v>
      </c>
      <c r="AA1030">
        <f t="shared" ref="AA1030:AA1047" si="206">IF(COUNTIF(X1030:Z1030,"Yes"), 1, 0)</f>
        <v>1</v>
      </c>
      <c r="AB1030" s="3" t="str" cm="1">
        <f t="array" ref="AB103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30" s="3"/>
      <c r="AD1030" s="3"/>
      <c r="AE1030" s="3"/>
    </row>
    <row r="1031" spans="3:31">
      <c r="C1031" s="2">
        <v>45211.515914351854</v>
      </c>
      <c r="D1031" s="3" t="s">
        <v>23</v>
      </c>
      <c r="E1031" s="15">
        <v>1027</v>
      </c>
      <c r="F1031" s="15">
        <v>1027</v>
      </c>
      <c r="G1031" s="15">
        <v>1027</v>
      </c>
      <c r="H1031" s="3">
        <v>78681</v>
      </c>
      <c r="I1031" s="3" t="s">
        <v>9</v>
      </c>
      <c r="J1031" s="3" t="s">
        <v>14</v>
      </c>
      <c r="K1031" s="3" t="s">
        <v>15</v>
      </c>
      <c r="L1031" s="3" t="s">
        <v>38</v>
      </c>
      <c r="M1031" s="3"/>
      <c r="N1031" s="3"/>
      <c r="O1031" s="3">
        <f t="shared" si="200"/>
        <v>2023</v>
      </c>
      <c r="P1031" s="3">
        <f t="shared" si="201"/>
        <v>2022</v>
      </c>
      <c r="Q1031" s="3">
        <f t="shared" si="195"/>
        <v>10</v>
      </c>
      <c r="R1031" s="3">
        <f t="shared" si="196"/>
        <v>41</v>
      </c>
      <c r="S1031" s="3" t="str" cm="1">
        <f t="array" ref="S1031">IFERROR(_xlfn.IFS(I1031 = "Just once", "One time service", ISNUMBER(SEARCH("*week*",I1031)), "Continuous"),I1031)</f>
        <v>One time service</v>
      </c>
      <c r="T1031" t="str">
        <f t="shared" si="197"/>
        <v>Yes</v>
      </c>
      <c r="U1031" t="str">
        <f t="shared" si="198"/>
        <v>No</v>
      </c>
      <c r="V1031" t="str">
        <f t="shared" si="199"/>
        <v>No</v>
      </c>
      <c r="W1031">
        <f t="shared" si="202"/>
        <v>1</v>
      </c>
      <c r="X1031" t="str">
        <f t="shared" si="203"/>
        <v>No</v>
      </c>
      <c r="Y1031" t="str">
        <f t="shared" si="204"/>
        <v>No</v>
      </c>
      <c r="Z1031" t="str">
        <f t="shared" si="205"/>
        <v>No</v>
      </c>
      <c r="AA1031">
        <f t="shared" si="206"/>
        <v>0</v>
      </c>
      <c r="AB1031" s="3" t="str" cm="1">
        <f t="array" ref="AB103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31" s="3"/>
      <c r="AD1031" s="3"/>
      <c r="AE1031" s="3"/>
    </row>
    <row r="1032" spans="3:31">
      <c r="C1032" s="2">
        <v>45211.529803240737</v>
      </c>
      <c r="D1032" s="3" t="s">
        <v>23</v>
      </c>
      <c r="E1032" s="15">
        <v>1028</v>
      </c>
      <c r="F1032" s="15">
        <v>1028</v>
      </c>
      <c r="G1032" s="15">
        <v>1028</v>
      </c>
      <c r="H1032" s="3">
        <v>78704</v>
      </c>
      <c r="I1032" s="3" t="s">
        <v>9</v>
      </c>
      <c r="J1032" s="3" t="s">
        <v>14</v>
      </c>
      <c r="K1032" s="3" t="s">
        <v>15</v>
      </c>
      <c r="L1032" s="3" t="s">
        <v>38</v>
      </c>
      <c r="M1032" s="3"/>
      <c r="N1032" s="3"/>
      <c r="O1032" s="3">
        <f t="shared" si="200"/>
        <v>2023</v>
      </c>
      <c r="P1032" s="3">
        <f t="shared" si="201"/>
        <v>2022</v>
      </c>
      <c r="Q1032" s="3">
        <f t="shared" si="195"/>
        <v>10</v>
      </c>
      <c r="R1032" s="3">
        <f t="shared" si="196"/>
        <v>41</v>
      </c>
      <c r="S1032" s="3" t="str" cm="1">
        <f t="array" ref="S1032">IFERROR(_xlfn.IFS(I1032 = "Just once", "One time service", ISNUMBER(SEARCH("*week*",I1032)), "Continuous"),I1032)</f>
        <v>One time service</v>
      </c>
      <c r="T1032" t="str">
        <f t="shared" si="197"/>
        <v>Yes</v>
      </c>
      <c r="U1032" t="str">
        <f t="shared" si="198"/>
        <v>No</v>
      </c>
      <c r="V1032" t="str">
        <f t="shared" si="199"/>
        <v>No</v>
      </c>
      <c r="W1032">
        <f t="shared" si="202"/>
        <v>1</v>
      </c>
      <c r="X1032" t="str">
        <f t="shared" si="203"/>
        <v>No</v>
      </c>
      <c r="Y1032" t="str">
        <f t="shared" si="204"/>
        <v>No</v>
      </c>
      <c r="Z1032" t="str">
        <f t="shared" si="205"/>
        <v>No</v>
      </c>
      <c r="AA1032">
        <f t="shared" si="206"/>
        <v>0</v>
      </c>
      <c r="AB1032" s="3" t="str" cm="1">
        <f t="array" ref="AB103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32" s="3"/>
      <c r="AD1032" s="3"/>
      <c r="AE1032" s="3"/>
    </row>
    <row r="1033" spans="3:31">
      <c r="C1033" s="2">
        <v>45215.372511574074</v>
      </c>
      <c r="D1033" s="3" t="s">
        <v>23</v>
      </c>
      <c r="E1033" s="15">
        <v>1029</v>
      </c>
      <c r="F1033" s="15">
        <v>1029</v>
      </c>
      <c r="G1033" s="15">
        <v>1029</v>
      </c>
      <c r="H1033" s="3">
        <v>78756</v>
      </c>
      <c r="I1033" s="3" t="s">
        <v>13</v>
      </c>
      <c r="J1033" s="3" t="s">
        <v>10</v>
      </c>
      <c r="K1033" s="3" t="s">
        <v>24</v>
      </c>
      <c r="L1033" s="3" t="s">
        <v>17</v>
      </c>
      <c r="M1033" s="3" t="s">
        <v>25</v>
      </c>
      <c r="N1033" s="3"/>
      <c r="O1033" s="3">
        <f t="shared" si="200"/>
        <v>2023</v>
      </c>
      <c r="P1033" s="3">
        <f t="shared" si="201"/>
        <v>2022</v>
      </c>
      <c r="Q1033" s="3">
        <f t="shared" si="195"/>
        <v>10</v>
      </c>
      <c r="R1033" s="3">
        <f t="shared" si="196"/>
        <v>42</v>
      </c>
      <c r="S1033" s="3" t="str" cm="1">
        <f t="array" ref="S1033">IFERROR(_xlfn.IFS(I1033 = "Just once", "One time service", ISNUMBER(SEARCH("*week*",I1033)), "Continuous"),I1033)</f>
        <v>Continuous</v>
      </c>
      <c r="T1033" t="str">
        <f t="shared" si="197"/>
        <v>No</v>
      </c>
      <c r="U1033" t="str">
        <f t="shared" si="198"/>
        <v>No</v>
      </c>
      <c r="V1033" t="str">
        <f t="shared" si="199"/>
        <v>No</v>
      </c>
      <c r="W1033">
        <f t="shared" si="202"/>
        <v>0</v>
      </c>
      <c r="X1033" t="str">
        <f t="shared" si="203"/>
        <v>No</v>
      </c>
      <c r="Y1033" t="str">
        <f t="shared" si="204"/>
        <v>No</v>
      </c>
      <c r="Z1033" t="str">
        <f t="shared" si="205"/>
        <v>No</v>
      </c>
      <c r="AA1033">
        <f t="shared" si="206"/>
        <v>0</v>
      </c>
      <c r="AB1033" s="3" t="str" cm="1">
        <f t="array" ref="AB103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33" s="3"/>
      <c r="AD1033" s="3"/>
      <c r="AE1033" s="3"/>
    </row>
    <row r="1034" spans="3:31">
      <c r="C1034" s="2">
        <v>45215.564456018517</v>
      </c>
      <c r="D1034" s="3" t="s">
        <v>23</v>
      </c>
      <c r="E1034" s="15">
        <v>1030</v>
      </c>
      <c r="F1034" s="15">
        <v>1030</v>
      </c>
      <c r="G1034" s="15">
        <v>1030</v>
      </c>
      <c r="H1034" s="3">
        <v>78704</v>
      </c>
      <c r="I1034" s="3" t="s">
        <v>13</v>
      </c>
      <c r="J1034" s="3" t="s">
        <v>14</v>
      </c>
      <c r="K1034" s="3" t="s">
        <v>15</v>
      </c>
      <c r="L1034" s="3" t="s">
        <v>17</v>
      </c>
      <c r="M1034" s="3"/>
      <c r="N1034" s="3"/>
      <c r="O1034" s="3">
        <f t="shared" si="200"/>
        <v>2023</v>
      </c>
      <c r="P1034" s="3">
        <f t="shared" si="201"/>
        <v>2022</v>
      </c>
      <c r="Q1034" s="3">
        <f t="shared" si="195"/>
        <v>10</v>
      </c>
      <c r="R1034" s="3">
        <f t="shared" si="196"/>
        <v>42</v>
      </c>
      <c r="S1034" s="3" t="str" cm="1">
        <f t="array" ref="S1034">IFERROR(_xlfn.IFS(I1034 = "Just once", "One time service", ISNUMBER(SEARCH("*week*",I1034)), "Continuous"),I1034)</f>
        <v>Continuous</v>
      </c>
      <c r="T1034" t="str">
        <f t="shared" si="197"/>
        <v>Yes</v>
      </c>
      <c r="U1034" t="str">
        <f t="shared" si="198"/>
        <v>No</v>
      </c>
      <c r="V1034" t="str">
        <f t="shared" si="199"/>
        <v>No</v>
      </c>
      <c r="W1034">
        <f t="shared" si="202"/>
        <v>1</v>
      </c>
      <c r="X1034" t="str">
        <f t="shared" si="203"/>
        <v>No</v>
      </c>
      <c r="Y1034" t="str">
        <f t="shared" si="204"/>
        <v>No</v>
      </c>
      <c r="Z1034" t="str">
        <f t="shared" si="205"/>
        <v>No</v>
      </c>
      <c r="AA1034">
        <f t="shared" si="206"/>
        <v>0</v>
      </c>
      <c r="AB1034" s="3" t="str" cm="1">
        <f t="array" ref="AB103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34" s="3"/>
      <c r="AD1034" s="3"/>
      <c r="AE1034" s="3"/>
    </row>
    <row r="1035" spans="3:31">
      <c r="C1035" s="2">
        <v>45216.620034722226</v>
      </c>
      <c r="D1035" s="3" t="s">
        <v>23</v>
      </c>
      <c r="E1035" s="15">
        <v>1031</v>
      </c>
      <c r="F1035" s="15">
        <v>1031</v>
      </c>
      <c r="G1035" s="15">
        <v>1031</v>
      </c>
      <c r="H1035" s="3">
        <v>78751</v>
      </c>
      <c r="I1035" s="3" t="s">
        <v>9</v>
      </c>
      <c r="J1035" s="3" t="s">
        <v>14</v>
      </c>
      <c r="K1035" s="3" t="s">
        <v>26</v>
      </c>
      <c r="L1035" s="3"/>
      <c r="M1035" s="3" t="s">
        <v>12</v>
      </c>
      <c r="N1035" s="3"/>
      <c r="O1035" s="3">
        <f t="shared" si="200"/>
        <v>2023</v>
      </c>
      <c r="P1035" s="3">
        <f t="shared" si="201"/>
        <v>2022</v>
      </c>
      <c r="Q1035" s="3">
        <f t="shared" si="195"/>
        <v>10</v>
      </c>
      <c r="R1035" s="3">
        <f t="shared" si="196"/>
        <v>42</v>
      </c>
      <c r="S1035" s="3" t="str" cm="1">
        <f t="array" ref="S1035">IFERROR(_xlfn.IFS(I1035 = "Just once", "One time service", ISNUMBER(SEARCH("*week*",I1035)), "Continuous"),I1035)</f>
        <v>One time service</v>
      </c>
      <c r="T1035" t="str">
        <f t="shared" si="197"/>
        <v>Yes</v>
      </c>
      <c r="U1035" t="str">
        <f t="shared" si="198"/>
        <v>No</v>
      </c>
      <c r="V1035" t="str">
        <f t="shared" si="199"/>
        <v>Yes</v>
      </c>
      <c r="W1035">
        <f t="shared" si="202"/>
        <v>1</v>
      </c>
      <c r="X1035" t="str">
        <f t="shared" si="203"/>
        <v>No</v>
      </c>
      <c r="Y1035" t="str">
        <f t="shared" si="204"/>
        <v>No</v>
      </c>
      <c r="Z1035" t="str">
        <f t="shared" si="205"/>
        <v>No</v>
      </c>
      <c r="AA1035">
        <f t="shared" si="206"/>
        <v>0</v>
      </c>
      <c r="AB1035" s="3" t="str" cm="1">
        <f t="array" ref="AB103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35" s="3"/>
      <c r="AD1035" s="3"/>
      <c r="AE1035" s="3"/>
    </row>
    <row r="1036" spans="3:31">
      <c r="C1036" s="2">
        <v>45218.607071759259</v>
      </c>
      <c r="D1036" s="3" t="s">
        <v>23</v>
      </c>
      <c r="E1036" s="15">
        <v>1032</v>
      </c>
      <c r="F1036" s="15">
        <v>1032</v>
      </c>
      <c r="G1036" s="15">
        <v>1032</v>
      </c>
      <c r="H1036" s="3">
        <v>78746</v>
      </c>
      <c r="I1036" s="3" t="s">
        <v>9</v>
      </c>
      <c r="J1036" s="3" t="s">
        <v>14</v>
      </c>
      <c r="K1036" s="3" t="s">
        <v>24</v>
      </c>
      <c r="L1036" s="3" t="s">
        <v>17</v>
      </c>
      <c r="M1036" s="3" t="s">
        <v>27</v>
      </c>
      <c r="N1036" s="3"/>
      <c r="O1036" s="3">
        <f t="shared" si="200"/>
        <v>2023</v>
      </c>
      <c r="P1036" s="3">
        <f t="shared" si="201"/>
        <v>2022</v>
      </c>
      <c r="Q1036" s="3">
        <f t="shared" si="195"/>
        <v>10</v>
      </c>
      <c r="R1036" s="3">
        <f t="shared" si="196"/>
        <v>42</v>
      </c>
      <c r="S1036" s="3" t="str" cm="1">
        <f t="array" ref="S1036">IFERROR(_xlfn.IFS(I1036 = "Just once", "One time service", ISNUMBER(SEARCH("*week*",I1036)), "Continuous"),I1036)</f>
        <v>One time service</v>
      </c>
      <c r="T1036" t="str">
        <f t="shared" si="197"/>
        <v>No</v>
      </c>
      <c r="U1036" t="str">
        <f t="shared" si="198"/>
        <v>No</v>
      </c>
      <c r="V1036" t="str">
        <f t="shared" si="199"/>
        <v>No</v>
      </c>
      <c r="W1036">
        <f t="shared" si="202"/>
        <v>0</v>
      </c>
      <c r="X1036" t="str">
        <f t="shared" si="203"/>
        <v>No</v>
      </c>
      <c r="Y1036" t="str">
        <f t="shared" si="204"/>
        <v>No</v>
      </c>
      <c r="Z1036" t="str">
        <f t="shared" si="205"/>
        <v>No</v>
      </c>
      <c r="AA1036">
        <f t="shared" si="206"/>
        <v>0</v>
      </c>
      <c r="AB1036" s="3" t="str" cm="1">
        <f t="array" ref="AB103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36" s="3"/>
      <c r="AD1036" s="3"/>
      <c r="AE1036" s="3"/>
    </row>
    <row r="1037" spans="3:31">
      <c r="C1037" s="2">
        <v>45218.740046296298</v>
      </c>
      <c r="D1037" s="3" t="s">
        <v>23</v>
      </c>
      <c r="E1037" s="15">
        <v>1033</v>
      </c>
      <c r="F1037" s="15">
        <v>1033</v>
      </c>
      <c r="G1037" s="15">
        <v>1033</v>
      </c>
      <c r="H1037" s="3">
        <v>78744</v>
      </c>
      <c r="I1037" s="3" t="s">
        <v>9</v>
      </c>
      <c r="J1037" s="3" t="s">
        <v>28</v>
      </c>
      <c r="K1037" s="3" t="s">
        <v>24</v>
      </c>
      <c r="L1037" s="3" t="s">
        <v>17</v>
      </c>
      <c r="M1037" s="3" t="s">
        <v>25</v>
      </c>
      <c r="N1037" s="3"/>
      <c r="O1037" s="3">
        <f t="shared" si="200"/>
        <v>2023</v>
      </c>
      <c r="P1037" s="3">
        <f t="shared" si="201"/>
        <v>2022</v>
      </c>
      <c r="Q1037" s="3">
        <f t="shared" si="195"/>
        <v>10</v>
      </c>
      <c r="R1037" s="3">
        <f t="shared" si="196"/>
        <v>42</v>
      </c>
      <c r="S1037" s="3" t="str" cm="1">
        <f t="array" ref="S1037">IFERROR(_xlfn.IFS(I1037 = "Just once", "One time service", ISNUMBER(SEARCH("*week*",I1037)), "Continuous"),I1037)</f>
        <v>One time service</v>
      </c>
      <c r="T1037" t="str">
        <f t="shared" si="197"/>
        <v>No</v>
      </c>
      <c r="U1037" t="str">
        <f t="shared" si="198"/>
        <v>No</v>
      </c>
      <c r="V1037" t="str">
        <f t="shared" si="199"/>
        <v>No</v>
      </c>
      <c r="W1037">
        <f t="shared" si="202"/>
        <v>0</v>
      </c>
      <c r="X1037" t="str">
        <f t="shared" si="203"/>
        <v>No</v>
      </c>
      <c r="Y1037" t="str">
        <f t="shared" si="204"/>
        <v>No</v>
      </c>
      <c r="Z1037" t="str">
        <f t="shared" si="205"/>
        <v>No</v>
      </c>
      <c r="AA1037">
        <f t="shared" si="206"/>
        <v>0</v>
      </c>
      <c r="AB1037" s="3" t="str" cm="1">
        <f t="array" ref="AB103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1037" s="3"/>
      <c r="AD1037" s="3"/>
      <c r="AE1037" s="3"/>
    </row>
    <row r="1038" spans="3:31">
      <c r="C1038" s="2">
        <v>45220.401192129626</v>
      </c>
      <c r="D1038" s="3" t="s">
        <v>23</v>
      </c>
      <c r="E1038" s="15">
        <v>1034</v>
      </c>
      <c r="F1038" s="15">
        <v>1034</v>
      </c>
      <c r="G1038" s="15">
        <v>1034</v>
      </c>
      <c r="H1038" s="3">
        <v>76542</v>
      </c>
      <c r="I1038" s="3" t="s">
        <v>9</v>
      </c>
      <c r="J1038" s="3" t="s">
        <v>10</v>
      </c>
      <c r="K1038" s="3" t="s">
        <v>11</v>
      </c>
      <c r="L1038" s="3"/>
      <c r="M1038" s="3"/>
      <c r="N1038" s="3"/>
      <c r="O1038" s="3">
        <f t="shared" si="200"/>
        <v>2023</v>
      </c>
      <c r="P1038" s="3">
        <f t="shared" si="201"/>
        <v>2022</v>
      </c>
      <c r="Q1038" s="3">
        <f t="shared" si="195"/>
        <v>10</v>
      </c>
      <c r="R1038" s="3">
        <f t="shared" si="196"/>
        <v>42</v>
      </c>
      <c r="S1038" s="3" t="str" cm="1">
        <f t="array" ref="S1038">IFERROR(_xlfn.IFS(I1038 = "Just once", "One time service", ISNUMBER(SEARCH("*week*",I1038)), "Continuous"),I1038)</f>
        <v>One time service</v>
      </c>
      <c r="T1038" t="str">
        <f t="shared" si="197"/>
        <v>No</v>
      </c>
      <c r="U1038" t="str">
        <f t="shared" si="198"/>
        <v>No</v>
      </c>
      <c r="V1038" t="str">
        <f t="shared" si="199"/>
        <v>No</v>
      </c>
      <c r="W1038">
        <f t="shared" si="202"/>
        <v>0</v>
      </c>
      <c r="X1038" t="str">
        <f t="shared" si="203"/>
        <v>No</v>
      </c>
      <c r="Y1038" t="str">
        <f t="shared" si="204"/>
        <v>No</v>
      </c>
      <c r="Z1038" t="str">
        <f t="shared" si="205"/>
        <v>No</v>
      </c>
      <c r="AA1038">
        <f t="shared" si="206"/>
        <v>0</v>
      </c>
      <c r="AB1038" s="3" t="str" cm="1">
        <f t="array" ref="AB103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38" s="3"/>
      <c r="AD1038" s="3"/>
      <c r="AE1038" s="3"/>
    </row>
    <row r="1039" spans="3:31">
      <c r="C1039" s="2">
        <v>45221.926446759258</v>
      </c>
      <c r="D1039" s="3" t="s">
        <v>23</v>
      </c>
      <c r="E1039" s="15">
        <v>1035</v>
      </c>
      <c r="F1039" s="15">
        <v>1035</v>
      </c>
      <c r="G1039" s="15">
        <v>1035</v>
      </c>
      <c r="H1039" s="3">
        <v>78749</v>
      </c>
      <c r="I1039" s="3" t="s">
        <v>9</v>
      </c>
      <c r="J1039" s="3" t="s">
        <v>10</v>
      </c>
      <c r="K1039" s="3" t="s">
        <v>12</v>
      </c>
      <c r="L1039" s="3"/>
      <c r="M1039" s="3"/>
      <c r="N1039" s="3"/>
      <c r="O1039" s="3">
        <f t="shared" si="200"/>
        <v>2023</v>
      </c>
      <c r="P1039" s="3">
        <f t="shared" si="201"/>
        <v>2022</v>
      </c>
      <c r="Q1039" s="3">
        <f t="shared" si="195"/>
        <v>10</v>
      </c>
      <c r="R1039" s="3">
        <f t="shared" si="196"/>
        <v>43</v>
      </c>
      <c r="S1039" s="3" t="str" cm="1">
        <f t="array" ref="S1039">IFERROR(_xlfn.IFS(I1039 = "Just once", "One time service", ISNUMBER(SEARCH("*week*",I1039)), "Continuous"),I1039)</f>
        <v>One time service</v>
      </c>
      <c r="T1039" t="str">
        <f t="shared" si="197"/>
        <v>Yes</v>
      </c>
      <c r="U1039" t="str">
        <f t="shared" si="198"/>
        <v>No</v>
      </c>
      <c r="V1039" t="str">
        <f t="shared" si="199"/>
        <v>No</v>
      </c>
      <c r="W1039">
        <f t="shared" si="202"/>
        <v>1</v>
      </c>
      <c r="X1039" t="str">
        <f t="shared" si="203"/>
        <v>No</v>
      </c>
      <c r="Y1039" t="str">
        <f t="shared" si="204"/>
        <v>No</v>
      </c>
      <c r="Z1039" t="str">
        <f t="shared" si="205"/>
        <v>No</v>
      </c>
      <c r="AA1039">
        <f t="shared" si="206"/>
        <v>0</v>
      </c>
      <c r="AB1039" s="3" t="str" cm="1">
        <f t="array" ref="AB103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39" s="3"/>
      <c r="AD1039" s="3"/>
      <c r="AE1039" s="3"/>
    </row>
    <row r="1040" spans="3:31">
      <c r="C1040" s="2">
        <v>45222.454293981478</v>
      </c>
      <c r="D1040" s="3" t="s">
        <v>23</v>
      </c>
      <c r="E1040" s="15">
        <v>1036</v>
      </c>
      <c r="F1040" s="15">
        <v>1036</v>
      </c>
      <c r="G1040" s="15">
        <v>1036</v>
      </c>
      <c r="H1040" s="3">
        <v>78757</v>
      </c>
      <c r="I1040" s="3" t="s">
        <v>13</v>
      </c>
      <c r="J1040" s="3" t="s">
        <v>14</v>
      </c>
      <c r="K1040" s="3" t="s">
        <v>15</v>
      </c>
      <c r="L1040" s="3"/>
      <c r="M1040" s="3"/>
      <c r="N1040" s="3"/>
      <c r="O1040" s="3">
        <f t="shared" si="200"/>
        <v>2023</v>
      </c>
      <c r="P1040" s="3">
        <f t="shared" si="201"/>
        <v>2022</v>
      </c>
      <c r="Q1040" s="3">
        <f t="shared" si="195"/>
        <v>10</v>
      </c>
      <c r="R1040" s="3">
        <f t="shared" si="196"/>
        <v>43</v>
      </c>
      <c r="S1040" s="3" t="str" cm="1">
        <f t="array" ref="S1040">IFERROR(_xlfn.IFS(I1040 = "Just once", "One time service", ISNUMBER(SEARCH("*week*",I1040)), "Continuous"),I1040)</f>
        <v>Continuous</v>
      </c>
      <c r="T1040" t="str">
        <f t="shared" si="197"/>
        <v>Yes</v>
      </c>
      <c r="U1040" t="str">
        <f t="shared" si="198"/>
        <v>No</v>
      </c>
      <c r="V1040" t="str">
        <f t="shared" si="199"/>
        <v>No</v>
      </c>
      <c r="W1040">
        <f t="shared" si="202"/>
        <v>1</v>
      </c>
      <c r="X1040" t="str">
        <f t="shared" si="203"/>
        <v>No</v>
      </c>
      <c r="Y1040" t="str">
        <f t="shared" si="204"/>
        <v>No</v>
      </c>
      <c r="Z1040" t="str">
        <f t="shared" si="205"/>
        <v>No</v>
      </c>
      <c r="AA1040">
        <f t="shared" si="206"/>
        <v>0</v>
      </c>
      <c r="AB1040" s="3" t="str" cm="1">
        <f t="array" ref="AB104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40" s="3"/>
      <c r="AD1040" s="3"/>
      <c r="AE1040" s="3"/>
    </row>
    <row r="1041" spans="3:32">
      <c r="C1041" s="2">
        <v>45222.649571759262</v>
      </c>
      <c r="D1041" s="3" t="s">
        <v>23</v>
      </c>
      <c r="E1041" s="15">
        <v>1037</v>
      </c>
      <c r="F1041" s="15">
        <v>1037</v>
      </c>
      <c r="G1041" s="15">
        <v>1037</v>
      </c>
      <c r="H1041" s="3">
        <v>78613</v>
      </c>
      <c r="I1041" s="3" t="s">
        <v>9</v>
      </c>
      <c r="J1041" s="3" t="s">
        <v>16</v>
      </c>
      <c r="K1041" s="3" t="s">
        <v>17</v>
      </c>
      <c r="L1041" s="3"/>
      <c r="M1041" s="3"/>
      <c r="N1041" s="3"/>
      <c r="O1041" s="3">
        <f t="shared" si="200"/>
        <v>2023</v>
      </c>
      <c r="P1041" s="3">
        <f t="shared" si="201"/>
        <v>2022</v>
      </c>
      <c r="Q1041" s="3">
        <f t="shared" si="195"/>
        <v>10</v>
      </c>
      <c r="R1041" s="3">
        <f t="shared" si="196"/>
        <v>43</v>
      </c>
      <c r="S1041" s="3" t="str" cm="1">
        <f t="array" ref="S1041">IFERROR(_xlfn.IFS(I1041 = "Just once", "One time service", ISNUMBER(SEARCH("*week*",I1041)), "Continuous"),I1041)</f>
        <v>One time service</v>
      </c>
      <c r="T1041" t="str">
        <f t="shared" si="197"/>
        <v>No</v>
      </c>
      <c r="U1041" t="str">
        <f t="shared" si="198"/>
        <v>No</v>
      </c>
      <c r="V1041" t="str">
        <f t="shared" si="199"/>
        <v>No</v>
      </c>
      <c r="W1041">
        <f t="shared" si="202"/>
        <v>0</v>
      </c>
      <c r="X1041" t="str">
        <f t="shared" si="203"/>
        <v>No</v>
      </c>
      <c r="Y1041" t="str">
        <f t="shared" si="204"/>
        <v>No</v>
      </c>
      <c r="Z1041" t="str">
        <f t="shared" si="205"/>
        <v>No</v>
      </c>
      <c r="AA1041">
        <f t="shared" si="206"/>
        <v>0</v>
      </c>
      <c r="AB1041" s="3" t="str" cm="1">
        <f t="array" ref="AB104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1041" s="3"/>
      <c r="AD1041" s="3"/>
      <c r="AE1041" s="3"/>
    </row>
    <row r="1042" spans="3:32">
      <c r="C1042" s="2">
        <v>45223.479490740741</v>
      </c>
      <c r="D1042" s="3" t="s">
        <v>23</v>
      </c>
      <c r="E1042" s="15">
        <v>1038</v>
      </c>
      <c r="F1042" s="15">
        <v>1038</v>
      </c>
      <c r="G1042" s="15">
        <v>1038</v>
      </c>
      <c r="H1042" s="3">
        <v>78730</v>
      </c>
      <c r="I1042" s="3" t="s">
        <v>9</v>
      </c>
      <c r="J1042" s="3" t="s">
        <v>16</v>
      </c>
      <c r="K1042" s="3" t="s">
        <v>15</v>
      </c>
      <c r="L1042" s="3"/>
      <c r="M1042" s="3"/>
      <c r="N1042" s="3"/>
      <c r="O1042" s="3">
        <f t="shared" si="200"/>
        <v>2023</v>
      </c>
      <c r="P1042" s="3">
        <f t="shared" si="201"/>
        <v>2022</v>
      </c>
      <c r="Q1042" s="3">
        <f t="shared" si="195"/>
        <v>10</v>
      </c>
      <c r="R1042" s="3">
        <f t="shared" si="196"/>
        <v>43</v>
      </c>
      <c r="S1042" s="3" t="str" cm="1">
        <f t="array" ref="S1042">IFERROR(_xlfn.IFS(I1042 = "Just once", "One time service", ISNUMBER(SEARCH("*week*",I1042)), "Continuous"),I1042)</f>
        <v>One time service</v>
      </c>
      <c r="T1042" t="str">
        <f t="shared" si="197"/>
        <v>Yes</v>
      </c>
      <c r="U1042" t="str">
        <f t="shared" si="198"/>
        <v>No</v>
      </c>
      <c r="V1042" t="str">
        <f t="shared" si="199"/>
        <v>No</v>
      </c>
      <c r="W1042">
        <f t="shared" si="202"/>
        <v>1</v>
      </c>
      <c r="X1042" t="str">
        <f t="shared" si="203"/>
        <v>No</v>
      </c>
      <c r="Y1042" t="str">
        <f t="shared" si="204"/>
        <v>No</v>
      </c>
      <c r="Z1042" t="str">
        <f t="shared" si="205"/>
        <v>No</v>
      </c>
      <c r="AA1042">
        <f t="shared" si="206"/>
        <v>0</v>
      </c>
      <c r="AB1042" s="3" t="str" cm="1">
        <f t="array" ref="AB104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1042" s="3"/>
      <c r="AD1042" s="3"/>
      <c r="AE1042" s="3"/>
    </row>
    <row r="1043" spans="3:32">
      <c r="C1043" s="2">
        <v>45223.694085648145</v>
      </c>
      <c r="D1043" s="3" t="s">
        <v>23</v>
      </c>
      <c r="E1043" s="15">
        <v>1039</v>
      </c>
      <c r="F1043" s="15">
        <v>1039</v>
      </c>
      <c r="G1043" s="15">
        <v>1039</v>
      </c>
      <c r="H1043" s="3" t="s">
        <v>18</v>
      </c>
      <c r="I1043" s="3" t="s">
        <v>13</v>
      </c>
      <c r="J1043" s="3" t="s">
        <v>19</v>
      </c>
      <c r="K1043" s="3" t="s">
        <v>20</v>
      </c>
      <c r="L1043" s="3"/>
      <c r="M1043" s="3"/>
      <c r="N1043" s="3"/>
      <c r="O1043" s="3">
        <f t="shared" si="200"/>
        <v>2023</v>
      </c>
      <c r="P1043" s="3">
        <f t="shared" si="201"/>
        <v>2022</v>
      </c>
      <c r="Q1043" s="3">
        <f t="shared" si="195"/>
        <v>10</v>
      </c>
      <c r="R1043" s="3">
        <f t="shared" si="196"/>
        <v>43</v>
      </c>
      <c r="S1043" s="3" t="str" cm="1">
        <f t="array" ref="S1043">IFERROR(_xlfn.IFS(I1043 = "Just once", "One time service", ISNUMBER(SEARCH("*week*",I1043)), "Continuous"),I1043)</f>
        <v>Continuous</v>
      </c>
      <c r="T1043" t="str">
        <f t="shared" si="197"/>
        <v>No</v>
      </c>
      <c r="U1043" t="str">
        <f t="shared" si="198"/>
        <v>No</v>
      </c>
      <c r="V1043" t="str">
        <f t="shared" si="199"/>
        <v>No</v>
      </c>
      <c r="W1043">
        <f t="shared" si="202"/>
        <v>0</v>
      </c>
      <c r="X1043" t="str">
        <f t="shared" si="203"/>
        <v>No</v>
      </c>
      <c r="Y1043" t="str">
        <f t="shared" si="204"/>
        <v>No</v>
      </c>
      <c r="Z1043" t="str">
        <f t="shared" si="205"/>
        <v>No</v>
      </c>
      <c r="AA1043">
        <f t="shared" si="206"/>
        <v>0</v>
      </c>
      <c r="AB1043" s="3" t="str" cm="1">
        <f t="array" ref="AB1043">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1043" s="3"/>
      <c r="AD1043" s="3"/>
      <c r="AE1043" s="3"/>
    </row>
    <row r="1044" spans="3:32">
      <c r="C1044" s="2">
        <v>45223.797997685186</v>
      </c>
      <c r="D1044" s="3" t="s">
        <v>23</v>
      </c>
      <c r="E1044" s="15">
        <v>1040</v>
      </c>
      <c r="F1044" s="15">
        <v>1040</v>
      </c>
      <c r="G1044" s="15">
        <v>1040</v>
      </c>
      <c r="H1044" s="3">
        <v>78641</v>
      </c>
      <c r="I1044" s="3" t="s">
        <v>9</v>
      </c>
      <c r="J1044" s="3" t="s">
        <v>21</v>
      </c>
      <c r="K1044" s="3" t="s">
        <v>22</v>
      </c>
      <c r="L1044" s="3"/>
      <c r="M1044" s="3"/>
      <c r="N1044" s="3"/>
      <c r="O1044" s="3">
        <f t="shared" si="200"/>
        <v>2023</v>
      </c>
      <c r="P1044" s="3">
        <f t="shared" si="201"/>
        <v>2022</v>
      </c>
      <c r="Q1044" s="3">
        <f t="shared" si="195"/>
        <v>10</v>
      </c>
      <c r="R1044" s="3">
        <f t="shared" si="196"/>
        <v>43</v>
      </c>
      <c r="S1044" s="3" t="str" cm="1">
        <f t="array" ref="S1044">IFERROR(_xlfn.IFS(I1044 = "Just once", "One time service", ISNUMBER(SEARCH("*week*",I1044)), "Continuous"),I1044)</f>
        <v>One time service</v>
      </c>
      <c r="T1044" t="str">
        <f t="shared" si="197"/>
        <v>No</v>
      </c>
      <c r="U1044" t="str">
        <f t="shared" si="198"/>
        <v>No</v>
      </c>
      <c r="V1044" t="str">
        <f t="shared" si="199"/>
        <v>No</v>
      </c>
      <c r="W1044">
        <f t="shared" si="202"/>
        <v>0</v>
      </c>
      <c r="X1044" t="str">
        <f t="shared" si="203"/>
        <v>No</v>
      </c>
      <c r="Y1044" t="str">
        <f t="shared" si="204"/>
        <v>No</v>
      </c>
      <c r="Z1044" t="str">
        <f t="shared" si="205"/>
        <v>No</v>
      </c>
      <c r="AA1044">
        <f t="shared" si="206"/>
        <v>0</v>
      </c>
      <c r="AB1044" s="3" t="str" cm="1">
        <f t="array" ref="AB1044">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Other</v>
      </c>
      <c r="AC1044" s="3"/>
      <c r="AD1044" s="3"/>
      <c r="AE1044" s="3"/>
    </row>
    <row r="1045" spans="3:32">
      <c r="C1045" s="2">
        <v>45225.487187500003</v>
      </c>
      <c r="D1045" s="3" t="s">
        <v>23</v>
      </c>
      <c r="E1045" s="15">
        <v>1041</v>
      </c>
      <c r="F1045" s="15">
        <v>1041</v>
      </c>
      <c r="G1045" s="15">
        <v>1041</v>
      </c>
      <c r="H1045" s="3">
        <v>78653</v>
      </c>
      <c r="I1045" s="3" t="s">
        <v>9</v>
      </c>
      <c r="J1045" s="3" t="s">
        <v>19</v>
      </c>
      <c r="K1045" s="3" t="s">
        <v>15</v>
      </c>
      <c r="L1045" s="3"/>
      <c r="M1045" s="3"/>
      <c r="N1045" s="3"/>
      <c r="O1045" s="3">
        <f t="shared" si="200"/>
        <v>2023</v>
      </c>
      <c r="P1045" s="3">
        <f t="shared" si="201"/>
        <v>2022</v>
      </c>
      <c r="Q1045" s="3">
        <f t="shared" si="195"/>
        <v>10</v>
      </c>
      <c r="R1045" s="3">
        <f t="shared" si="196"/>
        <v>43</v>
      </c>
      <c r="S1045" s="3" t="str" cm="1">
        <f t="array" ref="S1045">IFERROR(_xlfn.IFS(I1045 = "Just once", "One time service", ISNUMBER(SEARCH("*week*",I1045)), "Continuous"),I1045)</f>
        <v>One time service</v>
      </c>
      <c r="T1045" t="str">
        <f t="shared" si="197"/>
        <v>Yes</v>
      </c>
      <c r="U1045" t="str">
        <f t="shared" si="198"/>
        <v>No</v>
      </c>
      <c r="V1045" t="str">
        <f t="shared" si="199"/>
        <v>No</v>
      </c>
      <c r="W1045">
        <f t="shared" si="202"/>
        <v>1</v>
      </c>
      <c r="X1045" t="str">
        <f t="shared" si="203"/>
        <v>No</v>
      </c>
      <c r="Y1045" t="str">
        <f t="shared" si="204"/>
        <v>No</v>
      </c>
      <c r="Z1045" t="str">
        <f t="shared" si="205"/>
        <v>No</v>
      </c>
      <c r="AA1045">
        <f t="shared" si="206"/>
        <v>0</v>
      </c>
      <c r="AB1045" s="3" t="str" cm="1">
        <f t="array" ref="AB1045">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Direct</v>
      </c>
      <c r="AC1045" s="3"/>
      <c r="AD1045" s="3"/>
      <c r="AE1045" s="3"/>
    </row>
    <row r="1046" spans="3:32">
      <c r="C1046" s="2">
        <v>45226.501400462963</v>
      </c>
      <c r="D1046" s="3" t="s">
        <v>23</v>
      </c>
      <c r="E1046" s="15">
        <v>1042</v>
      </c>
      <c r="F1046" s="15">
        <v>1042</v>
      </c>
      <c r="G1046" s="15">
        <v>1042</v>
      </c>
      <c r="H1046" s="3">
        <v>78681</v>
      </c>
      <c r="I1046" s="3" t="s">
        <v>9</v>
      </c>
      <c r="J1046" s="3" t="s">
        <v>14</v>
      </c>
      <c r="K1046" s="3" t="s">
        <v>15</v>
      </c>
      <c r="L1046" s="3"/>
      <c r="M1046" s="3"/>
      <c r="N1046" s="3"/>
      <c r="O1046" s="3">
        <f t="shared" si="200"/>
        <v>2023</v>
      </c>
      <c r="P1046" s="3">
        <f t="shared" si="201"/>
        <v>2022</v>
      </c>
      <c r="Q1046" s="3">
        <f t="shared" si="195"/>
        <v>10</v>
      </c>
      <c r="R1046" s="3">
        <f t="shared" si="196"/>
        <v>43</v>
      </c>
      <c r="S1046" s="3" t="str" cm="1">
        <f t="array" ref="S1046">IFERROR(_xlfn.IFS(I1046 = "Just once", "One time service", ISNUMBER(SEARCH("*week*",I1046)), "Continuous"),I1046)</f>
        <v>One time service</v>
      </c>
      <c r="T1046" t="str">
        <f t="shared" si="197"/>
        <v>Yes</v>
      </c>
      <c r="U1046" t="str">
        <f t="shared" si="198"/>
        <v>No</v>
      </c>
      <c r="V1046" t="str">
        <f t="shared" si="199"/>
        <v>No</v>
      </c>
      <c r="W1046">
        <f t="shared" si="202"/>
        <v>1</v>
      </c>
      <c r="X1046" t="str">
        <f t="shared" si="203"/>
        <v>No</v>
      </c>
      <c r="Y1046" t="str">
        <f t="shared" si="204"/>
        <v>No</v>
      </c>
      <c r="Z1046" t="str">
        <f t="shared" si="205"/>
        <v>No</v>
      </c>
      <c r="AA1046">
        <f t="shared" si="206"/>
        <v>0</v>
      </c>
      <c r="AB1046" s="3" t="str" cm="1">
        <f t="array" ref="AB1046">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46" s="3"/>
      <c r="AD1046" s="3"/>
      <c r="AE1046" s="3"/>
    </row>
    <row r="1047" spans="3:32">
      <c r="C1047" s="2">
        <v>44714.694189814814</v>
      </c>
      <c r="D1047" s="3" t="s">
        <v>23</v>
      </c>
      <c r="E1047" s="15">
        <v>1043</v>
      </c>
      <c r="F1047" s="15">
        <v>1043</v>
      </c>
      <c r="G1047" s="15">
        <v>1043</v>
      </c>
      <c r="H1047" s="3">
        <v>78744</v>
      </c>
      <c r="I1047" s="3" t="s">
        <v>43</v>
      </c>
      <c r="J1047" s="3" t="s">
        <v>14</v>
      </c>
      <c r="K1047" s="3" t="s">
        <v>318</v>
      </c>
      <c r="L1047" s="3"/>
      <c r="M1047" s="3"/>
      <c r="N1047" s="3"/>
      <c r="O1047" s="3">
        <f t="shared" si="200"/>
        <v>2022</v>
      </c>
      <c r="P1047" s="3">
        <f t="shared" si="201"/>
        <v>2021</v>
      </c>
      <c r="Q1047" s="3">
        <f t="shared" si="195"/>
        <v>6</v>
      </c>
      <c r="R1047" s="3">
        <f t="shared" si="196"/>
        <v>23</v>
      </c>
      <c r="S1047" s="3" t="str" cm="1">
        <f t="array" ref="S1047">IFERROR(_xlfn.IFS(I1047 = "Just once", "One time service", ISNUMBER(SEARCH("*week*",I1047)), "Continuous"),I1047)</f>
        <v>One time service</v>
      </c>
      <c r="T1047" t="str">
        <f t="shared" si="197"/>
        <v>Yes</v>
      </c>
      <c r="U1047" t="str">
        <f t="shared" si="198"/>
        <v>No</v>
      </c>
      <c r="V1047" t="str">
        <f t="shared" si="199"/>
        <v>No</v>
      </c>
      <c r="W1047">
        <f t="shared" si="202"/>
        <v>1</v>
      </c>
      <c r="X1047" t="str">
        <f t="shared" si="203"/>
        <v>No</v>
      </c>
      <c r="Y1047" t="str">
        <f t="shared" si="204"/>
        <v>No</v>
      </c>
      <c r="Z1047" t="str">
        <f t="shared" si="205"/>
        <v>No</v>
      </c>
      <c r="AA1047">
        <f t="shared" si="206"/>
        <v>0</v>
      </c>
      <c r="AB1047" s="3" t="str" cm="1">
        <f t="array" ref="AB1047">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47" s="3"/>
      <c r="AD1047" s="3"/>
      <c r="AE1047" s="3"/>
    </row>
    <row r="1048" spans="3:32">
      <c r="C1048" s="2">
        <v>45230.4375462963</v>
      </c>
      <c r="D1048" s="3" t="s">
        <v>23</v>
      </c>
      <c r="E1048" s="15">
        <v>1044</v>
      </c>
      <c r="F1048" s="15">
        <v>1044</v>
      </c>
      <c r="G1048" s="15">
        <v>1044</v>
      </c>
      <c r="H1048" s="3">
        <v>78749</v>
      </c>
      <c r="I1048" s="3" t="s">
        <v>9</v>
      </c>
      <c r="J1048" s="3" t="s">
        <v>10</v>
      </c>
      <c r="K1048" s="3" t="s">
        <v>470</v>
      </c>
      <c r="L1048" s="3"/>
      <c r="M1048" s="3"/>
      <c r="N1048" s="3"/>
      <c r="O1048" s="3">
        <f t="shared" ref="O1048:O1052" si="207">YEAR(C1048)</f>
        <v>2023</v>
      </c>
      <c r="P1048" s="3">
        <f t="shared" ref="P1048:P1052" si="208">O1048-1</f>
        <v>2022</v>
      </c>
      <c r="Q1048" s="3">
        <f t="shared" ref="Q1048:Q1052" si="209">MONTH(C1048)</f>
        <v>10</v>
      </c>
      <c r="R1048" s="3">
        <f t="shared" ref="R1048:R1052" si="210">WEEKNUM(C1048,1)</f>
        <v>44</v>
      </c>
      <c r="S1048" s="3" t="str" cm="1">
        <f t="array" ref="S1048">IFERROR(_xlfn.IFS(I1048 = "Just once", "One time service", ISNUMBER(SEARCH("*week*",I1048)), "Continuous"),I1048)</f>
        <v>One time service</v>
      </c>
      <c r="T1048" s="3" t="str">
        <f t="shared" ref="T1048:T1052" si="211">IF(ISNUMBER(SEARCH("*visit*",K1048)),"Yes", "No")</f>
        <v>No</v>
      </c>
      <c r="U1048" s="3" t="str">
        <f t="shared" ref="U1048:U1052" si="212">IF(ISNUMBER(SEARCH("*visit*",L1048)),"Yes", "No")</f>
        <v>No</v>
      </c>
      <c r="V1048" s="3" t="str">
        <f t="shared" ref="V1048:V1052" si="213">IF(ISNUMBER(SEARCH("*visit*",M1048)),"Yes", "No")</f>
        <v>No</v>
      </c>
      <c r="W1048" s="3">
        <f t="shared" ref="W1048:W1052" si="214">IF(COUNTIF(T1048:V1048,"Yes"), 1, 0)</f>
        <v>0</v>
      </c>
      <c r="X1048" s="3" t="str">
        <f t="shared" ref="X1048:X1052" si="215">IF(ISNUMBER(SEARCH("*close*",K1048)),"Yes", "No")</f>
        <v>No</v>
      </c>
      <c r="Y1048" s="3" t="str">
        <f t="shared" ref="Y1048:Y1052" si="216">IF(ISNUMBER(SEARCH("*close*",L1048)),"Yes", "No")</f>
        <v>No</v>
      </c>
      <c r="Z1048" s="3" t="str">
        <f t="shared" ref="Z1048:Z1052" si="217">IF(ISNUMBER(SEARCH("*close*",M1048)),"Yes", "No")</f>
        <v>No</v>
      </c>
      <c r="AA1048" s="3">
        <f t="shared" ref="AA1048:AA1052" si="218">IF(COUNTIF(X1048:Z1048,"Yes"), 1, 0)</f>
        <v>0</v>
      </c>
      <c r="AB1048" s="3" t="str" cm="1">
        <f t="array" ref="AB1048">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48" s="3"/>
      <c r="AD1048" s="3"/>
      <c r="AE1048" s="3"/>
      <c r="AF1048" s="3"/>
    </row>
    <row r="1049" spans="3:32">
      <c r="C1049" s="2">
        <v>45230.519930555558</v>
      </c>
      <c r="D1049" s="3" t="s">
        <v>23</v>
      </c>
      <c r="E1049" s="15">
        <v>1045</v>
      </c>
      <c r="F1049" s="15">
        <v>1045</v>
      </c>
      <c r="G1049" s="15">
        <v>1045</v>
      </c>
      <c r="H1049" s="3">
        <v>78753</v>
      </c>
      <c r="I1049" s="3" t="s">
        <v>9</v>
      </c>
      <c r="J1049" s="3" t="s">
        <v>10</v>
      </c>
      <c r="K1049" s="3" t="s">
        <v>471</v>
      </c>
      <c r="L1049" s="3"/>
      <c r="M1049" s="3"/>
      <c r="N1049" s="3"/>
      <c r="O1049" s="3">
        <f t="shared" si="207"/>
        <v>2023</v>
      </c>
      <c r="P1049" s="3">
        <f t="shared" si="208"/>
        <v>2022</v>
      </c>
      <c r="Q1049" s="3">
        <f t="shared" si="209"/>
        <v>10</v>
      </c>
      <c r="R1049" s="3">
        <f t="shared" si="210"/>
        <v>44</v>
      </c>
      <c r="S1049" s="3" t="str" cm="1">
        <f t="array" ref="S1049">IFERROR(_xlfn.IFS(I1049 = "Just once", "One time service", ISNUMBER(SEARCH("*week*",I1049)), "Continuous"),I1049)</f>
        <v>One time service</v>
      </c>
      <c r="T1049" s="3" t="str">
        <f t="shared" si="211"/>
        <v>No</v>
      </c>
      <c r="U1049" s="3" t="str">
        <f t="shared" si="212"/>
        <v>No</v>
      </c>
      <c r="V1049" s="3" t="str">
        <f t="shared" si="213"/>
        <v>No</v>
      </c>
      <c r="W1049" s="3">
        <f t="shared" si="214"/>
        <v>0</v>
      </c>
      <c r="X1049" s="3" t="str">
        <f t="shared" si="215"/>
        <v>No</v>
      </c>
      <c r="Y1049" s="3" t="str">
        <f t="shared" si="216"/>
        <v>No</v>
      </c>
      <c r="Z1049" s="3" t="str">
        <f t="shared" si="217"/>
        <v>No</v>
      </c>
      <c r="AA1049" s="3">
        <f t="shared" si="218"/>
        <v>0</v>
      </c>
      <c r="AB1049" s="3" t="str" cm="1">
        <f t="array" ref="AB1049">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49" s="3"/>
      <c r="AD1049" s="3"/>
      <c r="AE1049" s="3"/>
      <c r="AF1049" s="3"/>
    </row>
    <row r="1050" spans="3:32">
      <c r="C1050" s="2">
        <v>45231.441064814811</v>
      </c>
      <c r="D1050" s="3" t="s">
        <v>23</v>
      </c>
      <c r="E1050" s="15">
        <v>1046</v>
      </c>
      <c r="F1050" s="15">
        <v>1046</v>
      </c>
      <c r="G1050" s="15">
        <v>1046</v>
      </c>
      <c r="H1050" s="3">
        <v>78749</v>
      </c>
      <c r="I1050" s="3" t="s">
        <v>9</v>
      </c>
      <c r="J1050" s="3" t="s">
        <v>10</v>
      </c>
      <c r="K1050" s="3" t="s">
        <v>201</v>
      </c>
      <c r="L1050" s="3"/>
      <c r="M1050" s="3"/>
      <c r="N1050" s="3"/>
      <c r="O1050" s="3">
        <f t="shared" si="207"/>
        <v>2023</v>
      </c>
      <c r="P1050" s="3">
        <f t="shared" si="208"/>
        <v>2022</v>
      </c>
      <c r="Q1050" s="3">
        <f t="shared" si="209"/>
        <v>11</v>
      </c>
      <c r="R1050" s="3">
        <f t="shared" si="210"/>
        <v>44</v>
      </c>
      <c r="S1050" s="3" t="str" cm="1">
        <f t="array" ref="S1050">IFERROR(_xlfn.IFS(I1050 = "Just once", "One time service", ISNUMBER(SEARCH("*week*",I1050)), "Continuous"),I1050)</f>
        <v>One time service</v>
      </c>
      <c r="T1050" s="3" t="str">
        <f t="shared" si="211"/>
        <v>No</v>
      </c>
      <c r="U1050" s="3" t="str">
        <f t="shared" si="212"/>
        <v>No</v>
      </c>
      <c r="V1050" s="3" t="str">
        <f t="shared" si="213"/>
        <v>No</v>
      </c>
      <c r="W1050" s="3">
        <f t="shared" si="214"/>
        <v>0</v>
      </c>
      <c r="X1050" s="3" t="str">
        <f t="shared" si="215"/>
        <v>No</v>
      </c>
      <c r="Y1050" s="3" t="str">
        <f t="shared" si="216"/>
        <v>No</v>
      </c>
      <c r="Z1050" s="3" t="str">
        <f t="shared" si="217"/>
        <v>No</v>
      </c>
      <c r="AA1050" s="3">
        <f t="shared" si="218"/>
        <v>0</v>
      </c>
      <c r="AB1050" s="3" t="str" cm="1">
        <f t="array" ref="AB1050">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Google</v>
      </c>
      <c r="AC1050" s="3"/>
      <c r="AD1050" s="3"/>
      <c r="AE1050" s="3"/>
      <c r="AF1050" s="3"/>
    </row>
    <row r="1051" spans="3:32">
      <c r="C1051" s="2">
        <v>45233.601678240739</v>
      </c>
      <c r="D1051" s="3" t="s">
        <v>23</v>
      </c>
      <c r="E1051" s="15">
        <v>1047</v>
      </c>
      <c r="F1051" s="15">
        <v>1047</v>
      </c>
      <c r="G1051" s="15">
        <v>1047</v>
      </c>
      <c r="H1051" s="3">
        <v>78717</v>
      </c>
      <c r="I1051" s="3" t="s">
        <v>9</v>
      </c>
      <c r="J1051" s="3" t="s">
        <v>337</v>
      </c>
      <c r="K1051" s="3" t="s">
        <v>17</v>
      </c>
      <c r="L1051" s="3"/>
      <c r="M1051" s="3"/>
      <c r="N1051" s="3"/>
      <c r="O1051" s="3">
        <f t="shared" si="207"/>
        <v>2023</v>
      </c>
      <c r="P1051" s="3">
        <f t="shared" si="208"/>
        <v>2022</v>
      </c>
      <c r="Q1051" s="3">
        <f t="shared" si="209"/>
        <v>11</v>
      </c>
      <c r="R1051" s="3">
        <f t="shared" si="210"/>
        <v>44</v>
      </c>
      <c r="S1051" s="3" t="str" cm="1">
        <f t="array" ref="S1051">IFERROR(_xlfn.IFS(I1051 = "Just once", "One time service", ISNUMBER(SEARCH("*week*",I1051)), "Continuous"),I1051)</f>
        <v>One time service</v>
      </c>
      <c r="T1051" s="3" t="str">
        <f t="shared" si="211"/>
        <v>No</v>
      </c>
      <c r="U1051" s="3" t="str">
        <f t="shared" si="212"/>
        <v>No</v>
      </c>
      <c r="V1051" s="3" t="str">
        <f t="shared" si="213"/>
        <v>No</v>
      </c>
      <c r="W1051" s="3">
        <f t="shared" si="214"/>
        <v>0</v>
      </c>
      <c r="X1051" s="3" t="str">
        <f t="shared" si="215"/>
        <v>No</v>
      </c>
      <c r="Y1051" s="3" t="str">
        <f t="shared" si="216"/>
        <v>No</v>
      </c>
      <c r="Z1051" s="3" t="str">
        <f t="shared" si="217"/>
        <v>No</v>
      </c>
      <c r="AA1051" s="3">
        <f t="shared" si="218"/>
        <v>0</v>
      </c>
      <c r="AB1051" s="3" t="str" cm="1">
        <f t="array" ref="AB1051">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Referral</v>
      </c>
      <c r="AC1051" s="3"/>
      <c r="AD1051" s="3"/>
      <c r="AE1051" s="3"/>
      <c r="AF1051" s="3"/>
    </row>
    <row r="1052" spans="3:32">
      <c r="C1052" s="2">
        <v>45236.689259259256</v>
      </c>
      <c r="D1052" s="3" t="s">
        <v>23</v>
      </c>
      <c r="E1052" s="15">
        <v>1048</v>
      </c>
      <c r="F1052" s="15">
        <v>1048</v>
      </c>
      <c r="G1052" s="15">
        <v>1048</v>
      </c>
      <c r="H1052" s="3">
        <v>78758</v>
      </c>
      <c r="I1052" s="3" t="s">
        <v>13</v>
      </c>
      <c r="J1052" s="3" t="s">
        <v>14</v>
      </c>
      <c r="K1052" s="3" t="s">
        <v>254</v>
      </c>
      <c r="L1052" s="3"/>
      <c r="M1052" s="3"/>
      <c r="N1052" s="3"/>
      <c r="O1052" s="3">
        <f t="shared" si="207"/>
        <v>2023</v>
      </c>
      <c r="P1052" s="3">
        <f t="shared" si="208"/>
        <v>2022</v>
      </c>
      <c r="Q1052" s="3">
        <f t="shared" si="209"/>
        <v>11</v>
      </c>
      <c r="R1052" s="3">
        <f t="shared" si="210"/>
        <v>45</v>
      </c>
      <c r="S1052" s="3" t="str" cm="1">
        <f t="array" ref="S1052">IFERROR(_xlfn.IFS(I1052 = "Just once", "One time service", ISNUMBER(SEARCH("*week*",I1052)), "Continuous"),I1052)</f>
        <v>Continuous</v>
      </c>
      <c r="T1052" s="3" t="str">
        <f t="shared" si="211"/>
        <v>No</v>
      </c>
      <c r="U1052" s="3" t="str">
        <f t="shared" si="212"/>
        <v>No</v>
      </c>
      <c r="V1052" s="3" t="str">
        <f t="shared" si="213"/>
        <v>No</v>
      </c>
      <c r="W1052" s="3">
        <f t="shared" si="214"/>
        <v>0</v>
      </c>
      <c r="X1052" s="3" t="str">
        <f t="shared" si="215"/>
        <v>No</v>
      </c>
      <c r="Y1052" s="3" t="str">
        <f t="shared" si="216"/>
        <v>No</v>
      </c>
      <c r="Z1052" s="3" t="str">
        <f t="shared" si="217"/>
        <v>No</v>
      </c>
      <c r="AA1052" s="3">
        <f t="shared" si="218"/>
        <v>0</v>
      </c>
      <c r="AB1052" s="3" t="str" cm="1">
        <f t="array" ref="AB1052">IFERROR(_xlfn.IFS(ISNUMBER(SEARCH("*angi*",Table1[[#This Row],[Source]])), "Angie's List", ISNUMBER(SEARCH("*direct*",Table1[[#This Row],[Source]])), "Direct", ISNUMBER(SEARCH("*Facebook*",Table1[[#This Row],[Source]])), "Facebook", ISNUMBER(SEARCH("*google*",Table1[[#This Row],[Source]])), "Google",ISNUMBER(SEARCH("*yelp*",Table1[[#This Row],[Source]])),"Yelp",ISNUMBER(SEARCH("*neighb*",Table1[[#This Row],[Source]])), "Neighbor Referral", ISNUMBER(SEARCH("*Referral*",Table1[[#This Row],[Source]])),"Referral"), "Other")</f>
        <v>Yelp</v>
      </c>
      <c r="AC1052" s="3"/>
      <c r="AD1052" s="3"/>
      <c r="AE1052" s="3"/>
      <c r="AF1052" s="3"/>
    </row>
    <row r="1053" spans="3:32">
      <c r="C1053" s="3"/>
      <c r="D1053" s="3"/>
      <c r="E1053" s="15"/>
      <c r="F1053" s="15"/>
      <c r="G1053" s="15"/>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row>
    <row r="1054" spans="3:32">
      <c r="C1054" s="3"/>
      <c r="D1054" s="3"/>
      <c r="E1054" s="15"/>
      <c r="F1054" s="15"/>
      <c r="G1054" s="15"/>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row>
    <row r="1055" spans="3:32">
      <c r="C1055" s="3"/>
      <c r="D1055" s="3"/>
      <c r="E1055" s="15"/>
      <c r="F1055" s="15"/>
      <c r="G1055" s="15"/>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row>
    <row r="1056" spans="3:32">
      <c r="C1056" s="3"/>
      <c r="D1056" s="3"/>
      <c r="E1056" s="15"/>
      <c r="F1056" s="15"/>
      <c r="G1056" s="15"/>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row>
    <row r="1057" spans="3:32">
      <c r="C1057" s="3"/>
      <c r="D1057" s="3"/>
      <c r="E1057" s="15"/>
      <c r="F1057" s="15"/>
      <c r="G1057" s="15"/>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row>
    <row r="1058" spans="3:32">
      <c r="C1058" s="3"/>
      <c r="D1058" s="3"/>
      <c r="E1058" s="15"/>
      <c r="F1058" s="15"/>
      <c r="G1058" s="15"/>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row>
    <row r="1059" spans="3:32">
      <c r="C1059" s="3"/>
      <c r="D1059" s="3"/>
      <c r="E1059" s="15"/>
      <c r="F1059" s="15"/>
      <c r="G1059" s="15"/>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row>
    <row r="1060" spans="3:32">
      <c r="C1060" s="3"/>
      <c r="D1060" s="3"/>
      <c r="E1060" s="15"/>
      <c r="F1060" s="15"/>
      <c r="G1060" s="15"/>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row>
    <row r="1061" spans="3:32">
      <c r="C1061" s="3"/>
      <c r="D1061" s="3"/>
      <c r="E1061" s="15"/>
      <c r="F1061" s="15"/>
      <c r="G1061" s="15"/>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row>
    <row r="1062" spans="3:32">
      <c r="C1062" s="3"/>
      <c r="D1062" s="3"/>
      <c r="E1062" s="15"/>
      <c r="F1062" s="15"/>
      <c r="G1062" s="15"/>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row>
    <row r="1063" spans="3:32">
      <c r="C1063" s="3"/>
      <c r="D1063" s="3"/>
      <c r="E1063" s="15"/>
      <c r="F1063" s="15"/>
      <c r="G1063" s="15"/>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row>
    <row r="1064" spans="3:32">
      <c r="C1064" s="3"/>
      <c r="D1064" s="3"/>
      <c r="E1064" s="15"/>
      <c r="F1064" s="15"/>
      <c r="G1064" s="15"/>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row>
    <row r="1065" spans="3:32">
      <c r="C1065" s="3"/>
      <c r="D1065" s="3"/>
      <c r="E1065" s="15"/>
      <c r="F1065" s="15"/>
      <c r="G1065" s="15"/>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row>
    <row r="1066" spans="3:32">
      <c r="C1066" s="3"/>
      <c r="D1066" s="3"/>
      <c r="E1066" s="15"/>
      <c r="F1066" s="15"/>
      <c r="G1066" s="15"/>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row>
    <row r="1067" spans="3:32">
      <c r="C1067" s="3"/>
      <c r="D1067" s="3"/>
      <c r="E1067" s="15"/>
      <c r="F1067" s="15"/>
      <c r="G1067" s="15"/>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row>
    <row r="1068" spans="3:32">
      <c r="C1068" s="3"/>
      <c r="D1068" s="3"/>
      <c r="E1068" s="15"/>
      <c r="F1068" s="15"/>
      <c r="G1068" s="15"/>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row>
    <row r="1069" spans="3:32">
      <c r="C1069" s="3"/>
      <c r="D1069" s="3"/>
      <c r="E1069" s="15"/>
      <c r="F1069" s="15"/>
      <c r="G1069" s="15"/>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row>
    <row r="1070" spans="3:32">
      <c r="C1070" s="3"/>
      <c r="D1070" s="3"/>
      <c r="E1070" s="15"/>
      <c r="F1070" s="15"/>
      <c r="G1070" s="15"/>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row>
    <row r="1071" spans="3:32">
      <c r="C1071" s="3"/>
      <c r="D1071" s="3"/>
      <c r="E1071" s="15"/>
      <c r="F1071" s="15"/>
      <c r="G1071" s="15"/>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row>
    <row r="1072" spans="3:32">
      <c r="C1072" s="3"/>
      <c r="D1072" s="3"/>
      <c r="E1072" s="15"/>
      <c r="F1072" s="15"/>
      <c r="G1072" s="15"/>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row>
    <row r="1073" spans="3:32">
      <c r="C1073" s="3"/>
      <c r="D1073" s="3"/>
      <c r="E1073" s="15"/>
      <c r="F1073" s="15"/>
      <c r="G1073" s="15"/>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row>
    <row r="1074" spans="3:32">
      <c r="C1074" s="3"/>
      <c r="D1074" s="3"/>
      <c r="E1074" s="15"/>
      <c r="F1074" s="15"/>
      <c r="G1074" s="15"/>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row>
    <row r="1075" spans="3:32">
      <c r="C1075" s="3"/>
      <c r="D1075" s="3"/>
      <c r="E1075" s="15"/>
      <c r="F1075" s="15"/>
      <c r="G1075" s="15"/>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row>
    <row r="1076" spans="3:32">
      <c r="C1076" s="3"/>
      <c r="D1076" s="3"/>
      <c r="E1076" s="15"/>
      <c r="F1076" s="15"/>
      <c r="G1076" s="15"/>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row>
    <row r="1077" spans="3:32">
      <c r="C1077" s="3"/>
      <c r="D1077" s="3"/>
      <c r="E1077" s="15"/>
      <c r="F1077" s="15"/>
      <c r="G1077" s="15"/>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row>
    <row r="1078" spans="3:32">
      <c r="C1078" s="3"/>
      <c r="D1078" s="3"/>
      <c r="E1078" s="15"/>
      <c r="F1078" s="15"/>
      <c r="G1078" s="15"/>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row>
    <row r="1079" spans="3:32">
      <c r="C1079" s="3"/>
      <c r="D1079" s="3"/>
      <c r="E1079" s="15"/>
      <c r="F1079" s="15"/>
      <c r="G1079" s="15"/>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row>
    <row r="1080" spans="3:32">
      <c r="C1080" s="3"/>
      <c r="D1080" s="3"/>
      <c r="E1080" s="15"/>
      <c r="F1080" s="15"/>
      <c r="G1080" s="15"/>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row>
    <row r="1081" spans="3:32">
      <c r="C1081" s="3"/>
      <c r="D1081" s="3"/>
      <c r="E1081" s="15"/>
      <c r="F1081" s="15"/>
      <c r="G1081" s="15"/>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row>
    <row r="1082" spans="3:32">
      <c r="C1082" s="3"/>
      <c r="D1082" s="3"/>
      <c r="E1082" s="15"/>
      <c r="F1082" s="15"/>
      <c r="G1082" s="15"/>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row>
    <row r="1083" spans="3:32">
      <c r="C1083" s="3"/>
      <c r="D1083" s="3"/>
      <c r="E1083" s="15"/>
      <c r="F1083" s="15"/>
      <c r="G1083" s="15"/>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row>
    <row r="1084" spans="3:32">
      <c r="C1084" s="3"/>
      <c r="D1084" s="3"/>
      <c r="E1084" s="15"/>
      <c r="F1084" s="15"/>
      <c r="G1084" s="15"/>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row>
    <row r="1085" spans="3:32">
      <c r="C1085" s="3"/>
      <c r="D1085" s="3"/>
      <c r="E1085" s="15"/>
      <c r="F1085" s="15"/>
      <c r="G1085" s="15"/>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row>
    <row r="1086" spans="3:32">
      <c r="C1086" s="3"/>
      <c r="D1086" s="3"/>
      <c r="E1086" s="15"/>
      <c r="F1086" s="15"/>
      <c r="G1086" s="15"/>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row>
    <row r="1087" spans="3:32">
      <c r="C1087" s="3"/>
      <c r="D1087" s="3"/>
      <c r="E1087" s="15"/>
      <c r="F1087" s="15"/>
      <c r="G1087" s="15"/>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row>
    <row r="1088" spans="3:32">
      <c r="C1088" s="3"/>
      <c r="D1088" s="3"/>
      <c r="E1088" s="15"/>
      <c r="F1088" s="15"/>
      <c r="G1088" s="15"/>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row>
    <row r="1089" spans="3:32">
      <c r="C1089" s="3"/>
      <c r="D1089" s="3"/>
      <c r="E1089" s="15"/>
      <c r="F1089" s="15"/>
      <c r="G1089" s="15"/>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row>
    <row r="1090" spans="3:32">
      <c r="C1090" s="3"/>
      <c r="D1090" s="3"/>
      <c r="E1090" s="15"/>
      <c r="F1090" s="15"/>
      <c r="G1090" s="15"/>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row>
    <row r="1091" spans="3:32">
      <c r="C1091" s="3"/>
      <c r="D1091" s="3"/>
      <c r="E1091" s="15"/>
      <c r="F1091" s="15"/>
      <c r="G1091" s="15"/>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row>
    <row r="1092" spans="3:32">
      <c r="C1092" s="3"/>
      <c r="D1092" s="3"/>
      <c r="E1092" s="15"/>
      <c r="F1092" s="15"/>
      <c r="G1092" s="15"/>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row>
    <row r="1093" spans="3:32">
      <c r="C1093" s="3"/>
      <c r="D1093" s="3"/>
      <c r="E1093" s="15"/>
      <c r="F1093" s="15"/>
      <c r="G1093" s="15"/>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row>
    <row r="1094" spans="3:32">
      <c r="C1094" s="3"/>
      <c r="D1094" s="3"/>
      <c r="E1094" s="15"/>
      <c r="F1094" s="15"/>
      <c r="G1094" s="15"/>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row>
    <row r="1095" spans="3:32">
      <c r="C1095" s="3"/>
      <c r="D1095" s="3"/>
      <c r="E1095" s="15"/>
      <c r="F1095" s="15"/>
      <c r="G1095" s="15"/>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row>
    <row r="1096" spans="3:32">
      <c r="C1096" s="3"/>
      <c r="D1096" s="3"/>
      <c r="E1096" s="15"/>
      <c r="F1096" s="15"/>
      <c r="G1096" s="15"/>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row>
    <row r="1097" spans="3:32">
      <c r="C1097" s="3"/>
      <c r="D1097" s="3"/>
      <c r="E1097" s="15"/>
      <c r="F1097" s="15"/>
      <c r="G1097" s="15"/>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row>
    <row r="1098" spans="3:32">
      <c r="C1098" s="3"/>
      <c r="D1098" s="3"/>
      <c r="E1098" s="15"/>
      <c r="F1098" s="15"/>
      <c r="G1098" s="15"/>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row>
    <row r="1099" spans="3:32">
      <c r="C1099" s="3"/>
      <c r="D1099" s="3"/>
      <c r="E1099" s="15"/>
      <c r="F1099" s="15"/>
      <c r="G1099" s="15"/>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row>
    <row r="1100" spans="3:32">
      <c r="C1100" s="3"/>
      <c r="D1100" s="3"/>
      <c r="E1100" s="15"/>
      <c r="F1100" s="15"/>
      <c r="G1100" s="15"/>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row>
    <row r="1101" spans="3:32">
      <c r="C1101" s="3"/>
      <c r="D1101" s="3"/>
      <c r="E1101" s="15"/>
      <c r="F1101" s="15"/>
      <c r="G1101" s="15"/>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row>
    <row r="1102" spans="3:32">
      <c r="C1102" s="3"/>
      <c r="D1102" s="3"/>
      <c r="E1102" s="15"/>
      <c r="F1102" s="15"/>
      <c r="G1102" s="15"/>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row>
    <row r="1103" spans="3:32">
      <c r="C1103" s="3"/>
      <c r="D1103" s="3"/>
      <c r="E1103" s="15"/>
      <c r="F1103" s="15"/>
      <c r="G1103" s="15"/>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row>
    <row r="1104" spans="3:32">
      <c r="C1104" s="3"/>
      <c r="D1104" s="3"/>
      <c r="E1104" s="15"/>
      <c r="F1104" s="15"/>
      <c r="G1104" s="15"/>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row>
    <row r="1105" spans="3:32">
      <c r="C1105" s="3"/>
      <c r="D1105" s="3"/>
      <c r="E1105" s="15"/>
      <c r="F1105" s="15"/>
      <c r="G1105" s="15"/>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row>
    <row r="1106" spans="3:32">
      <c r="C1106" s="3"/>
      <c r="D1106" s="3"/>
      <c r="E1106" s="15"/>
      <c r="F1106" s="15"/>
      <c r="G1106" s="15"/>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row>
    <row r="1107" spans="3:32">
      <c r="C1107" s="3"/>
      <c r="D1107" s="3"/>
      <c r="E1107" s="15"/>
      <c r="F1107" s="15"/>
      <c r="G1107" s="15"/>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row>
    <row r="1108" spans="3:32">
      <c r="C1108" s="3"/>
      <c r="D1108" s="3"/>
      <c r="E1108" s="15"/>
      <c r="F1108" s="15"/>
      <c r="G1108" s="15"/>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row>
    <row r="1109" spans="3:32">
      <c r="C1109" s="3"/>
      <c r="D1109" s="3"/>
      <c r="E1109" s="15"/>
      <c r="F1109" s="15"/>
      <c r="G1109" s="15"/>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row>
    <row r="1110" spans="3:32">
      <c r="C1110" s="3"/>
      <c r="D1110" s="3"/>
      <c r="E1110" s="15"/>
      <c r="F1110" s="15"/>
      <c r="G1110" s="15"/>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row>
    <row r="1111" spans="3:32">
      <c r="C1111" s="3"/>
      <c r="D1111" s="3"/>
      <c r="E1111" s="15"/>
      <c r="F1111" s="15"/>
      <c r="G1111" s="15"/>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row>
    <row r="1112" spans="3:32">
      <c r="C1112" s="3"/>
      <c r="D1112" s="3"/>
      <c r="E1112" s="15"/>
      <c r="F1112" s="15"/>
      <c r="G1112" s="15"/>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row>
    <row r="1113" spans="3:32">
      <c r="C1113" s="3"/>
      <c r="D1113" s="3"/>
      <c r="E1113" s="15"/>
      <c r="F1113" s="15"/>
      <c r="G1113" s="15"/>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row>
    <row r="1114" spans="3:32">
      <c r="C1114" s="3"/>
      <c r="D1114" s="3"/>
      <c r="E1114" s="15"/>
      <c r="F1114" s="15"/>
      <c r="G1114" s="15"/>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row>
    <row r="1115" spans="3:32">
      <c r="C1115" s="3"/>
      <c r="D1115" s="3"/>
      <c r="E1115" s="15"/>
      <c r="F1115" s="15"/>
      <c r="G1115" s="15"/>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row>
    <row r="1116" spans="3:32">
      <c r="C1116" s="3"/>
      <c r="D1116" s="3"/>
      <c r="E1116" s="15"/>
      <c r="F1116" s="15"/>
      <c r="G1116" s="15"/>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row>
    <row r="1117" spans="3:32">
      <c r="C1117" s="3"/>
      <c r="D1117" s="3"/>
      <c r="E1117" s="15"/>
      <c r="F1117" s="15"/>
      <c r="G1117" s="15"/>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row>
    <row r="1118" spans="3:32">
      <c r="C1118" s="3"/>
      <c r="D1118" s="3"/>
      <c r="E1118" s="15"/>
      <c r="F1118" s="15"/>
      <c r="G1118" s="15"/>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row>
    <row r="1119" spans="3:32">
      <c r="C1119" s="3"/>
      <c r="D1119" s="3"/>
      <c r="E1119" s="15"/>
      <c r="F1119" s="15"/>
      <c r="G1119" s="15"/>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row>
    <row r="1120" spans="3:32">
      <c r="C1120" s="3"/>
      <c r="D1120" s="3"/>
      <c r="E1120" s="15"/>
      <c r="F1120" s="15"/>
      <c r="G1120" s="15"/>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row>
    <row r="1121" spans="3:32">
      <c r="C1121" s="3"/>
      <c r="D1121" s="3"/>
      <c r="E1121" s="15"/>
      <c r="F1121" s="15"/>
      <c r="G1121" s="15"/>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row>
    <row r="1122" spans="3:32">
      <c r="C1122" s="3"/>
      <c r="D1122" s="3"/>
      <c r="E1122" s="15"/>
      <c r="F1122" s="15"/>
      <c r="G1122" s="15"/>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row>
    <row r="1123" spans="3:32">
      <c r="C1123" s="3"/>
      <c r="D1123" s="3"/>
      <c r="E1123" s="15"/>
      <c r="F1123" s="15"/>
      <c r="G1123" s="15"/>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row>
    <row r="1124" spans="3:32">
      <c r="C1124" s="3"/>
      <c r="D1124" s="3"/>
      <c r="E1124" s="15"/>
      <c r="F1124" s="15"/>
      <c r="G1124" s="15"/>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row>
    <row r="1125" spans="3:32">
      <c r="C1125" s="3"/>
      <c r="D1125" s="3"/>
      <c r="E1125" s="15"/>
      <c r="F1125" s="15"/>
      <c r="G1125" s="15"/>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row>
    <row r="1126" spans="3:32">
      <c r="C1126" s="3"/>
      <c r="D1126" s="3"/>
      <c r="E1126" s="15"/>
      <c r="F1126" s="15"/>
      <c r="G1126" s="15"/>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row>
    <row r="1127" spans="3:32">
      <c r="C1127" s="3"/>
      <c r="D1127" s="3"/>
      <c r="E1127" s="15"/>
      <c r="F1127" s="15"/>
      <c r="G1127" s="15"/>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row>
    <row r="1128" spans="3:32">
      <c r="C1128" s="3"/>
      <c r="D1128" s="3"/>
      <c r="E1128" s="15"/>
      <c r="F1128" s="15"/>
      <c r="G1128" s="15"/>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row>
    <row r="1129" spans="3:32">
      <c r="C1129" s="3"/>
      <c r="D1129" s="3"/>
      <c r="E1129" s="15"/>
      <c r="F1129" s="15"/>
      <c r="G1129" s="15"/>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row>
    <row r="1130" spans="3:32">
      <c r="C1130" s="3"/>
      <c r="D1130" s="3"/>
      <c r="E1130" s="15"/>
      <c r="F1130" s="15"/>
      <c r="G1130" s="15"/>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row>
    <row r="1131" spans="3:32">
      <c r="C1131" s="3"/>
      <c r="D1131" s="3"/>
      <c r="E1131" s="15"/>
      <c r="F1131" s="15"/>
      <c r="G1131" s="15"/>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row>
    <row r="1132" spans="3:32">
      <c r="C1132" s="3"/>
      <c r="D1132" s="3"/>
      <c r="E1132" s="15"/>
      <c r="F1132" s="15"/>
      <c r="G1132" s="15"/>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row>
    <row r="1133" spans="3:32">
      <c r="C1133" s="3"/>
      <c r="D1133" s="3"/>
      <c r="E1133" s="15"/>
      <c r="F1133" s="15"/>
      <c r="G1133" s="15"/>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row>
    <row r="1134" spans="3:32">
      <c r="C1134" s="3"/>
      <c r="D1134" s="3"/>
      <c r="E1134" s="15"/>
      <c r="F1134" s="15"/>
      <c r="G1134" s="15"/>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row>
    <row r="1135" spans="3:32">
      <c r="C1135" s="3"/>
      <c r="D1135" s="3"/>
      <c r="E1135" s="15"/>
      <c r="F1135" s="15"/>
      <c r="G1135" s="15"/>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row>
    <row r="1136" spans="3:32">
      <c r="C1136" s="3"/>
      <c r="D1136" s="3"/>
      <c r="E1136" s="15"/>
      <c r="F1136" s="15"/>
      <c r="G1136" s="15"/>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row>
    <row r="1137" spans="3:32">
      <c r="C1137" s="3"/>
      <c r="D1137" s="3"/>
      <c r="E1137" s="15"/>
      <c r="F1137" s="15"/>
      <c r="G1137" s="15"/>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row>
    <row r="1138" spans="3:32">
      <c r="C1138" s="3"/>
      <c r="D1138" s="3"/>
      <c r="E1138" s="15"/>
      <c r="F1138" s="15"/>
      <c r="G1138" s="15"/>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row>
    <row r="1139" spans="3:32">
      <c r="C1139" s="3"/>
      <c r="D1139" s="3"/>
      <c r="E1139" s="15"/>
      <c r="F1139" s="15"/>
      <c r="G1139" s="15"/>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row>
    <row r="1140" spans="3:32">
      <c r="C1140" s="3"/>
      <c r="D1140" s="3"/>
      <c r="E1140" s="15"/>
      <c r="F1140" s="15"/>
      <c r="G1140" s="15"/>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row>
    <row r="1141" spans="3:32">
      <c r="C1141" s="3"/>
      <c r="D1141" s="3"/>
      <c r="E1141" s="15"/>
      <c r="F1141" s="15"/>
      <c r="G1141" s="15"/>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row>
    <row r="1142" spans="3:32">
      <c r="C1142" s="3"/>
      <c r="D1142" s="3"/>
      <c r="E1142" s="15"/>
      <c r="F1142" s="15"/>
      <c r="G1142" s="15"/>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row>
    <row r="1143" spans="3:32">
      <c r="C1143" s="3"/>
      <c r="D1143" s="3"/>
      <c r="E1143" s="15"/>
      <c r="F1143" s="15"/>
      <c r="G1143" s="15"/>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row>
    <row r="1144" spans="3:32">
      <c r="C1144" s="3"/>
      <c r="D1144" s="3"/>
      <c r="E1144" s="15"/>
      <c r="F1144" s="15"/>
      <c r="G1144" s="15"/>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row>
    <row r="1145" spans="3:32">
      <c r="C1145" s="3"/>
      <c r="D1145" s="3"/>
      <c r="E1145" s="15"/>
      <c r="F1145" s="15"/>
      <c r="G1145" s="15"/>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row>
    <row r="1146" spans="3:32">
      <c r="C1146" s="3"/>
      <c r="D1146" s="3"/>
      <c r="E1146" s="15"/>
      <c r="F1146" s="15"/>
      <c r="G1146" s="15"/>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row>
    <row r="1147" spans="3:32">
      <c r="C1147" s="3"/>
      <c r="D1147" s="3"/>
      <c r="E1147" s="15"/>
      <c r="F1147" s="15"/>
      <c r="G1147" s="15"/>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row>
    <row r="1148" spans="3:32">
      <c r="C1148" s="3"/>
      <c r="D1148" s="3"/>
      <c r="E1148" s="15"/>
      <c r="F1148" s="15"/>
      <c r="G1148" s="15"/>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row>
    <row r="1149" spans="3:32">
      <c r="C1149" s="3"/>
      <c r="D1149" s="3"/>
      <c r="E1149" s="15"/>
      <c r="F1149" s="15"/>
      <c r="G1149" s="15"/>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row>
    <row r="1150" spans="3:32">
      <c r="C1150" s="3"/>
      <c r="D1150" s="3"/>
      <c r="E1150" s="15"/>
      <c r="F1150" s="15"/>
      <c r="G1150" s="15"/>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row>
    <row r="1151" spans="3:32">
      <c r="C1151" s="3"/>
      <c r="D1151" s="3"/>
      <c r="E1151" s="15"/>
      <c r="F1151" s="15"/>
      <c r="G1151" s="15"/>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row>
    <row r="1152" spans="3:32">
      <c r="C1152" s="3"/>
      <c r="D1152" s="3"/>
      <c r="E1152" s="15"/>
      <c r="F1152" s="15"/>
      <c r="G1152" s="15"/>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row>
    <row r="1153" spans="3:32">
      <c r="C1153" s="3"/>
      <c r="D1153" s="3"/>
      <c r="E1153" s="15"/>
      <c r="F1153" s="15"/>
      <c r="G1153" s="15"/>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row>
    <row r="1154" spans="3:32">
      <c r="C1154" s="3"/>
      <c r="D1154" s="3"/>
      <c r="E1154" s="15"/>
      <c r="F1154" s="15"/>
      <c r="G1154" s="15"/>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row>
    <row r="1155" spans="3:32">
      <c r="C1155" s="3"/>
      <c r="D1155" s="3"/>
      <c r="E1155" s="15"/>
      <c r="F1155" s="15"/>
      <c r="G1155" s="15"/>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row>
    <row r="1156" spans="3:32">
      <c r="C1156" s="3"/>
      <c r="D1156" s="3"/>
      <c r="E1156" s="15"/>
      <c r="F1156" s="15"/>
      <c r="G1156" s="15"/>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row>
    <row r="1157" spans="3:32">
      <c r="C1157" s="3"/>
      <c r="D1157" s="3"/>
      <c r="E1157" s="15"/>
      <c r="F1157" s="15"/>
      <c r="G1157" s="15"/>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row>
    <row r="1158" spans="3:32">
      <c r="C1158" s="3"/>
      <c r="D1158" s="3"/>
      <c r="E1158" s="15"/>
      <c r="F1158" s="15"/>
      <c r="G1158" s="15"/>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row>
    <row r="1159" spans="3:32">
      <c r="C1159" s="3"/>
      <c r="D1159" s="3"/>
      <c r="E1159" s="15"/>
      <c r="F1159" s="15"/>
      <c r="G1159" s="15"/>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row>
    <row r="1160" spans="3:32">
      <c r="C1160" s="3"/>
      <c r="D1160" s="3"/>
      <c r="E1160" s="15"/>
      <c r="F1160" s="15"/>
      <c r="G1160" s="15"/>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row>
    <row r="1161" spans="3:32">
      <c r="C1161" s="3"/>
      <c r="D1161" s="3"/>
      <c r="E1161" s="15"/>
      <c r="F1161" s="15"/>
      <c r="G1161" s="15"/>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row>
    <row r="1162" spans="3:32">
      <c r="C1162" s="3"/>
      <c r="D1162" s="3"/>
      <c r="E1162" s="15"/>
      <c r="F1162" s="15"/>
      <c r="G1162" s="15"/>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row>
    <row r="1163" spans="3:32">
      <c r="C1163" s="3"/>
      <c r="D1163" s="3"/>
      <c r="E1163" s="15"/>
      <c r="F1163" s="15"/>
      <c r="G1163" s="15"/>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row>
    <row r="1164" spans="3:32">
      <c r="C1164" s="3"/>
      <c r="D1164" s="3"/>
      <c r="E1164" s="15"/>
      <c r="F1164" s="15"/>
      <c r="G1164" s="15"/>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row>
    <row r="1165" spans="3:32">
      <c r="C1165" s="3"/>
      <c r="D1165" s="3"/>
      <c r="E1165" s="15"/>
      <c r="F1165" s="15"/>
      <c r="G1165" s="15"/>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row>
    <row r="1166" spans="3:32">
      <c r="C1166" s="3"/>
      <c r="D1166" s="3"/>
      <c r="E1166" s="15"/>
      <c r="F1166" s="15"/>
      <c r="G1166" s="15"/>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row>
    <row r="1167" spans="3:32">
      <c r="C1167" s="3"/>
      <c r="D1167" s="3"/>
      <c r="E1167" s="15"/>
      <c r="F1167" s="15"/>
      <c r="G1167" s="15"/>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row>
    <row r="1168" spans="3:32">
      <c r="C1168" s="3"/>
      <c r="D1168" s="3"/>
      <c r="E1168" s="15"/>
      <c r="F1168" s="15"/>
      <c r="G1168" s="15"/>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row>
    <row r="1169" spans="3:32">
      <c r="C1169" s="3"/>
      <c r="D1169" s="3"/>
      <c r="E1169" s="15"/>
      <c r="F1169" s="15"/>
      <c r="G1169" s="15"/>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row>
    <row r="1170" spans="3:32">
      <c r="C1170" s="3"/>
      <c r="D1170" s="3"/>
      <c r="E1170" s="15"/>
      <c r="F1170" s="15"/>
      <c r="G1170" s="15"/>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row>
    <row r="1171" spans="3:32">
      <c r="C1171" s="3"/>
      <c r="D1171" s="3"/>
      <c r="E1171" s="15"/>
      <c r="F1171" s="15"/>
      <c r="G1171" s="15"/>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row>
    <row r="1172" spans="3:32">
      <c r="C1172" s="3"/>
      <c r="D1172" s="3"/>
      <c r="E1172" s="15"/>
      <c r="F1172" s="15"/>
      <c r="G1172" s="15"/>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row>
    <row r="1173" spans="3:32">
      <c r="C1173" s="3"/>
      <c r="D1173" s="3"/>
      <c r="E1173" s="15"/>
      <c r="F1173" s="15"/>
      <c r="G1173" s="15"/>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row>
    <row r="1174" spans="3:32">
      <c r="C1174" s="3"/>
      <c r="D1174" s="3"/>
      <c r="E1174" s="15"/>
      <c r="F1174" s="15"/>
      <c r="G1174" s="15"/>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row>
    <row r="1175" spans="3:32">
      <c r="C1175" s="3"/>
      <c r="D1175" s="3"/>
      <c r="E1175" s="15"/>
      <c r="F1175" s="15"/>
      <c r="G1175" s="15"/>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row>
    <row r="1176" spans="3:32">
      <c r="C1176" s="3"/>
      <c r="D1176" s="3"/>
      <c r="E1176" s="15"/>
      <c r="F1176" s="15"/>
      <c r="G1176" s="15"/>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row>
    <row r="1177" spans="3:32">
      <c r="C1177" s="3"/>
      <c r="D1177" s="3"/>
      <c r="E1177" s="15"/>
      <c r="F1177" s="15"/>
      <c r="G1177" s="15"/>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row>
    <row r="1178" spans="3:32">
      <c r="C1178" s="3"/>
      <c r="D1178" s="3"/>
      <c r="E1178" s="15"/>
      <c r="F1178" s="15"/>
      <c r="G1178" s="15"/>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row>
    <row r="1179" spans="3:32">
      <c r="C1179" s="3"/>
      <c r="D1179" s="3"/>
      <c r="E1179" s="15"/>
      <c r="F1179" s="15"/>
      <c r="G1179" s="15"/>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row>
    <row r="1180" spans="3:32">
      <c r="C1180" s="3"/>
      <c r="D1180" s="3"/>
      <c r="E1180" s="15"/>
      <c r="F1180" s="15"/>
      <c r="G1180" s="15"/>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row>
    <row r="1181" spans="3:32">
      <c r="C1181" s="3"/>
      <c r="D1181" s="3"/>
      <c r="E1181" s="15"/>
      <c r="F1181" s="15"/>
      <c r="G1181" s="15"/>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row>
    <row r="1182" spans="3:32">
      <c r="C1182" s="3"/>
      <c r="D1182" s="3"/>
      <c r="E1182" s="15"/>
      <c r="F1182" s="15"/>
      <c r="G1182" s="15"/>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row>
    <row r="1183" spans="3:32">
      <c r="C1183" s="3"/>
      <c r="D1183" s="3"/>
      <c r="E1183" s="15"/>
      <c r="F1183" s="15"/>
      <c r="G1183" s="15"/>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row>
    <row r="1184" spans="3:32">
      <c r="C1184" s="3"/>
      <c r="D1184" s="3"/>
      <c r="E1184" s="15"/>
      <c r="F1184" s="15"/>
      <c r="G1184" s="15"/>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row>
    <row r="1185" spans="3:32">
      <c r="C1185" s="3"/>
      <c r="D1185" s="3"/>
      <c r="E1185" s="15"/>
      <c r="F1185" s="15"/>
      <c r="G1185" s="15"/>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row>
    <row r="1186" spans="3:32">
      <c r="C1186" s="3"/>
      <c r="D1186" s="3"/>
      <c r="E1186" s="15"/>
      <c r="F1186" s="15"/>
      <c r="G1186" s="15"/>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row>
    <row r="1187" spans="3:32">
      <c r="C1187" s="3"/>
      <c r="D1187" s="3"/>
      <c r="E1187" s="15"/>
      <c r="F1187" s="15"/>
      <c r="G1187" s="15"/>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row>
    <row r="1188" spans="3:32">
      <c r="C1188" s="3"/>
      <c r="D1188" s="3"/>
      <c r="E1188" s="15"/>
      <c r="F1188" s="15"/>
      <c r="G1188" s="15"/>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row>
    <row r="1189" spans="3:32">
      <c r="C1189" s="3"/>
      <c r="D1189" s="3"/>
      <c r="E1189" s="15"/>
      <c r="F1189" s="15"/>
      <c r="G1189" s="15"/>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row>
    <row r="1190" spans="3:32">
      <c r="C1190" s="3"/>
      <c r="D1190" s="3"/>
      <c r="E1190" s="15"/>
      <c r="F1190" s="15"/>
      <c r="G1190" s="15"/>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row>
    <row r="1191" spans="3:32">
      <c r="C1191" s="3"/>
      <c r="D1191" s="3"/>
      <c r="E1191" s="15"/>
      <c r="F1191" s="15"/>
      <c r="G1191" s="15"/>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row>
    <row r="1192" spans="3:32">
      <c r="C1192" s="3"/>
      <c r="D1192" s="3"/>
      <c r="E1192" s="15"/>
      <c r="F1192" s="15"/>
      <c r="G1192" s="15"/>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row>
    <row r="1193" spans="3:32">
      <c r="C1193" s="3"/>
      <c r="D1193" s="3"/>
      <c r="E1193" s="15"/>
      <c r="F1193" s="15"/>
      <c r="G1193" s="15"/>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row>
    <row r="1194" spans="3:32">
      <c r="C1194" s="3"/>
      <c r="D1194" s="3"/>
      <c r="E1194" s="15"/>
      <c r="F1194" s="15"/>
      <c r="G1194" s="15"/>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row>
    <row r="1195" spans="3:32">
      <c r="C1195" s="3"/>
      <c r="D1195" s="3"/>
      <c r="E1195" s="15"/>
      <c r="F1195" s="15"/>
      <c r="G1195" s="15"/>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row>
    <row r="1196" spans="3:32">
      <c r="C1196" s="3"/>
      <c r="D1196" s="3"/>
      <c r="E1196" s="15"/>
      <c r="F1196" s="15"/>
      <c r="G1196" s="15"/>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row>
    <row r="1197" spans="3:32">
      <c r="C1197" s="3"/>
      <c r="D1197" s="3"/>
      <c r="E1197" s="15"/>
      <c r="F1197" s="15"/>
      <c r="G1197" s="15"/>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row>
    <row r="1198" spans="3:32">
      <c r="C1198" s="3"/>
      <c r="D1198" s="3"/>
      <c r="E1198" s="15"/>
      <c r="F1198" s="15"/>
      <c r="G1198" s="15"/>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row>
    <row r="1199" spans="3:32">
      <c r="C1199" s="3"/>
      <c r="D1199" s="3"/>
      <c r="E1199" s="15"/>
      <c r="F1199" s="15"/>
      <c r="G1199" s="15"/>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row>
    <row r="1200" spans="3:32">
      <c r="C1200" s="3"/>
      <c r="D1200" s="3"/>
      <c r="E1200" s="15"/>
      <c r="F1200" s="15"/>
      <c r="G1200" s="15"/>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row>
    <row r="1201" spans="3:32">
      <c r="C1201" s="3"/>
      <c r="D1201" s="3"/>
      <c r="E1201" s="15"/>
      <c r="F1201" s="15"/>
      <c r="G1201" s="15"/>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row>
    <row r="1202" spans="3:32">
      <c r="C1202" s="3"/>
      <c r="D1202" s="3"/>
      <c r="E1202" s="15"/>
      <c r="F1202" s="15"/>
      <c r="G1202" s="15"/>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row>
    <row r="1203" spans="3:32">
      <c r="C1203" s="3"/>
      <c r="D1203" s="3"/>
      <c r="E1203" s="15"/>
      <c r="F1203" s="15"/>
      <c r="G1203" s="15"/>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row>
    <row r="1204" spans="3:32">
      <c r="C1204" s="3"/>
      <c r="D1204" s="3"/>
      <c r="E1204" s="15"/>
      <c r="F1204" s="15"/>
      <c r="G1204" s="15"/>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row>
    <row r="1205" spans="3:32">
      <c r="C1205" s="3"/>
      <c r="D1205" s="3"/>
      <c r="E1205" s="15"/>
      <c r="F1205" s="15"/>
      <c r="G1205" s="15"/>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row>
    <row r="1206" spans="3:32">
      <c r="C1206" s="3"/>
      <c r="D1206" s="3"/>
      <c r="E1206" s="15"/>
      <c r="F1206" s="15"/>
      <c r="G1206" s="15"/>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row>
    <row r="1207" spans="3:32">
      <c r="C1207" s="3"/>
      <c r="D1207" s="3"/>
      <c r="E1207" s="15"/>
      <c r="F1207" s="15"/>
      <c r="G1207" s="15"/>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row>
    <row r="1208" spans="3:32">
      <c r="C1208" s="3"/>
      <c r="D1208" s="3"/>
      <c r="E1208" s="15"/>
      <c r="F1208" s="15"/>
      <c r="G1208" s="15"/>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row>
    <row r="1209" spans="3:32">
      <c r="C1209" s="3"/>
      <c r="D1209" s="3"/>
      <c r="E1209" s="15"/>
      <c r="F1209" s="15"/>
      <c r="G1209" s="15"/>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row>
    <row r="1210" spans="3:32">
      <c r="C1210" s="3"/>
      <c r="D1210" s="3"/>
      <c r="E1210" s="15"/>
      <c r="F1210" s="15"/>
      <c r="G1210" s="15"/>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row>
    <row r="1211" spans="3:32">
      <c r="C1211" s="3"/>
      <c r="D1211" s="3"/>
      <c r="E1211" s="15"/>
      <c r="F1211" s="15"/>
      <c r="G1211" s="15"/>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row>
    <row r="1212" spans="3:32">
      <c r="C1212" s="3"/>
      <c r="D1212" s="3"/>
      <c r="E1212" s="15"/>
      <c r="F1212" s="15"/>
      <c r="G1212" s="15"/>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row>
    <row r="1213" spans="3:32">
      <c r="C1213" s="3"/>
      <c r="D1213" s="3"/>
      <c r="E1213" s="15"/>
      <c r="F1213" s="15"/>
      <c r="G1213" s="15"/>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row>
    <row r="1214" spans="3:32">
      <c r="C1214" s="3"/>
      <c r="D1214" s="3"/>
      <c r="E1214" s="15"/>
      <c r="F1214" s="15"/>
      <c r="G1214" s="15"/>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row>
    <row r="1215" spans="3:32">
      <c r="C1215" s="3"/>
      <c r="D1215" s="3"/>
      <c r="E1215" s="15"/>
      <c r="F1215" s="15"/>
      <c r="G1215" s="15"/>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row>
    <row r="1216" spans="3:32">
      <c r="C1216" s="3"/>
      <c r="D1216" s="3"/>
      <c r="E1216" s="15"/>
      <c r="F1216" s="15"/>
      <c r="G1216" s="15"/>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row>
    <row r="1217" spans="3:32">
      <c r="C1217" s="3"/>
      <c r="D1217" s="3"/>
      <c r="E1217" s="15"/>
      <c r="F1217" s="15"/>
      <c r="G1217" s="15"/>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row>
    <row r="1218" spans="3:32">
      <c r="C1218" s="3"/>
      <c r="D1218" s="3"/>
      <c r="E1218" s="15"/>
      <c r="F1218" s="15"/>
      <c r="G1218" s="15"/>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row>
    <row r="1219" spans="3:32">
      <c r="C1219" s="3"/>
      <c r="D1219" s="3"/>
      <c r="E1219" s="15"/>
      <c r="F1219" s="15"/>
      <c r="G1219" s="15"/>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row>
    <row r="1220" spans="3:32">
      <c r="C1220" s="3"/>
      <c r="D1220" s="3"/>
      <c r="E1220" s="15"/>
      <c r="F1220" s="15"/>
      <c r="G1220" s="15"/>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row>
    <row r="1221" spans="3:32">
      <c r="C1221" s="3"/>
      <c r="D1221" s="3"/>
      <c r="E1221" s="15"/>
      <c r="F1221" s="15"/>
      <c r="G1221" s="15"/>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row>
    <row r="1222" spans="3:32">
      <c r="C1222" s="3"/>
      <c r="D1222" s="3"/>
      <c r="E1222" s="15"/>
      <c r="F1222" s="15"/>
      <c r="G1222" s="15"/>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row>
    <row r="1223" spans="3:32">
      <c r="C1223" s="3"/>
      <c r="D1223" s="3"/>
      <c r="E1223" s="15"/>
      <c r="F1223" s="15"/>
      <c r="G1223" s="15"/>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row>
    <row r="1224" spans="3:32">
      <c r="C1224" s="3"/>
      <c r="D1224" s="3"/>
      <c r="E1224" s="15"/>
      <c r="F1224" s="15"/>
      <c r="G1224" s="15"/>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row>
    <row r="1225" spans="3:32">
      <c r="C1225" s="3"/>
      <c r="D1225" s="3"/>
      <c r="E1225" s="15"/>
      <c r="F1225" s="15"/>
      <c r="G1225" s="15"/>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row>
    <row r="1226" spans="3:32">
      <c r="C1226" s="3"/>
      <c r="D1226" s="3"/>
      <c r="E1226" s="15"/>
      <c r="F1226" s="15"/>
      <c r="G1226" s="15"/>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row>
    <row r="1227" spans="3:32">
      <c r="C1227" s="3"/>
      <c r="D1227" s="3"/>
      <c r="E1227" s="15"/>
      <c r="F1227" s="15"/>
      <c r="G1227" s="15"/>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row>
    <row r="1228" spans="3:32">
      <c r="C1228" s="3"/>
      <c r="D1228" s="3"/>
      <c r="E1228" s="15"/>
      <c r="F1228" s="15"/>
      <c r="G1228" s="15"/>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row>
    <row r="1229" spans="3:32">
      <c r="C1229" s="3"/>
      <c r="D1229" s="3"/>
      <c r="E1229" s="15"/>
      <c r="F1229" s="15"/>
      <c r="G1229" s="15"/>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row>
    <row r="1230" spans="3:32">
      <c r="C1230" s="3"/>
      <c r="D1230" s="3"/>
      <c r="E1230" s="15"/>
      <c r="F1230" s="15"/>
      <c r="G1230" s="15"/>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row>
    <row r="1231" spans="3:32">
      <c r="C1231" s="3"/>
      <c r="D1231" s="3"/>
      <c r="E1231" s="15"/>
      <c r="F1231" s="15"/>
      <c r="G1231" s="15"/>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row>
    <row r="1232" spans="3:32">
      <c r="C1232" s="3"/>
      <c r="D1232" s="3"/>
      <c r="E1232" s="15"/>
      <c r="F1232" s="15"/>
      <c r="G1232" s="15"/>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row>
    <row r="1233" spans="3:32">
      <c r="C1233" s="3"/>
      <c r="D1233" s="3"/>
      <c r="E1233" s="15"/>
      <c r="F1233" s="15"/>
      <c r="G1233" s="15"/>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row>
    <row r="1234" spans="3:32">
      <c r="C1234" s="3"/>
      <c r="D1234" s="3"/>
      <c r="E1234" s="15"/>
      <c r="F1234" s="15"/>
      <c r="G1234" s="15"/>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row>
    <row r="1235" spans="3:32">
      <c r="C1235" s="3"/>
      <c r="D1235" s="3"/>
      <c r="E1235" s="15"/>
      <c r="F1235" s="15"/>
      <c r="G1235" s="15"/>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row>
    <row r="1236" spans="3:32">
      <c r="C1236" s="3"/>
      <c r="D1236" s="3"/>
      <c r="E1236" s="15"/>
      <c r="F1236" s="15"/>
      <c r="G1236" s="15"/>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row>
    <row r="1237" spans="3:32">
      <c r="C1237" s="3"/>
      <c r="D1237" s="3"/>
      <c r="E1237" s="15"/>
      <c r="F1237" s="15"/>
      <c r="G1237" s="15"/>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row>
    <row r="1238" spans="3:32">
      <c r="C1238" s="3"/>
      <c r="D1238" s="3"/>
      <c r="E1238" s="15"/>
      <c r="F1238" s="15"/>
      <c r="G1238" s="15"/>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row>
    <row r="1239" spans="3:32">
      <c r="C1239" s="3"/>
      <c r="D1239" s="3"/>
      <c r="E1239" s="15"/>
      <c r="F1239" s="15"/>
      <c r="G1239" s="15"/>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row>
    <row r="1240" spans="3:32">
      <c r="C1240" s="3"/>
      <c r="D1240" s="3"/>
      <c r="E1240" s="15"/>
      <c r="F1240" s="15"/>
      <c r="G1240" s="15"/>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row>
    <row r="1241" spans="3:32">
      <c r="C1241" s="3"/>
      <c r="D1241" s="3"/>
      <c r="E1241" s="15"/>
      <c r="F1241" s="15"/>
      <c r="G1241" s="15"/>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row>
    <row r="1242" spans="3:32">
      <c r="C1242" s="3"/>
      <c r="D1242" s="3"/>
      <c r="E1242" s="15"/>
      <c r="F1242" s="15"/>
      <c r="G1242" s="15"/>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row>
    <row r="1243" spans="3:32">
      <c r="C1243" s="3"/>
      <c r="D1243" s="3"/>
      <c r="E1243" s="15"/>
      <c r="F1243" s="15"/>
      <c r="G1243" s="15"/>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row>
    <row r="1244" spans="3:32">
      <c r="C1244" s="3"/>
      <c r="D1244" s="3"/>
      <c r="E1244" s="15"/>
      <c r="F1244" s="15"/>
      <c r="G1244" s="15"/>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row>
    <row r="1245" spans="3:32">
      <c r="C1245" s="3"/>
      <c r="D1245" s="3"/>
      <c r="E1245" s="15"/>
      <c r="F1245" s="15"/>
      <c r="G1245" s="15"/>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row>
    <row r="1246" spans="3:32">
      <c r="C1246" s="3"/>
      <c r="D1246" s="3"/>
      <c r="E1246" s="15"/>
      <c r="F1246" s="15"/>
      <c r="G1246" s="15"/>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row>
    <row r="1247" spans="3:32">
      <c r="C1247" s="3"/>
      <c r="D1247" s="3"/>
      <c r="E1247" s="15"/>
      <c r="F1247" s="15"/>
      <c r="G1247" s="15"/>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row>
    <row r="1248" spans="3:32">
      <c r="C1248" s="3"/>
      <c r="D1248" s="3"/>
      <c r="E1248" s="15"/>
      <c r="F1248" s="15"/>
      <c r="G1248" s="15"/>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row>
    <row r="1249" spans="3:32">
      <c r="C1249" s="3"/>
      <c r="D1249" s="3"/>
      <c r="E1249" s="15"/>
      <c r="F1249" s="15"/>
      <c r="G1249" s="15"/>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row>
    <row r="1250" spans="3:32">
      <c r="C1250" s="3"/>
      <c r="D1250" s="3"/>
      <c r="E1250" s="15"/>
      <c r="F1250" s="15"/>
      <c r="G1250" s="15"/>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row>
    <row r="1251" spans="3:32">
      <c r="C1251" s="3"/>
      <c r="D1251" s="3"/>
      <c r="E1251" s="15"/>
      <c r="F1251" s="15"/>
      <c r="G1251" s="15"/>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row>
    <row r="1252" spans="3:32">
      <c r="C1252" s="3"/>
      <c r="D1252" s="3"/>
      <c r="E1252" s="15"/>
      <c r="F1252" s="15"/>
      <c r="G1252" s="15"/>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row>
    <row r="1253" spans="3:32">
      <c r="C1253" s="3"/>
      <c r="D1253" s="3"/>
      <c r="E1253" s="15"/>
      <c r="F1253" s="15"/>
      <c r="G1253" s="15"/>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row>
    <row r="1254" spans="3:32">
      <c r="C1254" s="3"/>
      <c r="D1254" s="3"/>
      <c r="E1254" s="15"/>
      <c r="F1254" s="15"/>
      <c r="G1254" s="15"/>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row>
    <row r="1255" spans="3:32">
      <c r="C1255" s="3"/>
      <c r="D1255" s="3"/>
      <c r="E1255" s="15"/>
      <c r="F1255" s="15"/>
      <c r="G1255" s="15"/>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row>
    <row r="1256" spans="3:32">
      <c r="C1256" s="3"/>
      <c r="D1256" s="3"/>
      <c r="E1256" s="15"/>
      <c r="F1256" s="15"/>
      <c r="G1256" s="15"/>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row>
    <row r="1257" spans="3:32">
      <c r="C1257" s="3"/>
      <c r="D1257" s="3"/>
      <c r="E1257" s="15"/>
      <c r="F1257" s="15"/>
      <c r="G1257" s="15"/>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row>
    <row r="1258" spans="3:32">
      <c r="C1258" s="3"/>
      <c r="D1258" s="3"/>
      <c r="E1258" s="15"/>
      <c r="F1258" s="15"/>
      <c r="G1258" s="15"/>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row>
    <row r="1259" spans="3:32">
      <c r="C1259" s="3"/>
      <c r="D1259" s="3"/>
      <c r="E1259" s="15"/>
      <c r="F1259" s="15"/>
      <c r="G1259" s="15"/>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row>
    <row r="1260" spans="3:32">
      <c r="C1260" s="3"/>
      <c r="D1260" s="3"/>
      <c r="E1260" s="15"/>
      <c r="F1260" s="15"/>
      <c r="G1260" s="15"/>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row>
    <row r="1261" spans="3:32">
      <c r="C1261" s="3"/>
      <c r="D1261" s="3"/>
      <c r="E1261" s="15"/>
      <c r="F1261" s="15"/>
      <c r="G1261" s="15"/>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row>
    <row r="1262" spans="3:32">
      <c r="C1262" s="3"/>
      <c r="D1262" s="3"/>
      <c r="E1262" s="15"/>
      <c r="F1262" s="15"/>
      <c r="G1262" s="15"/>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row>
    <row r="1263" spans="3:32">
      <c r="C1263" s="3"/>
      <c r="D1263" s="3"/>
      <c r="E1263" s="15"/>
      <c r="F1263" s="15"/>
      <c r="G1263" s="15"/>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row>
    <row r="1264" spans="3:32">
      <c r="C1264" s="3"/>
      <c r="D1264" s="3"/>
      <c r="E1264" s="15"/>
      <c r="F1264" s="15"/>
      <c r="G1264" s="15"/>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row>
    <row r="1265" spans="3:32">
      <c r="C1265" s="3"/>
      <c r="D1265" s="3"/>
      <c r="E1265" s="15"/>
      <c r="F1265" s="15"/>
      <c r="G1265" s="15"/>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row>
    <row r="1266" spans="3:32">
      <c r="C1266" s="3"/>
      <c r="D1266" s="3"/>
      <c r="E1266" s="15"/>
      <c r="F1266" s="15"/>
      <c r="G1266" s="15"/>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row>
    <row r="1267" spans="3:32">
      <c r="C1267" s="3"/>
      <c r="D1267" s="3"/>
      <c r="E1267" s="15"/>
      <c r="F1267" s="15"/>
      <c r="G1267" s="15"/>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row>
    <row r="1268" spans="3:32">
      <c r="C1268" s="3"/>
      <c r="D1268" s="3"/>
      <c r="E1268" s="15"/>
      <c r="F1268" s="15"/>
      <c r="G1268" s="15"/>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row>
    <row r="1269" spans="3:32">
      <c r="C1269" s="3"/>
      <c r="D1269" s="3"/>
      <c r="E1269" s="15"/>
      <c r="F1269" s="15"/>
      <c r="G1269" s="15"/>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row>
    <row r="1270" spans="3:32">
      <c r="C1270" s="3"/>
      <c r="D1270" s="3"/>
      <c r="E1270" s="15"/>
      <c r="F1270" s="15"/>
      <c r="G1270" s="15"/>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row>
    <row r="1271" spans="3:32">
      <c r="C1271" s="3"/>
      <c r="D1271" s="3"/>
      <c r="E1271" s="15"/>
      <c r="F1271" s="15"/>
      <c r="G1271" s="15"/>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row>
    <row r="1272" spans="3:32">
      <c r="C1272" s="3"/>
      <c r="D1272" s="3"/>
      <c r="E1272" s="15"/>
      <c r="F1272" s="15"/>
      <c r="G1272" s="15"/>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row>
    <row r="1273" spans="3:32">
      <c r="C1273" s="3"/>
      <c r="D1273" s="3"/>
      <c r="E1273" s="15"/>
      <c r="F1273" s="15"/>
      <c r="G1273" s="15"/>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row>
    <row r="1274" spans="3:32">
      <c r="C1274" s="3"/>
      <c r="D1274" s="3"/>
      <c r="E1274" s="15"/>
      <c r="F1274" s="15"/>
      <c r="G1274" s="15"/>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row>
    <row r="1275" spans="3:32">
      <c r="C1275" s="3"/>
      <c r="D1275" s="3"/>
      <c r="E1275" s="15"/>
      <c r="F1275" s="15"/>
      <c r="G1275" s="15"/>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row>
    <row r="1276" spans="3:32">
      <c r="C1276" s="3"/>
      <c r="D1276" s="3"/>
      <c r="E1276" s="15"/>
      <c r="F1276" s="15"/>
      <c r="G1276" s="15"/>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row>
    <row r="1277" spans="3:32">
      <c r="C1277" s="3"/>
      <c r="D1277" s="3"/>
      <c r="E1277" s="15"/>
      <c r="F1277" s="15"/>
      <c r="G1277" s="15"/>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row>
    <row r="1278" spans="3:32">
      <c r="C1278" s="3"/>
      <c r="D1278" s="3"/>
      <c r="E1278" s="15"/>
      <c r="F1278" s="15"/>
      <c r="G1278" s="15"/>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row>
    <row r="1279" spans="3:32">
      <c r="C1279" s="3"/>
      <c r="D1279" s="3"/>
      <c r="E1279" s="15"/>
      <c r="F1279" s="15"/>
      <c r="G1279" s="15"/>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row>
    <row r="1280" spans="3:32">
      <c r="C1280" s="3"/>
      <c r="D1280" s="3"/>
      <c r="E1280" s="15"/>
      <c r="F1280" s="15"/>
      <c r="G1280" s="15"/>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row>
    <row r="1281" spans="3:32">
      <c r="C1281" s="3"/>
      <c r="D1281" s="3"/>
      <c r="E1281" s="15"/>
      <c r="F1281" s="15"/>
      <c r="G1281" s="15"/>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row>
    <row r="1282" spans="3:32">
      <c r="C1282" s="3"/>
      <c r="D1282" s="3"/>
      <c r="E1282" s="15"/>
      <c r="F1282" s="15"/>
      <c r="G1282" s="15"/>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row>
    <row r="1283" spans="3:32">
      <c r="C1283" s="3"/>
      <c r="D1283" s="3"/>
      <c r="E1283" s="15"/>
      <c r="F1283" s="15"/>
      <c r="G1283" s="15"/>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row>
    <row r="1284" spans="3:32">
      <c r="C1284" s="3"/>
      <c r="D1284" s="3"/>
      <c r="E1284" s="15"/>
      <c r="F1284" s="15"/>
      <c r="G1284" s="15"/>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row>
    <row r="1285" spans="3:32">
      <c r="C1285" s="3"/>
      <c r="D1285" s="3"/>
      <c r="E1285" s="15"/>
      <c r="F1285" s="15"/>
      <c r="G1285" s="15"/>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row>
    <row r="1286" spans="3:32">
      <c r="C1286" s="3"/>
      <c r="D1286" s="3"/>
      <c r="E1286" s="15"/>
      <c r="F1286" s="15"/>
      <c r="G1286" s="15"/>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row>
    <row r="1287" spans="3:32">
      <c r="C1287" s="3"/>
      <c r="D1287" s="3"/>
      <c r="E1287" s="15"/>
      <c r="F1287" s="15"/>
      <c r="G1287" s="15"/>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row>
    <row r="1288" spans="3:32">
      <c r="C1288" s="3"/>
      <c r="D1288" s="3"/>
      <c r="E1288" s="15"/>
      <c r="F1288" s="15"/>
      <c r="G1288" s="15"/>
      <c r="H1288" s="3"/>
      <c r="I1288" s="3"/>
      <c r="J1288" s="3"/>
      <c r="K1288" s="3"/>
      <c r="L1288" s="3"/>
      <c r="M1288" s="3"/>
      <c r="N1288" s="3"/>
      <c r="O1288" s="3"/>
      <c r="P1288" s="3"/>
      <c r="Q1288" s="3"/>
      <c r="R1288" s="3"/>
      <c r="S1288" s="3"/>
      <c r="T1288" s="3"/>
      <c r="U1288" s="3"/>
      <c r="V1288" s="3"/>
      <c r="W1288" s="3"/>
      <c r="X1288" s="3"/>
      <c r="Y1288" s="3"/>
      <c r="Z1288" s="3"/>
      <c r="AA1288" s="3"/>
      <c r="AB1288" s="3"/>
      <c r="AC1288" s="3"/>
      <c r="AD1288" s="3"/>
      <c r="AE1288" s="3"/>
      <c r="AF1288" s="3"/>
    </row>
    <row r="1289" spans="3:32">
      <c r="C1289" s="3"/>
      <c r="D1289" s="3"/>
      <c r="E1289" s="15"/>
      <c r="F1289" s="15"/>
      <c r="G1289" s="15"/>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row>
    <row r="1290" spans="3:32">
      <c r="C1290" s="3"/>
      <c r="D1290" s="3"/>
      <c r="E1290" s="15"/>
      <c r="F1290" s="15"/>
      <c r="G1290" s="15"/>
      <c r="H1290" s="3"/>
      <c r="I1290" s="3"/>
      <c r="J1290" s="3"/>
      <c r="K1290" s="3"/>
      <c r="L1290" s="3"/>
      <c r="M1290" s="3"/>
      <c r="N1290" s="3"/>
      <c r="O1290" s="3"/>
      <c r="P1290" s="3"/>
      <c r="Q1290" s="3"/>
      <c r="R1290" s="3"/>
      <c r="S1290" s="3"/>
      <c r="T1290" s="3"/>
      <c r="U1290" s="3"/>
      <c r="V1290" s="3"/>
      <c r="W1290" s="3"/>
      <c r="X1290" s="3"/>
      <c r="Y1290" s="3"/>
      <c r="Z1290" s="3"/>
      <c r="AA1290" s="3"/>
      <c r="AB1290" s="3"/>
      <c r="AC1290" s="3"/>
      <c r="AD1290" s="3"/>
      <c r="AE1290" s="3"/>
      <c r="AF1290" s="3"/>
    </row>
    <row r="1291" spans="3:32">
      <c r="C1291" s="3"/>
      <c r="D1291" s="3"/>
      <c r="E1291" s="15"/>
      <c r="F1291" s="15"/>
      <c r="G1291" s="15"/>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row>
    <row r="1292" spans="3:32">
      <c r="C1292" s="3"/>
      <c r="D1292" s="3"/>
      <c r="E1292" s="15"/>
      <c r="F1292" s="15"/>
      <c r="G1292" s="15"/>
      <c r="H1292" s="3"/>
      <c r="I1292" s="3"/>
      <c r="J1292" s="3"/>
      <c r="K1292" s="3"/>
      <c r="L1292" s="3"/>
      <c r="M1292" s="3"/>
      <c r="N1292" s="3"/>
      <c r="O1292" s="3"/>
      <c r="P1292" s="3"/>
      <c r="Q1292" s="3"/>
      <c r="R1292" s="3"/>
      <c r="S1292" s="3"/>
      <c r="T1292" s="3"/>
      <c r="U1292" s="3"/>
      <c r="V1292" s="3"/>
      <c r="W1292" s="3"/>
      <c r="X1292" s="3"/>
      <c r="Y1292" s="3"/>
      <c r="Z1292" s="3"/>
      <c r="AA1292" s="3"/>
      <c r="AB1292" s="3"/>
      <c r="AC1292" s="3"/>
      <c r="AD1292" s="3"/>
      <c r="AE1292" s="3"/>
      <c r="AF1292" s="3"/>
    </row>
    <row r="1293" spans="3:32">
      <c r="C1293" s="3"/>
      <c r="D1293" s="3"/>
      <c r="E1293" s="15"/>
      <c r="F1293" s="15"/>
      <c r="G1293" s="15"/>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row>
    <row r="1294" spans="3:32">
      <c r="C1294" s="3"/>
      <c r="D1294" s="3"/>
      <c r="E1294" s="15"/>
      <c r="F1294" s="15"/>
      <c r="G1294" s="15"/>
      <c r="H1294" s="3"/>
      <c r="I1294" s="3"/>
      <c r="J1294" s="3"/>
      <c r="K1294" s="3"/>
      <c r="L1294" s="3"/>
      <c r="M1294" s="3"/>
      <c r="N1294" s="3"/>
      <c r="O1294" s="3"/>
      <c r="P1294" s="3"/>
      <c r="Q1294" s="3"/>
      <c r="R1294" s="3"/>
      <c r="S1294" s="3"/>
      <c r="T1294" s="3"/>
      <c r="U1294" s="3"/>
      <c r="V1294" s="3"/>
      <c r="W1294" s="3"/>
      <c r="X1294" s="3"/>
      <c r="Y1294" s="3"/>
      <c r="Z1294" s="3"/>
      <c r="AA1294" s="3"/>
      <c r="AB1294" s="3"/>
      <c r="AC1294" s="3"/>
      <c r="AD1294" s="3"/>
      <c r="AE1294" s="3"/>
      <c r="AF1294" s="3"/>
    </row>
    <row r="1295" spans="3:32">
      <c r="C1295" s="3"/>
      <c r="D1295" s="3"/>
      <c r="E1295" s="15"/>
      <c r="F1295" s="15"/>
      <c r="G1295" s="15"/>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row>
    <row r="1296" spans="3:32">
      <c r="C1296" s="3"/>
      <c r="D1296" s="3"/>
      <c r="E1296" s="15"/>
      <c r="F1296" s="15"/>
      <c r="G1296" s="15"/>
      <c r="H1296" s="3"/>
      <c r="I1296" s="3"/>
      <c r="J1296" s="3"/>
      <c r="K1296" s="3"/>
      <c r="L1296" s="3"/>
      <c r="M1296" s="3"/>
      <c r="N1296" s="3"/>
      <c r="O1296" s="3"/>
      <c r="P1296" s="3"/>
      <c r="Q1296" s="3"/>
      <c r="R1296" s="3"/>
      <c r="S1296" s="3"/>
      <c r="T1296" s="3"/>
      <c r="U1296" s="3"/>
      <c r="V1296" s="3"/>
      <c r="W1296" s="3"/>
      <c r="X1296" s="3"/>
      <c r="Y1296" s="3"/>
      <c r="Z1296" s="3"/>
      <c r="AA1296" s="3"/>
      <c r="AB1296" s="3"/>
      <c r="AC1296" s="3"/>
      <c r="AD1296" s="3"/>
      <c r="AE1296" s="3"/>
      <c r="AF1296" s="3"/>
    </row>
    <row r="1297" spans="3:32">
      <c r="C1297" s="3"/>
      <c r="D1297" s="3"/>
      <c r="E1297" s="15"/>
      <c r="F1297" s="15"/>
      <c r="G1297" s="15"/>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row>
    <row r="1298" spans="3:32">
      <c r="C1298" s="3"/>
      <c r="D1298" s="3"/>
      <c r="E1298" s="15"/>
      <c r="F1298" s="15"/>
      <c r="G1298" s="15"/>
      <c r="H1298" s="3"/>
      <c r="I1298" s="3"/>
      <c r="J1298" s="3"/>
      <c r="K1298" s="3"/>
      <c r="L1298" s="3"/>
      <c r="M1298" s="3"/>
      <c r="N1298" s="3"/>
      <c r="O1298" s="3"/>
      <c r="P1298" s="3"/>
      <c r="Q1298" s="3"/>
      <c r="R1298" s="3"/>
      <c r="S1298" s="3"/>
      <c r="T1298" s="3"/>
      <c r="U1298" s="3"/>
      <c r="V1298" s="3"/>
      <c r="W1298" s="3"/>
      <c r="X1298" s="3"/>
      <c r="Y1298" s="3"/>
      <c r="Z1298" s="3"/>
      <c r="AA1298" s="3"/>
      <c r="AB1298" s="3"/>
      <c r="AC1298" s="3"/>
      <c r="AD1298" s="3"/>
      <c r="AE1298" s="3"/>
      <c r="AF1298" s="3"/>
    </row>
    <row r="1299" spans="3:32">
      <c r="C1299" s="3"/>
      <c r="D1299" s="3"/>
      <c r="E1299" s="15"/>
      <c r="F1299" s="15"/>
      <c r="G1299" s="15"/>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row>
    <row r="1300" spans="3:32">
      <c r="C1300" s="3"/>
      <c r="D1300" s="3"/>
      <c r="E1300" s="15"/>
      <c r="F1300" s="15"/>
      <c r="G1300" s="15"/>
      <c r="H1300" s="3"/>
      <c r="I1300" s="3"/>
      <c r="J1300" s="3"/>
      <c r="K1300" s="3"/>
      <c r="L1300" s="3"/>
      <c r="M1300" s="3"/>
      <c r="N1300" s="3"/>
      <c r="O1300" s="3"/>
      <c r="P1300" s="3"/>
      <c r="Q1300" s="3"/>
      <c r="R1300" s="3"/>
      <c r="S1300" s="3"/>
      <c r="T1300" s="3"/>
      <c r="U1300" s="3"/>
      <c r="V1300" s="3"/>
      <c r="W1300" s="3"/>
      <c r="X1300" s="3"/>
      <c r="Y1300" s="3"/>
      <c r="Z1300" s="3"/>
      <c r="AA1300" s="3"/>
      <c r="AB1300" s="3"/>
      <c r="AC1300" s="3"/>
      <c r="AD1300" s="3"/>
      <c r="AE1300" s="3"/>
      <c r="AF1300" s="3"/>
    </row>
    <row r="1301" spans="3:32">
      <c r="C1301" s="3"/>
      <c r="D1301" s="3"/>
      <c r="E1301" s="15"/>
      <c r="F1301" s="15"/>
      <c r="G1301" s="15"/>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row>
    <row r="1302" spans="3:32">
      <c r="C1302" s="3"/>
      <c r="D1302" s="3"/>
      <c r="E1302" s="15"/>
      <c r="F1302" s="15"/>
      <c r="G1302" s="15"/>
      <c r="H1302" s="3"/>
      <c r="I1302" s="3"/>
      <c r="J1302" s="3"/>
      <c r="K1302" s="3"/>
      <c r="L1302" s="3"/>
      <c r="M1302" s="3"/>
      <c r="N1302" s="3"/>
      <c r="O1302" s="3"/>
      <c r="P1302" s="3"/>
      <c r="Q1302" s="3"/>
      <c r="R1302" s="3"/>
      <c r="S1302" s="3"/>
      <c r="T1302" s="3"/>
      <c r="U1302" s="3"/>
      <c r="V1302" s="3"/>
      <c r="W1302" s="3"/>
      <c r="X1302" s="3"/>
      <c r="Y1302" s="3"/>
      <c r="Z1302" s="3"/>
      <c r="AA1302" s="3"/>
      <c r="AB1302" s="3"/>
      <c r="AC1302" s="3"/>
      <c r="AD1302" s="3"/>
      <c r="AE1302" s="3"/>
      <c r="AF1302" s="3"/>
    </row>
    <row r="1303" spans="3:32">
      <c r="C1303" s="3"/>
      <c r="D1303" s="3"/>
      <c r="E1303" s="15"/>
      <c r="F1303" s="15"/>
      <c r="G1303" s="15"/>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row>
    <row r="1304" spans="3:32">
      <c r="C1304" s="3"/>
      <c r="D1304" s="3"/>
      <c r="E1304" s="15"/>
      <c r="F1304" s="15"/>
      <c r="G1304" s="15"/>
      <c r="H1304" s="3"/>
      <c r="I1304" s="3"/>
      <c r="J1304" s="3"/>
      <c r="K1304" s="3"/>
      <c r="L1304" s="3"/>
      <c r="M1304" s="3"/>
      <c r="N1304" s="3"/>
      <c r="O1304" s="3"/>
      <c r="P1304" s="3"/>
      <c r="Q1304" s="3"/>
      <c r="R1304" s="3"/>
      <c r="S1304" s="3"/>
      <c r="T1304" s="3"/>
      <c r="U1304" s="3"/>
      <c r="V1304" s="3"/>
      <c r="W1304" s="3"/>
      <c r="X1304" s="3"/>
      <c r="Y1304" s="3"/>
      <c r="Z1304" s="3"/>
      <c r="AA1304" s="3"/>
      <c r="AB1304" s="3"/>
      <c r="AC1304" s="3"/>
      <c r="AD1304" s="3"/>
      <c r="AE1304" s="3"/>
      <c r="AF1304" s="3"/>
    </row>
    <row r="1305" spans="3:32">
      <c r="C1305" s="3"/>
      <c r="D1305" s="3"/>
      <c r="E1305" s="15"/>
      <c r="F1305" s="15"/>
      <c r="G1305" s="15"/>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row>
    <row r="1306" spans="3:32">
      <c r="C1306" s="3"/>
      <c r="D1306" s="3"/>
      <c r="E1306" s="15"/>
      <c r="F1306" s="15"/>
      <c r="G1306" s="15"/>
      <c r="H1306" s="3"/>
      <c r="I1306" s="3"/>
      <c r="J1306" s="3"/>
      <c r="K1306" s="3"/>
      <c r="L1306" s="3"/>
      <c r="M1306" s="3"/>
      <c r="N1306" s="3"/>
      <c r="O1306" s="3"/>
      <c r="P1306" s="3"/>
      <c r="Q1306" s="3"/>
      <c r="R1306" s="3"/>
      <c r="S1306" s="3"/>
      <c r="T1306" s="3"/>
      <c r="U1306" s="3"/>
      <c r="V1306" s="3"/>
      <c r="W1306" s="3"/>
      <c r="X1306" s="3"/>
      <c r="Y1306" s="3"/>
      <c r="Z1306" s="3"/>
      <c r="AA1306" s="3"/>
      <c r="AB1306" s="3"/>
      <c r="AC1306" s="3"/>
      <c r="AD1306" s="3"/>
      <c r="AE1306" s="3"/>
      <c r="AF1306" s="3"/>
    </row>
    <row r="1307" spans="3:32">
      <c r="C1307" s="3"/>
      <c r="D1307" s="3"/>
      <c r="E1307" s="15"/>
      <c r="F1307" s="15"/>
      <c r="G1307" s="15"/>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row>
    <row r="1308" spans="3:32">
      <c r="C1308" s="3"/>
      <c r="D1308" s="3"/>
      <c r="E1308" s="15"/>
      <c r="F1308" s="15"/>
      <c r="G1308" s="15"/>
      <c r="H1308" s="3"/>
      <c r="I1308" s="3"/>
      <c r="J1308" s="3"/>
      <c r="K1308" s="3"/>
      <c r="L1308" s="3"/>
      <c r="M1308" s="3"/>
      <c r="N1308" s="3"/>
      <c r="O1308" s="3"/>
      <c r="P1308" s="3"/>
      <c r="Q1308" s="3"/>
      <c r="R1308" s="3"/>
      <c r="S1308" s="3"/>
      <c r="T1308" s="3"/>
      <c r="U1308" s="3"/>
      <c r="V1308" s="3"/>
      <c r="W1308" s="3"/>
      <c r="X1308" s="3"/>
      <c r="Y1308" s="3"/>
      <c r="Z1308" s="3"/>
      <c r="AA1308" s="3"/>
      <c r="AB1308" s="3"/>
      <c r="AC1308" s="3"/>
      <c r="AD1308" s="3"/>
      <c r="AE1308" s="3"/>
      <c r="AF1308" s="3"/>
    </row>
    <row r="1309" spans="3:32">
      <c r="C1309" s="3"/>
      <c r="D1309" s="3"/>
      <c r="E1309" s="15"/>
      <c r="F1309" s="15"/>
      <c r="G1309" s="15"/>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row>
    <row r="1310" spans="3:32">
      <c r="C1310" s="3"/>
      <c r="D1310" s="3"/>
      <c r="E1310" s="15"/>
      <c r="F1310" s="15"/>
      <c r="G1310" s="15"/>
      <c r="H1310" s="3"/>
      <c r="I1310" s="3"/>
      <c r="J1310" s="3"/>
      <c r="K1310" s="3"/>
      <c r="L1310" s="3"/>
      <c r="M1310" s="3"/>
      <c r="N1310" s="3"/>
      <c r="O1310" s="3"/>
      <c r="P1310" s="3"/>
      <c r="Q1310" s="3"/>
      <c r="R1310" s="3"/>
      <c r="S1310" s="3"/>
      <c r="T1310" s="3"/>
      <c r="U1310" s="3"/>
      <c r="V1310" s="3"/>
      <c r="W1310" s="3"/>
      <c r="X1310" s="3"/>
      <c r="Y1310" s="3"/>
      <c r="Z1310" s="3"/>
      <c r="AA1310" s="3"/>
      <c r="AB1310" s="3"/>
      <c r="AC1310" s="3"/>
      <c r="AD1310" s="3"/>
      <c r="AE1310" s="3"/>
      <c r="AF1310" s="3"/>
    </row>
    <row r="1311" spans="3:32">
      <c r="C1311" s="3"/>
      <c r="D1311" s="3"/>
      <c r="E1311" s="15"/>
      <c r="F1311" s="15"/>
      <c r="G1311" s="15"/>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row>
    <row r="1312" spans="3:32">
      <c r="C1312" s="3"/>
      <c r="D1312" s="3"/>
      <c r="E1312" s="15"/>
      <c r="F1312" s="15"/>
      <c r="G1312" s="15"/>
      <c r="H1312" s="3"/>
      <c r="I1312" s="3"/>
      <c r="J1312" s="3"/>
      <c r="K1312" s="3"/>
      <c r="L1312" s="3"/>
      <c r="M1312" s="3"/>
      <c r="N1312" s="3"/>
      <c r="O1312" s="3"/>
      <c r="P1312" s="3"/>
      <c r="Q1312" s="3"/>
      <c r="R1312" s="3"/>
      <c r="S1312" s="3"/>
      <c r="T1312" s="3"/>
      <c r="U1312" s="3"/>
      <c r="V1312" s="3"/>
      <c r="W1312" s="3"/>
      <c r="X1312" s="3"/>
      <c r="Y1312" s="3"/>
      <c r="Z1312" s="3"/>
      <c r="AA1312" s="3"/>
      <c r="AB1312" s="3"/>
      <c r="AC1312" s="3"/>
      <c r="AD1312" s="3"/>
      <c r="AE1312" s="3"/>
      <c r="AF1312" s="3"/>
    </row>
    <row r="1313" spans="3:32">
      <c r="C1313" s="3"/>
      <c r="D1313" s="3"/>
      <c r="E1313" s="15"/>
      <c r="F1313" s="15"/>
      <c r="G1313" s="15"/>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row>
    <row r="1314" spans="3:32">
      <c r="C1314" s="3"/>
      <c r="D1314" s="3"/>
      <c r="E1314" s="15"/>
      <c r="F1314" s="15"/>
      <c r="G1314" s="15"/>
      <c r="H1314" s="3"/>
      <c r="I1314" s="3"/>
      <c r="J1314" s="3"/>
      <c r="K1314" s="3"/>
      <c r="L1314" s="3"/>
      <c r="M1314" s="3"/>
      <c r="N1314" s="3"/>
      <c r="O1314" s="3"/>
      <c r="P1314" s="3"/>
      <c r="Q1314" s="3"/>
      <c r="R1314" s="3"/>
      <c r="S1314" s="3"/>
      <c r="T1314" s="3"/>
      <c r="U1314" s="3"/>
      <c r="V1314" s="3"/>
      <c r="W1314" s="3"/>
      <c r="X1314" s="3"/>
      <c r="Y1314" s="3"/>
      <c r="Z1314" s="3"/>
      <c r="AA1314" s="3"/>
      <c r="AB1314" s="3"/>
      <c r="AC1314" s="3"/>
      <c r="AD1314" s="3"/>
      <c r="AE1314" s="3"/>
      <c r="AF1314" s="3"/>
    </row>
    <row r="1315" spans="3:32">
      <c r="C1315" s="3"/>
      <c r="D1315" s="3"/>
      <c r="E1315" s="15"/>
      <c r="F1315" s="15"/>
      <c r="G1315" s="15"/>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row>
    <row r="1316" spans="3:32">
      <c r="C1316" s="3"/>
      <c r="D1316" s="3"/>
      <c r="E1316" s="15"/>
      <c r="F1316" s="15"/>
      <c r="G1316" s="15"/>
      <c r="H1316" s="3"/>
      <c r="I1316" s="3"/>
      <c r="J1316" s="3"/>
      <c r="K1316" s="3"/>
      <c r="L1316" s="3"/>
      <c r="M1316" s="3"/>
      <c r="N1316" s="3"/>
      <c r="O1316" s="3"/>
      <c r="P1316" s="3"/>
      <c r="Q1316" s="3"/>
      <c r="R1316" s="3"/>
      <c r="S1316" s="3"/>
      <c r="T1316" s="3"/>
      <c r="U1316" s="3"/>
      <c r="V1316" s="3"/>
      <c r="W1316" s="3"/>
      <c r="X1316" s="3"/>
      <c r="Y1316" s="3"/>
      <c r="Z1316" s="3"/>
      <c r="AA1316" s="3"/>
      <c r="AB1316" s="3"/>
      <c r="AC1316" s="3"/>
      <c r="AD1316" s="3"/>
      <c r="AE1316" s="3"/>
      <c r="AF1316" s="3"/>
    </row>
    <row r="1317" spans="3:32">
      <c r="C1317" s="3"/>
      <c r="D1317" s="3"/>
      <c r="E1317" s="15"/>
      <c r="F1317" s="15"/>
      <c r="G1317" s="15"/>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row>
    <row r="1318" spans="3:32">
      <c r="C1318" s="3"/>
      <c r="D1318" s="3"/>
      <c r="E1318" s="15"/>
      <c r="F1318" s="15"/>
      <c r="G1318" s="15"/>
      <c r="H1318" s="3"/>
      <c r="I1318" s="3"/>
      <c r="J1318" s="3"/>
      <c r="K1318" s="3"/>
      <c r="L1318" s="3"/>
      <c r="M1318" s="3"/>
      <c r="N1318" s="3"/>
      <c r="O1318" s="3"/>
      <c r="P1318" s="3"/>
      <c r="Q1318" s="3"/>
      <c r="R1318" s="3"/>
      <c r="S1318" s="3"/>
      <c r="T1318" s="3"/>
      <c r="U1318" s="3"/>
      <c r="V1318" s="3"/>
      <c r="W1318" s="3"/>
      <c r="X1318" s="3"/>
      <c r="Y1318" s="3"/>
      <c r="Z1318" s="3"/>
      <c r="AA1318" s="3"/>
      <c r="AB1318" s="3"/>
      <c r="AC1318" s="3"/>
      <c r="AD1318" s="3"/>
      <c r="AE1318" s="3"/>
      <c r="AF1318" s="3"/>
    </row>
    <row r="1319" spans="3:32">
      <c r="C1319" s="3"/>
      <c r="D1319" s="3"/>
      <c r="E1319" s="15"/>
      <c r="F1319" s="15"/>
      <c r="G1319" s="15"/>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row>
    <row r="1320" spans="3:32">
      <c r="C1320" s="3"/>
      <c r="D1320" s="3"/>
      <c r="E1320" s="15"/>
      <c r="F1320" s="15"/>
      <c r="G1320" s="15"/>
      <c r="H1320" s="3"/>
      <c r="I1320" s="3"/>
      <c r="J1320" s="3"/>
      <c r="K1320" s="3"/>
      <c r="L1320" s="3"/>
      <c r="M1320" s="3"/>
      <c r="N1320" s="3"/>
      <c r="O1320" s="3"/>
      <c r="P1320" s="3"/>
      <c r="Q1320" s="3"/>
      <c r="R1320" s="3"/>
      <c r="S1320" s="3"/>
      <c r="T1320" s="3"/>
      <c r="U1320" s="3"/>
      <c r="V1320" s="3"/>
      <c r="W1320" s="3"/>
      <c r="X1320" s="3"/>
      <c r="Y1320" s="3"/>
      <c r="Z1320" s="3"/>
      <c r="AA1320" s="3"/>
      <c r="AB1320" s="3"/>
      <c r="AC1320" s="3"/>
      <c r="AD1320" s="3"/>
      <c r="AE1320" s="3"/>
      <c r="AF1320" s="3"/>
    </row>
    <row r="1321" spans="3:32">
      <c r="C1321" s="3"/>
      <c r="D1321" s="3"/>
      <c r="E1321" s="15"/>
      <c r="F1321" s="15"/>
      <c r="G1321" s="15"/>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row>
    <row r="1322" spans="3:32">
      <c r="C1322" s="3"/>
      <c r="D1322" s="3"/>
      <c r="E1322" s="15"/>
      <c r="F1322" s="15"/>
      <c r="G1322" s="15"/>
      <c r="H1322" s="3"/>
      <c r="I1322" s="3"/>
      <c r="J1322" s="3"/>
      <c r="K1322" s="3"/>
      <c r="L1322" s="3"/>
      <c r="M1322" s="3"/>
      <c r="N1322" s="3"/>
      <c r="O1322" s="3"/>
      <c r="P1322" s="3"/>
      <c r="Q1322" s="3"/>
      <c r="R1322" s="3"/>
      <c r="S1322" s="3"/>
      <c r="T1322" s="3"/>
      <c r="U1322" s="3"/>
      <c r="V1322" s="3"/>
      <c r="W1322" s="3"/>
      <c r="X1322" s="3"/>
      <c r="Y1322" s="3"/>
      <c r="Z1322" s="3"/>
      <c r="AA1322" s="3"/>
      <c r="AB1322" s="3"/>
      <c r="AC1322" s="3"/>
      <c r="AD1322" s="3"/>
      <c r="AE1322" s="3"/>
      <c r="AF1322" s="3"/>
    </row>
    <row r="1323" spans="3:32">
      <c r="C1323" s="3"/>
      <c r="D1323" s="3"/>
      <c r="E1323" s="15"/>
      <c r="F1323" s="15"/>
      <c r="G1323" s="15"/>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row>
    <row r="1324" spans="3:32">
      <c r="C1324" s="3"/>
      <c r="D1324" s="3"/>
      <c r="E1324" s="15"/>
      <c r="F1324" s="15"/>
      <c r="G1324" s="15"/>
      <c r="H1324" s="3"/>
      <c r="I1324" s="3"/>
      <c r="J1324" s="3"/>
      <c r="K1324" s="3"/>
      <c r="L1324" s="3"/>
      <c r="M1324" s="3"/>
      <c r="N1324" s="3"/>
      <c r="O1324" s="3"/>
      <c r="P1324" s="3"/>
      <c r="Q1324" s="3"/>
      <c r="R1324" s="3"/>
      <c r="S1324" s="3"/>
      <c r="T1324" s="3"/>
      <c r="U1324" s="3"/>
      <c r="V1324" s="3"/>
      <c r="W1324" s="3"/>
      <c r="X1324" s="3"/>
      <c r="Y1324" s="3"/>
      <c r="Z1324" s="3"/>
      <c r="AA1324" s="3"/>
      <c r="AB1324" s="3"/>
      <c r="AC1324" s="3"/>
      <c r="AD1324" s="3"/>
      <c r="AE1324" s="3"/>
      <c r="AF1324" s="3"/>
    </row>
    <row r="1325" spans="3:32">
      <c r="C1325" s="3"/>
      <c r="D1325" s="3"/>
      <c r="E1325" s="15"/>
      <c r="F1325" s="15"/>
      <c r="G1325" s="15"/>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row>
    <row r="1326" spans="3:32">
      <c r="C1326" s="3"/>
      <c r="D1326" s="3"/>
      <c r="E1326" s="15"/>
      <c r="F1326" s="15"/>
      <c r="G1326" s="15"/>
      <c r="H1326" s="3"/>
      <c r="I1326" s="3"/>
      <c r="J1326" s="3"/>
      <c r="K1326" s="3"/>
      <c r="L1326" s="3"/>
      <c r="M1326" s="3"/>
      <c r="N1326" s="3"/>
      <c r="O1326" s="3"/>
      <c r="P1326" s="3"/>
      <c r="Q1326" s="3"/>
      <c r="R1326" s="3"/>
      <c r="S1326" s="3"/>
      <c r="T1326" s="3"/>
      <c r="U1326" s="3"/>
      <c r="V1326" s="3"/>
      <c r="W1326" s="3"/>
      <c r="X1326" s="3"/>
      <c r="Y1326" s="3"/>
      <c r="Z1326" s="3"/>
      <c r="AA1326" s="3"/>
      <c r="AB1326" s="3"/>
      <c r="AC1326" s="3"/>
      <c r="AD1326" s="3"/>
      <c r="AE1326" s="3"/>
      <c r="AF1326" s="3"/>
    </row>
    <row r="1327" spans="3:32">
      <c r="C1327" s="3"/>
      <c r="D1327" s="3"/>
      <c r="E1327" s="15"/>
      <c r="F1327" s="15"/>
      <c r="G1327" s="15"/>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row>
    <row r="1328" spans="3:32">
      <c r="C1328" s="3"/>
      <c r="D1328" s="3"/>
      <c r="E1328" s="15"/>
      <c r="F1328" s="15"/>
      <c r="G1328" s="15"/>
      <c r="H1328" s="3"/>
      <c r="I1328" s="3"/>
      <c r="J1328" s="3"/>
      <c r="K1328" s="3"/>
      <c r="L1328" s="3"/>
      <c r="M1328" s="3"/>
      <c r="N1328" s="3"/>
      <c r="O1328" s="3"/>
      <c r="P1328" s="3"/>
      <c r="Q1328" s="3"/>
      <c r="R1328" s="3"/>
      <c r="S1328" s="3"/>
      <c r="T1328" s="3"/>
      <c r="U1328" s="3"/>
      <c r="V1328" s="3"/>
      <c r="W1328" s="3"/>
      <c r="X1328" s="3"/>
      <c r="Y1328" s="3"/>
      <c r="Z1328" s="3"/>
      <c r="AA1328" s="3"/>
      <c r="AB1328" s="3"/>
      <c r="AC1328" s="3"/>
      <c r="AD1328" s="3"/>
      <c r="AE1328" s="3"/>
      <c r="AF1328" s="3"/>
    </row>
    <row r="1329" spans="3:32">
      <c r="C1329" s="3"/>
      <c r="D1329" s="3"/>
      <c r="E1329" s="15"/>
      <c r="F1329" s="15"/>
      <c r="G1329" s="15"/>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row>
    <row r="1330" spans="3:32">
      <c r="C1330" s="3"/>
      <c r="D1330" s="3"/>
      <c r="E1330" s="15"/>
      <c r="F1330" s="15"/>
      <c r="G1330" s="15"/>
      <c r="H1330" s="3"/>
      <c r="I1330" s="3"/>
      <c r="J1330" s="3"/>
      <c r="K1330" s="3"/>
      <c r="L1330" s="3"/>
      <c r="M1330" s="3"/>
      <c r="N1330" s="3"/>
      <c r="O1330" s="3"/>
      <c r="P1330" s="3"/>
      <c r="Q1330" s="3"/>
      <c r="R1330" s="3"/>
      <c r="S1330" s="3"/>
      <c r="T1330" s="3"/>
      <c r="U1330" s="3"/>
      <c r="V1330" s="3"/>
      <c r="W1330" s="3"/>
      <c r="X1330" s="3"/>
      <c r="Y1330" s="3"/>
      <c r="Z1330" s="3"/>
      <c r="AA1330" s="3"/>
      <c r="AB1330" s="3"/>
      <c r="AC1330" s="3"/>
      <c r="AD1330" s="3"/>
      <c r="AE1330" s="3"/>
      <c r="AF1330" s="3"/>
    </row>
    <row r="1331" spans="3:32">
      <c r="C1331" s="3"/>
      <c r="D1331" s="3"/>
      <c r="E1331" s="15"/>
      <c r="F1331" s="15"/>
      <c r="G1331" s="15"/>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row>
    <row r="1332" spans="3:32">
      <c r="C1332" s="3"/>
      <c r="D1332" s="3"/>
      <c r="E1332" s="15"/>
      <c r="F1332" s="15"/>
      <c r="G1332" s="15"/>
      <c r="H1332" s="3"/>
      <c r="I1332" s="3"/>
      <c r="J1332" s="3"/>
      <c r="K1332" s="3"/>
      <c r="L1332" s="3"/>
      <c r="M1332" s="3"/>
      <c r="N1332" s="3"/>
      <c r="O1332" s="3"/>
      <c r="P1332" s="3"/>
      <c r="Q1332" s="3"/>
      <c r="R1332" s="3"/>
      <c r="S1332" s="3"/>
      <c r="T1332" s="3"/>
      <c r="U1332" s="3"/>
      <c r="V1332" s="3"/>
      <c r="W1332" s="3"/>
      <c r="X1332" s="3"/>
      <c r="Y1332" s="3"/>
      <c r="Z1332" s="3"/>
      <c r="AA1332" s="3"/>
      <c r="AB1332" s="3"/>
      <c r="AC1332" s="3"/>
      <c r="AD1332" s="3"/>
      <c r="AE1332" s="3"/>
      <c r="AF1332" s="3"/>
    </row>
    <row r="1333" spans="3:32">
      <c r="C1333" s="3"/>
      <c r="D1333" s="3"/>
      <c r="E1333" s="15"/>
      <c r="F1333" s="15"/>
      <c r="G1333" s="15"/>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row>
    <row r="1334" spans="3:32">
      <c r="C1334" s="3"/>
      <c r="D1334" s="3"/>
      <c r="E1334" s="15"/>
      <c r="F1334" s="15"/>
      <c r="G1334" s="15"/>
      <c r="H1334" s="3"/>
      <c r="I1334" s="3"/>
      <c r="J1334" s="3"/>
      <c r="K1334" s="3"/>
      <c r="L1334" s="3"/>
      <c r="M1334" s="3"/>
      <c r="N1334" s="3"/>
      <c r="O1334" s="3"/>
      <c r="P1334" s="3"/>
      <c r="Q1334" s="3"/>
      <c r="R1334" s="3"/>
      <c r="S1334" s="3"/>
      <c r="T1334" s="3"/>
      <c r="U1334" s="3"/>
      <c r="V1334" s="3"/>
      <c r="W1334" s="3"/>
      <c r="X1334" s="3"/>
      <c r="Y1334" s="3"/>
      <c r="Z1334" s="3"/>
      <c r="AA1334" s="3"/>
      <c r="AB1334" s="3"/>
      <c r="AC1334" s="3"/>
      <c r="AD1334" s="3"/>
      <c r="AE1334" s="3"/>
      <c r="AF1334" s="3"/>
    </row>
    <row r="1335" spans="3:32">
      <c r="C1335" s="3"/>
      <c r="D1335" s="3"/>
      <c r="E1335" s="15"/>
      <c r="F1335" s="15"/>
      <c r="G1335" s="15"/>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row>
    <row r="1336" spans="3:32">
      <c r="C1336" s="3"/>
      <c r="D1336" s="3"/>
      <c r="E1336" s="15"/>
      <c r="F1336" s="15"/>
      <c r="G1336" s="15"/>
      <c r="H1336" s="3"/>
      <c r="I1336" s="3"/>
      <c r="J1336" s="3"/>
      <c r="K1336" s="3"/>
      <c r="L1336" s="3"/>
      <c r="M1336" s="3"/>
      <c r="N1336" s="3"/>
      <c r="O1336" s="3"/>
      <c r="P1336" s="3"/>
      <c r="Q1336" s="3"/>
      <c r="R1336" s="3"/>
      <c r="S1336" s="3"/>
      <c r="T1336" s="3"/>
      <c r="U1336" s="3"/>
      <c r="V1336" s="3"/>
      <c r="W1336" s="3"/>
      <c r="X1336" s="3"/>
      <c r="Y1336" s="3"/>
      <c r="Z1336" s="3"/>
      <c r="AA1336" s="3"/>
      <c r="AB1336" s="3"/>
      <c r="AC1336" s="3"/>
      <c r="AD1336" s="3"/>
      <c r="AE1336" s="3"/>
      <c r="AF1336" s="3"/>
    </row>
    <row r="1337" spans="3:32">
      <c r="C1337" s="3"/>
      <c r="D1337" s="3"/>
      <c r="E1337" s="15"/>
      <c r="F1337" s="15"/>
      <c r="G1337" s="15"/>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row>
    <row r="1338" spans="3:32">
      <c r="C1338" s="3"/>
      <c r="D1338" s="3"/>
      <c r="E1338" s="15"/>
      <c r="F1338" s="15"/>
      <c r="G1338" s="15"/>
      <c r="H1338" s="3"/>
      <c r="I1338" s="3"/>
      <c r="J1338" s="3"/>
      <c r="K1338" s="3"/>
      <c r="L1338" s="3"/>
      <c r="M1338" s="3"/>
      <c r="N1338" s="3"/>
      <c r="O1338" s="3"/>
      <c r="P1338" s="3"/>
      <c r="Q1338" s="3"/>
      <c r="R1338" s="3"/>
      <c r="S1338" s="3"/>
      <c r="T1338" s="3"/>
      <c r="U1338" s="3"/>
      <c r="V1338" s="3"/>
      <c r="W1338" s="3"/>
      <c r="X1338" s="3"/>
      <c r="Y1338" s="3"/>
      <c r="Z1338" s="3"/>
      <c r="AA1338" s="3"/>
      <c r="AB1338" s="3"/>
      <c r="AC1338" s="3"/>
      <c r="AD1338" s="3"/>
      <c r="AE1338" s="3"/>
      <c r="AF1338" s="3"/>
    </row>
    <row r="1339" spans="3:32">
      <c r="C1339" s="3"/>
      <c r="D1339" s="3"/>
      <c r="E1339" s="15"/>
      <c r="F1339" s="15"/>
      <c r="G1339" s="15"/>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row>
    <row r="1340" spans="3:32">
      <c r="C1340" s="3"/>
      <c r="D1340" s="3"/>
      <c r="E1340" s="15"/>
      <c r="F1340" s="15"/>
      <c r="G1340" s="15"/>
      <c r="H1340" s="3"/>
      <c r="I1340" s="3"/>
      <c r="J1340" s="3"/>
      <c r="K1340" s="3"/>
      <c r="L1340" s="3"/>
      <c r="M1340" s="3"/>
      <c r="N1340" s="3"/>
      <c r="O1340" s="3"/>
      <c r="P1340" s="3"/>
      <c r="Q1340" s="3"/>
      <c r="R1340" s="3"/>
      <c r="S1340" s="3"/>
      <c r="T1340" s="3"/>
      <c r="U1340" s="3"/>
      <c r="V1340" s="3"/>
      <c r="W1340" s="3"/>
      <c r="X1340" s="3"/>
      <c r="Y1340" s="3"/>
      <c r="Z1340" s="3"/>
      <c r="AA1340" s="3"/>
      <c r="AB1340" s="3"/>
      <c r="AC1340" s="3"/>
      <c r="AD1340" s="3"/>
      <c r="AE1340" s="3"/>
      <c r="AF1340" s="3"/>
    </row>
    <row r="1341" spans="3:32">
      <c r="C1341" s="3"/>
      <c r="D1341" s="3"/>
      <c r="E1341" s="15"/>
      <c r="F1341" s="15"/>
      <c r="G1341" s="15"/>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row>
    <row r="1342" spans="3:32">
      <c r="C1342" s="3"/>
      <c r="D1342" s="3"/>
      <c r="E1342" s="15"/>
      <c r="F1342" s="15"/>
      <c r="G1342" s="15"/>
      <c r="H1342" s="3"/>
      <c r="I1342" s="3"/>
      <c r="J1342" s="3"/>
      <c r="K1342" s="3"/>
      <c r="L1342" s="3"/>
      <c r="M1342" s="3"/>
      <c r="N1342" s="3"/>
      <c r="O1342" s="3"/>
      <c r="P1342" s="3"/>
      <c r="Q1342" s="3"/>
      <c r="R1342" s="3"/>
      <c r="S1342" s="3"/>
      <c r="T1342" s="3"/>
      <c r="U1342" s="3"/>
      <c r="V1342" s="3"/>
      <c r="W1342" s="3"/>
      <c r="X1342" s="3"/>
      <c r="Y1342" s="3"/>
      <c r="Z1342" s="3"/>
      <c r="AA1342" s="3"/>
      <c r="AB1342" s="3"/>
      <c r="AC1342" s="3"/>
      <c r="AD1342" s="3"/>
      <c r="AE1342" s="3"/>
      <c r="AF1342" s="3"/>
    </row>
    <row r="1343" spans="3:32">
      <c r="C1343" s="3"/>
      <c r="D1343" s="3"/>
      <c r="E1343" s="15"/>
      <c r="F1343" s="15"/>
      <c r="G1343" s="15"/>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row>
    <row r="1344" spans="3:32">
      <c r="C1344" s="3"/>
      <c r="D1344" s="3"/>
      <c r="E1344" s="15"/>
      <c r="F1344" s="15"/>
      <c r="G1344" s="15"/>
      <c r="H1344" s="3"/>
      <c r="I1344" s="3"/>
      <c r="J1344" s="3"/>
      <c r="K1344" s="3"/>
      <c r="L1344" s="3"/>
      <c r="M1344" s="3"/>
      <c r="N1344" s="3"/>
      <c r="O1344" s="3"/>
      <c r="P1344" s="3"/>
      <c r="Q1344" s="3"/>
      <c r="R1344" s="3"/>
      <c r="S1344" s="3"/>
      <c r="T1344" s="3"/>
      <c r="U1344" s="3"/>
      <c r="V1344" s="3"/>
      <c r="W1344" s="3"/>
      <c r="X1344" s="3"/>
      <c r="Y1344" s="3"/>
      <c r="Z1344" s="3"/>
      <c r="AA1344" s="3"/>
      <c r="AB1344" s="3"/>
      <c r="AC1344" s="3"/>
      <c r="AD1344" s="3"/>
      <c r="AE1344" s="3"/>
      <c r="AF1344" s="3"/>
    </row>
    <row r="1345" spans="3:32">
      <c r="C1345" s="3"/>
      <c r="D1345" s="3"/>
      <c r="E1345" s="15"/>
      <c r="F1345" s="15"/>
      <c r="G1345" s="15"/>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row>
    <row r="1346" spans="3:32">
      <c r="C1346" s="3"/>
      <c r="D1346" s="3"/>
      <c r="E1346" s="15"/>
      <c r="F1346" s="15"/>
      <c r="G1346" s="15"/>
      <c r="H1346" s="3"/>
      <c r="I1346" s="3"/>
      <c r="J1346" s="3"/>
      <c r="K1346" s="3"/>
      <c r="L1346" s="3"/>
      <c r="M1346" s="3"/>
      <c r="N1346" s="3"/>
      <c r="O1346" s="3"/>
      <c r="P1346" s="3"/>
      <c r="Q1346" s="3"/>
      <c r="R1346" s="3"/>
      <c r="S1346" s="3"/>
      <c r="T1346" s="3"/>
      <c r="U1346" s="3"/>
      <c r="V1346" s="3"/>
      <c r="W1346" s="3"/>
      <c r="X1346" s="3"/>
      <c r="Y1346" s="3"/>
      <c r="Z1346" s="3"/>
      <c r="AA1346" s="3"/>
      <c r="AB1346" s="3"/>
      <c r="AC1346" s="3"/>
      <c r="AD1346" s="3"/>
      <c r="AE1346" s="3"/>
      <c r="AF1346" s="3"/>
    </row>
    <row r="1347" spans="3:32">
      <c r="C1347" s="3"/>
      <c r="D1347" s="3"/>
      <c r="E1347" s="15"/>
      <c r="F1347" s="15"/>
      <c r="G1347" s="15"/>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row>
    <row r="1348" spans="3:32">
      <c r="C1348" s="3"/>
      <c r="D1348" s="3"/>
      <c r="E1348" s="15"/>
      <c r="F1348" s="15"/>
      <c r="G1348" s="15"/>
      <c r="H1348" s="3"/>
      <c r="I1348" s="3"/>
      <c r="J1348" s="3"/>
      <c r="K1348" s="3"/>
      <c r="L1348" s="3"/>
      <c r="M1348" s="3"/>
      <c r="N1348" s="3"/>
      <c r="O1348" s="3"/>
      <c r="P1348" s="3"/>
      <c r="Q1348" s="3"/>
      <c r="R1348" s="3"/>
      <c r="S1348" s="3"/>
      <c r="T1348" s="3"/>
      <c r="U1348" s="3"/>
      <c r="V1348" s="3"/>
      <c r="W1348" s="3"/>
      <c r="X1348" s="3"/>
      <c r="Y1348" s="3"/>
      <c r="Z1348" s="3"/>
      <c r="AA1348" s="3"/>
      <c r="AB1348" s="3"/>
      <c r="AC1348" s="3"/>
      <c r="AD1348" s="3"/>
      <c r="AE1348" s="3"/>
      <c r="AF1348" s="3"/>
    </row>
    <row r="1349" spans="3:32">
      <c r="C1349" s="3"/>
      <c r="D1349" s="3"/>
      <c r="E1349" s="15"/>
      <c r="F1349" s="15"/>
      <c r="G1349" s="15"/>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row>
    <row r="1350" spans="3:32">
      <c r="C1350" s="3"/>
      <c r="D1350" s="3"/>
      <c r="E1350" s="15"/>
      <c r="F1350" s="15"/>
      <c r="G1350" s="15"/>
      <c r="H1350" s="3"/>
      <c r="I1350" s="3"/>
      <c r="J1350" s="3"/>
      <c r="K1350" s="3"/>
      <c r="L1350" s="3"/>
      <c r="M1350" s="3"/>
      <c r="N1350" s="3"/>
      <c r="O1350" s="3"/>
      <c r="P1350" s="3"/>
      <c r="Q1350" s="3"/>
      <c r="R1350" s="3"/>
      <c r="S1350" s="3"/>
      <c r="T1350" s="3"/>
      <c r="U1350" s="3"/>
      <c r="V1350" s="3"/>
      <c r="W1350" s="3"/>
      <c r="X1350" s="3"/>
      <c r="Y1350" s="3"/>
      <c r="Z1350" s="3"/>
      <c r="AA1350" s="3"/>
      <c r="AB1350" s="3"/>
      <c r="AC1350" s="3"/>
      <c r="AD1350" s="3"/>
      <c r="AE1350" s="3"/>
      <c r="AF1350" s="3"/>
    </row>
    <row r="1351" spans="3:32">
      <c r="C1351" s="3"/>
      <c r="D1351" s="3"/>
      <c r="E1351" s="15"/>
      <c r="F1351" s="15"/>
      <c r="G1351" s="15"/>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row>
    <row r="1352" spans="3:32">
      <c r="C1352" s="3"/>
      <c r="D1352" s="3"/>
      <c r="E1352" s="15"/>
      <c r="F1352" s="15"/>
      <c r="G1352" s="15"/>
      <c r="H1352" s="3"/>
      <c r="I1352" s="3"/>
      <c r="J1352" s="3"/>
      <c r="K1352" s="3"/>
      <c r="L1352" s="3"/>
      <c r="M1352" s="3"/>
      <c r="N1352" s="3"/>
      <c r="O1352" s="3"/>
      <c r="P1352" s="3"/>
      <c r="Q1352" s="3"/>
      <c r="R1352" s="3"/>
      <c r="S1352" s="3"/>
      <c r="T1352" s="3"/>
      <c r="U1352" s="3"/>
      <c r="V1352" s="3"/>
      <c r="W1352" s="3"/>
      <c r="X1352" s="3"/>
      <c r="Y1352" s="3"/>
      <c r="Z1352" s="3"/>
      <c r="AA1352" s="3"/>
      <c r="AB1352" s="3"/>
      <c r="AC1352" s="3"/>
      <c r="AD1352" s="3"/>
      <c r="AE1352" s="3"/>
      <c r="AF1352" s="3"/>
    </row>
    <row r="1353" spans="3:32">
      <c r="C1353" s="3"/>
      <c r="D1353" s="3"/>
      <c r="E1353" s="15"/>
      <c r="F1353" s="15"/>
      <c r="G1353" s="15"/>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row>
    <row r="1354" spans="3:32">
      <c r="C1354" s="3"/>
      <c r="D1354" s="3"/>
      <c r="E1354" s="15"/>
      <c r="F1354" s="15"/>
      <c r="G1354" s="15"/>
      <c r="H1354" s="3"/>
      <c r="I1354" s="3"/>
      <c r="J1354" s="3"/>
      <c r="K1354" s="3"/>
      <c r="L1354" s="3"/>
      <c r="M1354" s="3"/>
      <c r="N1354" s="3"/>
      <c r="O1354" s="3"/>
      <c r="P1354" s="3"/>
      <c r="Q1354" s="3"/>
      <c r="R1354" s="3"/>
      <c r="S1354" s="3"/>
      <c r="T1354" s="3"/>
      <c r="U1354" s="3"/>
      <c r="V1354" s="3"/>
      <c r="W1354" s="3"/>
      <c r="X1354" s="3"/>
      <c r="Y1354" s="3"/>
      <c r="Z1354" s="3"/>
      <c r="AA1354" s="3"/>
      <c r="AB1354" s="3"/>
      <c r="AC1354" s="3"/>
      <c r="AD1354" s="3"/>
      <c r="AE1354" s="3"/>
      <c r="AF1354" s="3"/>
    </row>
    <row r="1355" spans="3:32">
      <c r="C1355" s="3"/>
      <c r="D1355" s="3"/>
      <c r="E1355" s="15"/>
      <c r="F1355" s="15"/>
      <c r="G1355" s="15"/>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row>
    <row r="1356" spans="3:32">
      <c r="C1356" s="3"/>
      <c r="D1356" s="3"/>
      <c r="E1356" s="15"/>
      <c r="F1356" s="15"/>
      <c r="G1356" s="15"/>
      <c r="H1356" s="3"/>
      <c r="I1356" s="3"/>
      <c r="J1356" s="3"/>
      <c r="K1356" s="3"/>
      <c r="L1356" s="3"/>
      <c r="M1356" s="3"/>
      <c r="N1356" s="3"/>
      <c r="O1356" s="3"/>
      <c r="P1356" s="3"/>
      <c r="Q1356" s="3"/>
      <c r="R1356" s="3"/>
      <c r="S1356" s="3"/>
      <c r="T1356" s="3"/>
      <c r="U1356" s="3"/>
      <c r="V1356" s="3"/>
      <c r="W1356" s="3"/>
      <c r="X1356" s="3"/>
      <c r="Y1356" s="3"/>
      <c r="Z1356" s="3"/>
      <c r="AA1356" s="3"/>
      <c r="AB1356" s="3"/>
      <c r="AC1356" s="3"/>
      <c r="AD1356" s="3"/>
      <c r="AE1356" s="3"/>
      <c r="AF1356" s="3"/>
    </row>
    <row r="1357" spans="3:32">
      <c r="C1357" s="3"/>
      <c r="D1357" s="3"/>
      <c r="E1357" s="15"/>
      <c r="F1357" s="15"/>
      <c r="G1357" s="15"/>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row>
    <row r="1358" spans="3:32">
      <c r="C1358" s="3"/>
      <c r="D1358" s="3"/>
      <c r="E1358" s="15"/>
      <c r="F1358" s="15"/>
      <c r="G1358" s="15"/>
      <c r="H1358" s="3"/>
      <c r="I1358" s="3"/>
      <c r="J1358" s="3"/>
      <c r="K1358" s="3"/>
      <c r="L1358" s="3"/>
      <c r="M1358" s="3"/>
      <c r="N1358" s="3"/>
      <c r="O1358" s="3"/>
      <c r="P1358" s="3"/>
      <c r="Q1358" s="3"/>
      <c r="R1358" s="3"/>
      <c r="S1358" s="3"/>
      <c r="T1358" s="3"/>
      <c r="U1358" s="3"/>
      <c r="V1358" s="3"/>
      <c r="W1358" s="3"/>
      <c r="X1358" s="3"/>
      <c r="Y1358" s="3"/>
      <c r="Z1358" s="3"/>
      <c r="AA1358" s="3"/>
      <c r="AB1358" s="3"/>
      <c r="AC1358" s="3"/>
      <c r="AD1358" s="3"/>
      <c r="AE1358" s="3"/>
      <c r="AF1358" s="3"/>
    </row>
    <row r="1359" spans="3:32">
      <c r="C1359" s="3"/>
      <c r="D1359" s="3"/>
      <c r="E1359" s="15"/>
      <c r="F1359" s="15"/>
      <c r="G1359" s="15"/>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row>
    <row r="1360" spans="3:32">
      <c r="C1360" s="3"/>
      <c r="D1360" s="3"/>
      <c r="E1360" s="15"/>
      <c r="F1360" s="15"/>
      <c r="G1360" s="15"/>
      <c r="H1360" s="3"/>
      <c r="I1360" s="3"/>
      <c r="J1360" s="3"/>
      <c r="K1360" s="3"/>
      <c r="L1360" s="3"/>
      <c r="M1360" s="3"/>
      <c r="N1360" s="3"/>
      <c r="O1360" s="3"/>
      <c r="P1360" s="3"/>
      <c r="Q1360" s="3"/>
      <c r="R1360" s="3"/>
      <c r="S1360" s="3"/>
      <c r="T1360" s="3"/>
      <c r="U1360" s="3"/>
      <c r="V1360" s="3"/>
      <c r="W1360" s="3"/>
      <c r="X1360" s="3"/>
      <c r="Y1360" s="3"/>
      <c r="Z1360" s="3"/>
      <c r="AA1360" s="3"/>
      <c r="AB1360" s="3"/>
      <c r="AC1360" s="3"/>
      <c r="AD1360" s="3"/>
      <c r="AE1360" s="3"/>
      <c r="AF1360" s="3"/>
    </row>
    <row r="1361" spans="3:32">
      <c r="C1361" s="3"/>
      <c r="D1361" s="3"/>
      <c r="E1361" s="15"/>
      <c r="F1361" s="15"/>
      <c r="G1361" s="15"/>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row>
    <row r="1362" spans="3:32">
      <c r="C1362" s="3"/>
      <c r="D1362" s="3"/>
      <c r="E1362" s="15"/>
      <c r="F1362" s="15"/>
      <c r="G1362" s="15"/>
      <c r="H1362" s="3"/>
      <c r="I1362" s="3"/>
      <c r="J1362" s="3"/>
      <c r="K1362" s="3"/>
      <c r="L1362" s="3"/>
      <c r="M1362" s="3"/>
      <c r="N1362" s="3"/>
      <c r="O1362" s="3"/>
      <c r="P1362" s="3"/>
      <c r="Q1362" s="3"/>
      <c r="R1362" s="3"/>
      <c r="S1362" s="3"/>
      <c r="T1362" s="3"/>
      <c r="U1362" s="3"/>
      <c r="V1362" s="3"/>
      <c r="W1362" s="3"/>
      <c r="X1362" s="3"/>
      <c r="Y1362" s="3"/>
      <c r="Z1362" s="3"/>
      <c r="AA1362" s="3"/>
      <c r="AB1362" s="3"/>
      <c r="AC1362" s="3"/>
      <c r="AD1362" s="3"/>
      <c r="AE1362" s="3"/>
      <c r="AF1362" s="3"/>
    </row>
    <row r="1363" spans="3:32">
      <c r="C1363" s="3"/>
      <c r="D1363" s="3"/>
      <c r="E1363" s="15"/>
      <c r="F1363" s="15"/>
      <c r="G1363" s="15"/>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row>
    <row r="1364" spans="3:32">
      <c r="C1364" s="3"/>
      <c r="D1364" s="3"/>
      <c r="E1364" s="15"/>
      <c r="F1364" s="15"/>
      <c r="G1364" s="15"/>
      <c r="H1364" s="3"/>
      <c r="I1364" s="3"/>
      <c r="J1364" s="3"/>
      <c r="K1364" s="3"/>
      <c r="L1364" s="3"/>
      <c r="M1364" s="3"/>
      <c r="N1364" s="3"/>
      <c r="O1364" s="3"/>
      <c r="P1364" s="3"/>
      <c r="Q1364" s="3"/>
      <c r="R1364" s="3"/>
      <c r="S1364" s="3"/>
      <c r="T1364" s="3"/>
      <c r="U1364" s="3"/>
      <c r="V1364" s="3"/>
      <c r="W1364" s="3"/>
      <c r="X1364" s="3"/>
      <c r="Y1364" s="3"/>
      <c r="Z1364" s="3"/>
      <c r="AA1364" s="3"/>
      <c r="AB1364" s="3"/>
      <c r="AC1364" s="3"/>
      <c r="AD1364" s="3"/>
      <c r="AE1364" s="3"/>
      <c r="AF1364" s="3"/>
    </row>
    <row r="1365" spans="3:32">
      <c r="C1365" s="3"/>
      <c r="D1365" s="3"/>
      <c r="E1365" s="15"/>
      <c r="F1365" s="15"/>
      <c r="G1365" s="15"/>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row>
    <row r="1366" spans="3:32">
      <c r="C1366" s="3"/>
      <c r="D1366" s="3"/>
      <c r="E1366" s="15"/>
      <c r="F1366" s="15"/>
      <c r="G1366" s="15"/>
      <c r="H1366" s="3"/>
      <c r="I1366" s="3"/>
      <c r="J1366" s="3"/>
      <c r="K1366" s="3"/>
      <c r="L1366" s="3"/>
      <c r="M1366" s="3"/>
      <c r="N1366" s="3"/>
      <c r="O1366" s="3"/>
      <c r="P1366" s="3"/>
      <c r="Q1366" s="3"/>
      <c r="R1366" s="3"/>
      <c r="S1366" s="3"/>
      <c r="T1366" s="3"/>
      <c r="U1366" s="3"/>
      <c r="V1366" s="3"/>
      <c r="W1366" s="3"/>
      <c r="X1366" s="3"/>
      <c r="Y1366" s="3"/>
      <c r="Z1366" s="3"/>
      <c r="AA1366" s="3"/>
      <c r="AB1366" s="3"/>
      <c r="AC1366" s="3"/>
      <c r="AD1366" s="3"/>
      <c r="AE1366" s="3"/>
      <c r="AF1366" s="3"/>
    </row>
    <row r="1367" spans="3:32">
      <c r="C1367" s="3"/>
      <c r="D1367" s="3"/>
      <c r="E1367" s="15"/>
      <c r="F1367" s="15"/>
      <c r="G1367" s="15"/>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row>
    <row r="1368" spans="3:32">
      <c r="C1368" s="3"/>
      <c r="D1368" s="3"/>
      <c r="E1368" s="15"/>
      <c r="F1368" s="15"/>
      <c r="G1368" s="15"/>
      <c r="H1368" s="3"/>
      <c r="I1368" s="3"/>
      <c r="J1368" s="3"/>
      <c r="K1368" s="3"/>
      <c r="L1368" s="3"/>
      <c r="M1368" s="3"/>
      <c r="N1368" s="3"/>
      <c r="O1368" s="3"/>
      <c r="P1368" s="3"/>
      <c r="Q1368" s="3"/>
      <c r="R1368" s="3"/>
      <c r="S1368" s="3"/>
      <c r="T1368" s="3"/>
      <c r="U1368" s="3"/>
      <c r="V1368" s="3"/>
      <c r="W1368" s="3"/>
      <c r="X1368" s="3"/>
      <c r="Y1368" s="3"/>
      <c r="Z1368" s="3"/>
      <c r="AA1368" s="3"/>
      <c r="AB1368" s="3"/>
      <c r="AC1368" s="3"/>
      <c r="AD1368" s="3"/>
      <c r="AE1368" s="3"/>
      <c r="AF1368" s="3"/>
    </row>
    <row r="1369" spans="3:32">
      <c r="C1369" s="3"/>
      <c r="D1369" s="3"/>
      <c r="E1369" s="15"/>
      <c r="F1369" s="15"/>
      <c r="G1369" s="15"/>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row>
    <row r="1370" spans="3:32">
      <c r="C1370" s="3"/>
      <c r="D1370" s="3"/>
      <c r="E1370" s="15"/>
      <c r="F1370" s="15"/>
      <c r="G1370" s="15"/>
      <c r="H1370" s="3"/>
      <c r="I1370" s="3"/>
      <c r="J1370" s="3"/>
      <c r="K1370" s="3"/>
      <c r="L1370" s="3"/>
      <c r="M1370" s="3"/>
      <c r="N1370" s="3"/>
      <c r="O1370" s="3"/>
      <c r="P1370" s="3"/>
      <c r="Q1370" s="3"/>
      <c r="R1370" s="3"/>
      <c r="S1370" s="3"/>
      <c r="T1370" s="3"/>
      <c r="U1370" s="3"/>
      <c r="V1370" s="3"/>
      <c r="W1370" s="3"/>
      <c r="X1370" s="3"/>
      <c r="Y1370" s="3"/>
      <c r="Z1370" s="3"/>
      <c r="AA1370" s="3"/>
      <c r="AB1370" s="3"/>
      <c r="AC1370" s="3"/>
      <c r="AD1370" s="3"/>
      <c r="AE1370" s="3"/>
      <c r="AF1370" s="3"/>
    </row>
    <row r="1371" spans="3:32">
      <c r="C1371" s="3"/>
      <c r="D1371" s="3"/>
      <c r="E1371" s="15"/>
      <c r="F1371" s="15"/>
      <c r="G1371" s="15"/>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row>
    <row r="1372" spans="3:32">
      <c r="C1372" s="3"/>
      <c r="D1372" s="3"/>
      <c r="E1372" s="15"/>
      <c r="F1372" s="15"/>
      <c r="G1372" s="15"/>
      <c r="H1372" s="3"/>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row>
    <row r="1373" spans="3:32">
      <c r="C1373" s="3"/>
      <c r="D1373" s="3"/>
      <c r="E1373" s="15"/>
      <c r="F1373" s="15"/>
      <c r="G1373" s="15"/>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row>
    <row r="1374" spans="3:32">
      <c r="C1374" s="3"/>
      <c r="D1374" s="3"/>
      <c r="E1374" s="15"/>
      <c r="F1374" s="15"/>
      <c r="G1374" s="15"/>
      <c r="H1374" s="3"/>
      <c r="I1374" s="3"/>
      <c r="J1374" s="3"/>
      <c r="K1374" s="3"/>
      <c r="L1374" s="3"/>
      <c r="M1374" s="3"/>
      <c r="N1374" s="3"/>
      <c r="O1374" s="3"/>
      <c r="P1374" s="3"/>
      <c r="Q1374" s="3"/>
      <c r="R1374" s="3"/>
      <c r="S1374" s="3"/>
      <c r="T1374" s="3"/>
      <c r="U1374" s="3"/>
      <c r="V1374" s="3"/>
      <c r="W1374" s="3"/>
      <c r="X1374" s="3"/>
      <c r="Y1374" s="3"/>
      <c r="Z1374" s="3"/>
      <c r="AA1374" s="3"/>
      <c r="AB1374" s="3"/>
      <c r="AC1374" s="3"/>
      <c r="AD1374" s="3"/>
      <c r="AE1374" s="3"/>
      <c r="AF1374" s="3"/>
    </row>
    <row r="1375" spans="3:32">
      <c r="C1375" s="3"/>
      <c r="D1375" s="3"/>
      <c r="E1375" s="15"/>
      <c r="F1375" s="15"/>
      <c r="G1375" s="15"/>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row>
    <row r="1376" spans="3:32">
      <c r="C1376" s="3"/>
      <c r="D1376" s="3"/>
      <c r="E1376" s="15"/>
      <c r="F1376" s="15"/>
      <c r="G1376" s="15"/>
      <c r="H1376" s="3"/>
      <c r="I1376" s="3"/>
      <c r="J1376" s="3"/>
      <c r="K1376" s="3"/>
      <c r="L1376" s="3"/>
      <c r="M1376" s="3"/>
      <c r="N1376" s="3"/>
      <c r="O1376" s="3"/>
      <c r="P1376" s="3"/>
      <c r="Q1376" s="3"/>
      <c r="R1376" s="3"/>
      <c r="S1376" s="3"/>
      <c r="T1376" s="3"/>
      <c r="U1376" s="3"/>
      <c r="V1376" s="3"/>
      <c r="W1376" s="3"/>
      <c r="X1376" s="3"/>
      <c r="Y1376" s="3"/>
      <c r="Z1376" s="3"/>
      <c r="AA1376" s="3"/>
      <c r="AB1376" s="3"/>
      <c r="AC1376" s="3"/>
      <c r="AD1376" s="3"/>
      <c r="AE1376" s="3"/>
      <c r="AF1376" s="3"/>
    </row>
    <row r="1377" spans="3:32">
      <c r="C1377" s="3"/>
      <c r="D1377" s="3"/>
      <c r="E1377" s="15"/>
      <c r="F1377" s="15"/>
      <c r="G1377" s="15"/>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row>
    <row r="1378" spans="3:32">
      <c r="C1378" s="3"/>
      <c r="D1378" s="3"/>
      <c r="E1378" s="15"/>
      <c r="F1378" s="15"/>
      <c r="G1378" s="15"/>
      <c r="H1378" s="3"/>
      <c r="I1378" s="3"/>
      <c r="J1378" s="3"/>
      <c r="K1378" s="3"/>
      <c r="L1378" s="3"/>
      <c r="M1378" s="3"/>
      <c r="N1378" s="3"/>
      <c r="O1378" s="3"/>
      <c r="P1378" s="3"/>
      <c r="Q1378" s="3"/>
      <c r="R1378" s="3"/>
      <c r="S1378" s="3"/>
      <c r="T1378" s="3"/>
      <c r="U1378" s="3"/>
      <c r="V1378" s="3"/>
      <c r="W1378" s="3"/>
      <c r="X1378" s="3"/>
      <c r="Y1378" s="3"/>
      <c r="Z1378" s="3"/>
      <c r="AA1378" s="3"/>
      <c r="AB1378" s="3"/>
      <c r="AC1378" s="3"/>
      <c r="AD1378" s="3"/>
      <c r="AE1378" s="3"/>
      <c r="AF1378" s="3"/>
    </row>
    <row r="1379" spans="3:32">
      <c r="C1379" s="3"/>
      <c r="D1379" s="3"/>
      <c r="E1379" s="15"/>
      <c r="F1379" s="15"/>
      <c r="G1379" s="15"/>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row>
    <row r="1380" spans="3:32">
      <c r="C1380" s="3"/>
      <c r="D1380" s="3"/>
      <c r="E1380" s="15"/>
      <c r="F1380" s="15"/>
      <c r="G1380" s="15"/>
      <c r="H1380" s="3"/>
      <c r="I1380" s="3"/>
      <c r="J1380" s="3"/>
      <c r="K1380" s="3"/>
      <c r="L1380" s="3"/>
      <c r="M1380" s="3"/>
      <c r="N1380" s="3"/>
      <c r="O1380" s="3"/>
      <c r="P1380" s="3"/>
      <c r="Q1380" s="3"/>
      <c r="R1380" s="3"/>
      <c r="S1380" s="3"/>
      <c r="T1380" s="3"/>
      <c r="U1380" s="3"/>
      <c r="V1380" s="3"/>
      <c r="W1380" s="3"/>
      <c r="X1380" s="3"/>
      <c r="Y1380" s="3"/>
      <c r="Z1380" s="3"/>
      <c r="AA1380" s="3"/>
      <c r="AB1380" s="3"/>
      <c r="AC1380" s="3"/>
      <c r="AD1380" s="3"/>
      <c r="AE1380" s="3"/>
      <c r="AF1380" s="3"/>
    </row>
    <row r="1381" spans="3:32">
      <c r="C1381" s="3"/>
      <c r="D1381" s="3"/>
      <c r="E1381" s="15"/>
      <c r="F1381" s="15"/>
      <c r="G1381" s="15"/>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row>
    <row r="1382" spans="3:32">
      <c r="C1382" s="3"/>
      <c r="D1382" s="3"/>
      <c r="E1382" s="15"/>
      <c r="F1382" s="15"/>
      <c r="G1382" s="15"/>
      <c r="H1382" s="3"/>
      <c r="I1382" s="3"/>
      <c r="J1382" s="3"/>
      <c r="K1382" s="3"/>
      <c r="L1382" s="3"/>
      <c r="M1382" s="3"/>
      <c r="N1382" s="3"/>
      <c r="O1382" s="3"/>
      <c r="P1382" s="3"/>
      <c r="Q1382" s="3"/>
      <c r="R1382" s="3"/>
      <c r="S1382" s="3"/>
      <c r="T1382" s="3"/>
      <c r="U1382" s="3"/>
      <c r="V1382" s="3"/>
      <c r="W1382" s="3"/>
      <c r="X1382" s="3"/>
      <c r="Y1382" s="3"/>
      <c r="Z1382" s="3"/>
      <c r="AA1382" s="3"/>
      <c r="AB1382" s="3"/>
      <c r="AC1382" s="3"/>
      <c r="AD1382" s="3"/>
      <c r="AE1382" s="3"/>
      <c r="AF1382" s="3"/>
    </row>
    <row r="1383" spans="3:32">
      <c r="C1383" s="3"/>
      <c r="D1383" s="3"/>
      <c r="E1383" s="15"/>
      <c r="F1383" s="15"/>
      <c r="G1383" s="15"/>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row>
    <row r="1384" spans="3:32">
      <c r="C1384" s="3"/>
      <c r="D1384" s="3"/>
      <c r="E1384" s="15"/>
      <c r="F1384" s="15"/>
      <c r="G1384" s="15"/>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c r="AE1384" s="3"/>
      <c r="AF1384" s="3"/>
    </row>
    <row r="1385" spans="3:32">
      <c r="C1385" s="3"/>
      <c r="D1385" s="3"/>
      <c r="E1385" s="15"/>
      <c r="F1385" s="15"/>
      <c r="G1385" s="15"/>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row>
    <row r="1386" spans="3:32">
      <c r="C1386" s="3"/>
      <c r="D1386" s="3"/>
      <c r="E1386" s="15"/>
      <c r="F1386" s="15"/>
      <c r="G1386" s="15"/>
      <c r="H1386" s="3"/>
      <c r="I1386" s="3"/>
      <c r="J1386" s="3"/>
      <c r="K1386" s="3"/>
      <c r="L1386" s="3"/>
      <c r="M1386" s="3"/>
      <c r="N1386" s="3"/>
      <c r="O1386" s="3"/>
      <c r="P1386" s="3"/>
      <c r="Q1386" s="3"/>
      <c r="R1386" s="3"/>
      <c r="S1386" s="3"/>
      <c r="T1386" s="3"/>
      <c r="U1386" s="3"/>
      <c r="V1386" s="3"/>
      <c r="W1386" s="3"/>
      <c r="X1386" s="3"/>
      <c r="Y1386" s="3"/>
      <c r="Z1386" s="3"/>
      <c r="AA1386" s="3"/>
      <c r="AB1386" s="3"/>
      <c r="AC1386" s="3"/>
      <c r="AD1386" s="3"/>
      <c r="AE1386" s="3"/>
      <c r="AF1386" s="3"/>
    </row>
    <row r="1387" spans="3:32">
      <c r="C1387" s="3"/>
      <c r="D1387" s="3"/>
      <c r="E1387" s="15"/>
      <c r="F1387" s="15"/>
      <c r="G1387" s="15"/>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row>
    <row r="1388" spans="3:32">
      <c r="C1388" s="3"/>
      <c r="D1388" s="3"/>
      <c r="E1388" s="15"/>
      <c r="F1388" s="15"/>
      <c r="G1388" s="15"/>
      <c r="H1388" s="3"/>
      <c r="I1388" s="3"/>
      <c r="J1388" s="3"/>
      <c r="K1388" s="3"/>
      <c r="L1388" s="3"/>
      <c r="M1388" s="3"/>
      <c r="N1388" s="3"/>
      <c r="O1388" s="3"/>
      <c r="P1388" s="3"/>
      <c r="Q1388" s="3"/>
      <c r="R1388" s="3"/>
      <c r="S1388" s="3"/>
      <c r="T1388" s="3"/>
      <c r="U1388" s="3"/>
      <c r="V1388" s="3"/>
      <c r="W1388" s="3"/>
      <c r="X1388" s="3"/>
      <c r="Y1388" s="3"/>
      <c r="Z1388" s="3"/>
      <c r="AA1388" s="3"/>
      <c r="AB1388" s="3"/>
      <c r="AC1388" s="3"/>
      <c r="AD1388" s="3"/>
      <c r="AE1388" s="3"/>
      <c r="AF1388" s="3"/>
    </row>
    <row r="1389" spans="3:32">
      <c r="C1389" s="3"/>
      <c r="D1389" s="3"/>
      <c r="E1389" s="15"/>
      <c r="F1389" s="15"/>
      <c r="G1389" s="15"/>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row>
    <row r="1390" spans="3:32">
      <c r="C1390" s="3"/>
      <c r="D1390" s="3"/>
      <c r="E1390" s="15"/>
      <c r="F1390" s="15"/>
      <c r="G1390" s="15"/>
      <c r="H1390" s="3"/>
      <c r="I1390" s="3"/>
      <c r="J1390" s="3"/>
      <c r="K1390" s="3"/>
      <c r="L1390" s="3"/>
      <c r="M1390" s="3"/>
      <c r="N1390" s="3"/>
      <c r="O1390" s="3"/>
      <c r="P1390" s="3"/>
      <c r="Q1390" s="3"/>
      <c r="R1390" s="3"/>
      <c r="S1390" s="3"/>
      <c r="T1390" s="3"/>
      <c r="U1390" s="3"/>
      <c r="V1390" s="3"/>
      <c r="W1390" s="3"/>
      <c r="X1390" s="3"/>
      <c r="Y1390" s="3"/>
      <c r="Z1390" s="3"/>
      <c r="AA1390" s="3"/>
      <c r="AB1390" s="3"/>
      <c r="AC1390" s="3"/>
      <c r="AD1390" s="3"/>
      <c r="AE1390" s="3"/>
      <c r="AF1390" s="3"/>
    </row>
    <row r="1391" spans="3:32">
      <c r="C1391" s="3"/>
      <c r="D1391" s="3"/>
      <c r="E1391" s="15"/>
      <c r="F1391" s="15"/>
      <c r="G1391" s="15"/>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row>
    <row r="1392" spans="3:32">
      <c r="C1392" s="3"/>
      <c r="D1392" s="3"/>
      <c r="E1392" s="15"/>
      <c r="F1392" s="15"/>
      <c r="G1392" s="15"/>
      <c r="H1392" s="3"/>
      <c r="I1392" s="3"/>
      <c r="J1392" s="3"/>
      <c r="K1392" s="3"/>
      <c r="L1392" s="3"/>
      <c r="M1392" s="3"/>
      <c r="N1392" s="3"/>
      <c r="O1392" s="3"/>
      <c r="P1392" s="3"/>
      <c r="Q1392" s="3"/>
      <c r="R1392" s="3"/>
      <c r="S1392" s="3"/>
      <c r="T1392" s="3"/>
      <c r="U1392" s="3"/>
      <c r="V1392" s="3"/>
      <c r="W1392" s="3"/>
      <c r="X1392" s="3"/>
      <c r="Y1392" s="3"/>
      <c r="Z1392" s="3"/>
      <c r="AA1392" s="3"/>
      <c r="AB1392" s="3"/>
      <c r="AC1392" s="3"/>
      <c r="AD1392" s="3"/>
      <c r="AE1392" s="3"/>
      <c r="AF1392" s="3"/>
    </row>
    <row r="1393" spans="3:32">
      <c r="C1393" s="3"/>
      <c r="D1393" s="3"/>
      <c r="E1393" s="15"/>
      <c r="F1393" s="15"/>
      <c r="G1393" s="15"/>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row>
    <row r="1394" spans="3:32">
      <c r="C1394" s="3"/>
      <c r="D1394" s="3"/>
      <c r="E1394" s="15"/>
      <c r="F1394" s="15"/>
      <c r="G1394" s="15"/>
      <c r="H1394" s="3"/>
      <c r="I1394" s="3"/>
      <c r="J1394" s="3"/>
      <c r="K1394" s="3"/>
      <c r="L1394" s="3"/>
      <c r="M1394" s="3"/>
      <c r="N1394" s="3"/>
      <c r="O1394" s="3"/>
      <c r="P1394" s="3"/>
      <c r="Q1394" s="3"/>
      <c r="R1394" s="3"/>
      <c r="S1394" s="3"/>
      <c r="T1394" s="3"/>
      <c r="U1394" s="3"/>
      <c r="V1394" s="3"/>
      <c r="W1394" s="3"/>
      <c r="X1394" s="3"/>
      <c r="Y1394" s="3"/>
      <c r="Z1394" s="3"/>
      <c r="AA1394" s="3"/>
      <c r="AB1394" s="3"/>
      <c r="AC1394" s="3"/>
      <c r="AD1394" s="3"/>
      <c r="AE1394" s="3"/>
      <c r="AF1394" s="3"/>
    </row>
    <row r="1395" spans="3:32">
      <c r="C1395" s="3"/>
      <c r="D1395" s="3"/>
      <c r="E1395" s="15"/>
      <c r="F1395" s="15"/>
      <c r="G1395" s="15"/>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row>
    <row r="1396" spans="3:32">
      <c r="C1396" s="3"/>
      <c r="D1396" s="3"/>
      <c r="E1396" s="15"/>
      <c r="F1396" s="15"/>
      <c r="G1396" s="15"/>
      <c r="H1396" s="3"/>
      <c r="I1396" s="3"/>
      <c r="J1396" s="3"/>
      <c r="K1396" s="3"/>
      <c r="L1396" s="3"/>
      <c r="M1396" s="3"/>
      <c r="N1396" s="3"/>
      <c r="O1396" s="3"/>
      <c r="P1396" s="3"/>
      <c r="Q1396" s="3"/>
      <c r="R1396" s="3"/>
      <c r="S1396" s="3"/>
      <c r="T1396" s="3"/>
      <c r="U1396" s="3"/>
      <c r="V1396" s="3"/>
      <c r="W1396" s="3"/>
      <c r="X1396" s="3"/>
      <c r="Y1396" s="3"/>
      <c r="Z1396" s="3"/>
      <c r="AA1396" s="3"/>
      <c r="AB1396" s="3"/>
      <c r="AC1396" s="3"/>
      <c r="AD1396" s="3"/>
      <c r="AE1396" s="3"/>
      <c r="AF1396" s="3"/>
    </row>
    <row r="1397" spans="3:32">
      <c r="C1397" s="3"/>
      <c r="D1397" s="3"/>
      <c r="E1397" s="15"/>
      <c r="F1397" s="15"/>
      <c r="G1397" s="15"/>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row>
    <row r="1398" spans="3:32">
      <c r="C1398" s="3"/>
      <c r="D1398" s="3"/>
      <c r="E1398" s="15"/>
      <c r="F1398" s="15"/>
      <c r="G1398" s="15"/>
      <c r="H1398" s="3"/>
      <c r="I1398" s="3"/>
      <c r="J1398" s="3"/>
      <c r="K1398" s="3"/>
      <c r="L1398" s="3"/>
      <c r="M1398" s="3"/>
      <c r="N1398" s="3"/>
      <c r="O1398" s="3"/>
      <c r="P1398" s="3"/>
      <c r="Q1398" s="3"/>
      <c r="R1398" s="3"/>
      <c r="S1398" s="3"/>
      <c r="T1398" s="3"/>
      <c r="U1398" s="3"/>
      <c r="V1398" s="3"/>
      <c r="W1398" s="3"/>
      <c r="X1398" s="3"/>
      <c r="Y1398" s="3"/>
      <c r="Z1398" s="3"/>
      <c r="AA1398" s="3"/>
      <c r="AB1398" s="3"/>
      <c r="AC1398" s="3"/>
      <c r="AD1398" s="3"/>
      <c r="AE1398" s="3"/>
      <c r="AF1398" s="3"/>
    </row>
    <row r="1399" spans="3:32">
      <c r="C1399" s="3"/>
      <c r="D1399" s="3"/>
      <c r="E1399" s="15"/>
      <c r="F1399" s="15"/>
      <c r="G1399" s="15"/>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row>
    <row r="1400" spans="3:32">
      <c r="C1400" s="3"/>
      <c r="D1400" s="3"/>
      <c r="E1400" s="15"/>
      <c r="F1400" s="15"/>
      <c r="G1400" s="15"/>
      <c r="H1400" s="3"/>
      <c r="I1400" s="3"/>
      <c r="J1400" s="3"/>
      <c r="K1400" s="3"/>
      <c r="L1400" s="3"/>
      <c r="M1400" s="3"/>
      <c r="N1400" s="3"/>
      <c r="O1400" s="3"/>
      <c r="P1400" s="3"/>
      <c r="Q1400" s="3"/>
      <c r="R1400" s="3"/>
      <c r="S1400" s="3"/>
      <c r="T1400" s="3"/>
      <c r="U1400" s="3"/>
      <c r="V1400" s="3"/>
      <c r="W1400" s="3"/>
      <c r="X1400" s="3"/>
      <c r="Y1400" s="3"/>
      <c r="Z1400" s="3"/>
      <c r="AA1400" s="3"/>
      <c r="AB1400" s="3"/>
      <c r="AC1400" s="3"/>
      <c r="AD1400" s="3"/>
      <c r="AE1400" s="3"/>
      <c r="AF1400" s="3"/>
    </row>
    <row r="1401" spans="3:32">
      <c r="C1401" s="3"/>
      <c r="D1401" s="3"/>
      <c r="E1401" s="15"/>
      <c r="F1401" s="15"/>
      <c r="G1401" s="15"/>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row>
    <row r="1402" spans="3:32">
      <c r="C1402" s="3"/>
      <c r="D1402" s="3"/>
      <c r="E1402" s="15"/>
      <c r="F1402" s="15"/>
      <c r="G1402" s="15"/>
      <c r="H1402" s="3"/>
      <c r="I1402" s="3"/>
      <c r="J1402" s="3"/>
      <c r="K1402" s="3"/>
      <c r="L1402" s="3"/>
      <c r="M1402" s="3"/>
      <c r="N1402" s="3"/>
      <c r="O1402" s="3"/>
      <c r="P1402" s="3"/>
      <c r="Q1402" s="3"/>
      <c r="R1402" s="3"/>
      <c r="S1402" s="3"/>
      <c r="T1402" s="3"/>
      <c r="U1402" s="3"/>
      <c r="V1402" s="3"/>
      <c r="W1402" s="3"/>
      <c r="X1402" s="3"/>
      <c r="Y1402" s="3"/>
      <c r="Z1402" s="3"/>
      <c r="AA1402" s="3"/>
      <c r="AB1402" s="3"/>
      <c r="AC1402" s="3"/>
      <c r="AD1402" s="3"/>
      <c r="AE1402" s="3"/>
      <c r="AF1402" s="3"/>
    </row>
    <row r="1403" spans="3:32">
      <c r="C1403" s="3"/>
      <c r="D1403" s="3"/>
      <c r="E1403" s="15"/>
      <c r="F1403" s="15"/>
      <c r="G1403" s="15"/>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row>
    <row r="1404" spans="3:32">
      <c r="C1404" s="3"/>
      <c r="D1404" s="3"/>
      <c r="E1404" s="15"/>
      <c r="F1404" s="15"/>
      <c r="G1404" s="15"/>
      <c r="H1404" s="3"/>
      <c r="I1404" s="3"/>
      <c r="J1404" s="3"/>
      <c r="K1404" s="3"/>
      <c r="L1404" s="3"/>
      <c r="M1404" s="3"/>
      <c r="N1404" s="3"/>
      <c r="O1404" s="3"/>
      <c r="P1404" s="3"/>
      <c r="Q1404" s="3"/>
      <c r="R1404" s="3"/>
      <c r="S1404" s="3"/>
      <c r="T1404" s="3"/>
      <c r="U1404" s="3"/>
      <c r="V1404" s="3"/>
      <c r="W1404" s="3"/>
      <c r="X1404" s="3"/>
      <c r="Y1404" s="3"/>
      <c r="Z1404" s="3"/>
      <c r="AA1404" s="3"/>
      <c r="AB1404" s="3"/>
      <c r="AC1404" s="3"/>
      <c r="AD1404" s="3"/>
      <c r="AE1404" s="3"/>
      <c r="AF1404" s="3"/>
    </row>
    <row r="1405" spans="3:32">
      <c r="C1405" s="3"/>
      <c r="D1405" s="3"/>
      <c r="E1405" s="15"/>
      <c r="F1405" s="15"/>
      <c r="G1405" s="15"/>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row>
    <row r="1406" spans="3:32">
      <c r="C1406" s="3"/>
      <c r="D1406" s="3"/>
      <c r="E1406" s="15"/>
      <c r="F1406" s="15"/>
      <c r="G1406" s="15"/>
      <c r="H1406" s="3"/>
      <c r="I1406" s="3"/>
      <c r="J1406" s="3"/>
      <c r="K1406" s="3"/>
      <c r="L1406" s="3"/>
      <c r="M1406" s="3"/>
      <c r="N1406" s="3"/>
      <c r="O1406" s="3"/>
      <c r="P1406" s="3"/>
      <c r="Q1406" s="3"/>
      <c r="R1406" s="3"/>
      <c r="S1406" s="3"/>
      <c r="T1406" s="3"/>
      <c r="U1406" s="3"/>
      <c r="V1406" s="3"/>
      <c r="W1406" s="3"/>
      <c r="X1406" s="3"/>
      <c r="Y1406" s="3"/>
      <c r="Z1406" s="3"/>
      <c r="AA1406" s="3"/>
      <c r="AB1406" s="3"/>
      <c r="AC1406" s="3"/>
      <c r="AD1406" s="3"/>
      <c r="AE1406" s="3"/>
      <c r="AF1406" s="3"/>
    </row>
    <row r="1407" spans="3:32">
      <c r="C1407" s="3"/>
      <c r="D1407" s="3"/>
      <c r="E1407" s="15"/>
      <c r="F1407" s="15"/>
      <c r="G1407" s="15"/>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row>
    <row r="1408" spans="3:32">
      <c r="C1408" s="3"/>
      <c r="D1408" s="3"/>
      <c r="E1408" s="15"/>
      <c r="F1408" s="15"/>
      <c r="G1408" s="15"/>
      <c r="H1408" s="3"/>
      <c r="I1408" s="3"/>
      <c r="J1408" s="3"/>
      <c r="K1408" s="3"/>
      <c r="L1408" s="3"/>
      <c r="M1408" s="3"/>
      <c r="N1408" s="3"/>
      <c r="O1408" s="3"/>
      <c r="P1408" s="3"/>
      <c r="Q1408" s="3"/>
      <c r="R1408" s="3"/>
      <c r="S1408" s="3"/>
      <c r="T1408" s="3"/>
      <c r="U1408" s="3"/>
      <c r="V1408" s="3"/>
      <c r="W1408" s="3"/>
      <c r="X1408" s="3"/>
      <c r="Y1408" s="3"/>
      <c r="Z1408" s="3"/>
      <c r="AA1408" s="3"/>
      <c r="AB1408" s="3"/>
      <c r="AC1408" s="3"/>
      <c r="AD1408" s="3"/>
      <c r="AE1408" s="3"/>
      <c r="AF1408" s="3"/>
    </row>
    <row r="1409" spans="3:32">
      <c r="C1409" s="3"/>
      <c r="D1409" s="3"/>
      <c r="E1409" s="15"/>
      <c r="F1409" s="15"/>
      <c r="G1409" s="15"/>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row>
    <row r="1410" spans="3:32">
      <c r="C1410" s="3"/>
      <c r="D1410" s="3"/>
      <c r="E1410" s="15"/>
      <c r="F1410" s="15"/>
      <c r="G1410" s="15"/>
      <c r="H1410" s="3"/>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row>
    <row r="1411" spans="3:32">
      <c r="C1411" s="3"/>
      <c r="D1411" s="3"/>
      <c r="E1411" s="15"/>
      <c r="F1411" s="15"/>
      <c r="G1411" s="15"/>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row>
    <row r="1412" spans="3:32">
      <c r="C1412" s="3"/>
      <c r="D1412" s="3"/>
      <c r="E1412" s="15"/>
      <c r="F1412" s="15"/>
      <c r="G1412" s="15"/>
      <c r="H1412" s="3"/>
      <c r="I1412" s="3"/>
      <c r="J1412" s="3"/>
      <c r="K1412" s="3"/>
      <c r="L1412" s="3"/>
      <c r="M1412" s="3"/>
      <c r="N1412" s="3"/>
      <c r="O1412" s="3"/>
      <c r="P1412" s="3"/>
      <c r="Q1412" s="3"/>
      <c r="R1412" s="3"/>
      <c r="S1412" s="3"/>
      <c r="T1412" s="3"/>
      <c r="U1412" s="3"/>
      <c r="V1412" s="3"/>
      <c r="W1412" s="3"/>
      <c r="X1412" s="3"/>
      <c r="Y1412" s="3"/>
      <c r="Z1412" s="3"/>
      <c r="AA1412" s="3"/>
      <c r="AB1412" s="3"/>
      <c r="AC1412" s="3"/>
      <c r="AD1412" s="3"/>
      <c r="AE1412" s="3"/>
      <c r="AF1412" s="3"/>
    </row>
    <row r="1413" spans="3:32">
      <c r="C1413" s="3"/>
      <c r="D1413" s="3"/>
      <c r="E1413" s="15"/>
      <c r="F1413" s="15"/>
      <c r="G1413" s="15"/>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row>
    <row r="1414" spans="3:32">
      <c r="C1414" s="3"/>
      <c r="D1414" s="3"/>
      <c r="E1414" s="15"/>
      <c r="F1414" s="15"/>
      <c r="G1414" s="15"/>
      <c r="H1414" s="3"/>
      <c r="I1414" s="3"/>
      <c r="J1414" s="3"/>
      <c r="K1414" s="3"/>
      <c r="L1414" s="3"/>
      <c r="M1414" s="3"/>
      <c r="N1414" s="3"/>
      <c r="O1414" s="3"/>
      <c r="P1414" s="3"/>
      <c r="Q1414" s="3"/>
      <c r="R1414" s="3"/>
      <c r="S1414" s="3"/>
      <c r="T1414" s="3"/>
      <c r="U1414" s="3"/>
      <c r="V1414" s="3"/>
      <c r="W1414" s="3"/>
      <c r="X1414" s="3"/>
      <c r="Y1414" s="3"/>
      <c r="Z1414" s="3"/>
      <c r="AA1414" s="3"/>
      <c r="AB1414" s="3"/>
      <c r="AC1414" s="3"/>
      <c r="AD1414" s="3"/>
      <c r="AE1414" s="3"/>
      <c r="AF1414" s="3"/>
    </row>
    <row r="1415" spans="3:32">
      <c r="C1415" s="3"/>
      <c r="D1415" s="3"/>
      <c r="E1415" s="15"/>
      <c r="F1415" s="15"/>
      <c r="G1415" s="15"/>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row>
    <row r="1416" spans="3:32">
      <c r="C1416" s="3"/>
      <c r="D1416" s="3"/>
      <c r="E1416" s="15"/>
      <c r="F1416" s="15"/>
      <c r="G1416" s="15"/>
      <c r="H1416" s="3"/>
      <c r="I1416" s="3"/>
      <c r="J1416" s="3"/>
      <c r="K1416" s="3"/>
      <c r="L1416" s="3"/>
      <c r="M1416" s="3"/>
      <c r="N1416" s="3"/>
      <c r="O1416" s="3"/>
      <c r="P1416" s="3"/>
      <c r="Q1416" s="3"/>
      <c r="R1416" s="3"/>
      <c r="S1416" s="3"/>
      <c r="T1416" s="3"/>
      <c r="U1416" s="3"/>
      <c r="V1416" s="3"/>
      <c r="W1416" s="3"/>
      <c r="X1416" s="3"/>
      <c r="Y1416" s="3"/>
      <c r="Z1416" s="3"/>
      <c r="AA1416" s="3"/>
      <c r="AB1416" s="3"/>
      <c r="AC1416" s="3"/>
      <c r="AD1416" s="3"/>
      <c r="AE1416" s="3"/>
      <c r="AF1416" s="3"/>
    </row>
    <row r="1417" spans="3:32">
      <c r="C1417" s="3"/>
      <c r="D1417" s="3"/>
      <c r="E1417" s="15"/>
      <c r="F1417" s="15"/>
      <c r="G1417" s="15"/>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row>
    <row r="1418" spans="3:32">
      <c r="C1418" s="3"/>
      <c r="D1418" s="3"/>
      <c r="E1418" s="15"/>
      <c r="F1418" s="15"/>
      <c r="G1418" s="15"/>
      <c r="H1418" s="3"/>
      <c r="I1418" s="3"/>
      <c r="J1418" s="3"/>
      <c r="K1418" s="3"/>
      <c r="L1418" s="3"/>
      <c r="M1418" s="3"/>
      <c r="N1418" s="3"/>
      <c r="O1418" s="3"/>
      <c r="P1418" s="3"/>
      <c r="Q1418" s="3"/>
      <c r="R1418" s="3"/>
      <c r="S1418" s="3"/>
      <c r="T1418" s="3"/>
      <c r="U1418" s="3"/>
      <c r="V1418" s="3"/>
      <c r="W1418" s="3"/>
      <c r="X1418" s="3"/>
      <c r="Y1418" s="3"/>
      <c r="Z1418" s="3"/>
      <c r="AA1418" s="3"/>
      <c r="AB1418" s="3"/>
      <c r="AC1418" s="3"/>
      <c r="AD1418" s="3"/>
      <c r="AE1418" s="3"/>
      <c r="AF1418" s="3"/>
    </row>
    <row r="1419" spans="3:32">
      <c r="C1419" s="3"/>
      <c r="D1419" s="3"/>
      <c r="E1419" s="15"/>
      <c r="F1419" s="15"/>
      <c r="G1419" s="15"/>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row>
    <row r="1420" spans="3:32">
      <c r="C1420" s="3"/>
      <c r="D1420" s="3"/>
      <c r="E1420" s="15"/>
      <c r="F1420" s="15"/>
      <c r="G1420" s="15"/>
      <c r="H1420" s="3"/>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row>
    <row r="1421" spans="3:32">
      <c r="C1421" s="3"/>
      <c r="D1421" s="3"/>
      <c r="E1421" s="15"/>
      <c r="F1421" s="15"/>
      <c r="G1421" s="15"/>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row>
    <row r="1422" spans="3:32">
      <c r="C1422" s="3"/>
      <c r="D1422" s="3"/>
      <c r="E1422" s="15"/>
      <c r="F1422" s="15"/>
      <c r="G1422" s="15"/>
      <c r="H1422" s="3"/>
      <c r="I1422" s="3"/>
      <c r="J1422" s="3"/>
      <c r="K1422" s="3"/>
      <c r="L1422" s="3"/>
      <c r="M1422" s="3"/>
      <c r="N1422" s="3"/>
      <c r="O1422" s="3"/>
      <c r="P1422" s="3"/>
      <c r="Q1422" s="3"/>
      <c r="R1422" s="3"/>
      <c r="S1422" s="3"/>
      <c r="T1422" s="3"/>
      <c r="U1422" s="3"/>
      <c r="V1422" s="3"/>
      <c r="W1422" s="3"/>
      <c r="X1422" s="3"/>
      <c r="Y1422" s="3"/>
      <c r="Z1422" s="3"/>
      <c r="AA1422" s="3"/>
      <c r="AB1422" s="3"/>
      <c r="AC1422" s="3"/>
      <c r="AD1422" s="3"/>
      <c r="AE1422" s="3"/>
      <c r="AF1422" s="3"/>
    </row>
    <row r="1423" spans="3:32">
      <c r="C1423" s="3"/>
      <c r="D1423" s="3"/>
      <c r="E1423" s="15"/>
      <c r="F1423" s="15"/>
      <c r="G1423" s="15"/>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row>
    <row r="1424" spans="3:32">
      <c r="C1424" s="3"/>
      <c r="D1424" s="3"/>
      <c r="E1424" s="15"/>
      <c r="F1424" s="15"/>
      <c r="G1424" s="15"/>
      <c r="H1424" s="3"/>
      <c r="I1424" s="3"/>
      <c r="J1424" s="3"/>
      <c r="K1424" s="3"/>
      <c r="L1424" s="3"/>
      <c r="M1424" s="3"/>
      <c r="N1424" s="3"/>
      <c r="O1424" s="3"/>
      <c r="P1424" s="3"/>
      <c r="Q1424" s="3"/>
      <c r="R1424" s="3"/>
      <c r="S1424" s="3"/>
      <c r="T1424" s="3"/>
      <c r="U1424" s="3"/>
      <c r="V1424" s="3"/>
      <c r="W1424" s="3"/>
      <c r="X1424" s="3"/>
      <c r="Y1424" s="3"/>
      <c r="Z1424" s="3"/>
      <c r="AA1424" s="3"/>
      <c r="AB1424" s="3"/>
      <c r="AC1424" s="3"/>
      <c r="AD1424" s="3"/>
      <c r="AE1424" s="3"/>
      <c r="AF1424" s="3"/>
    </row>
    <row r="1425" spans="3:32">
      <c r="C1425" s="3"/>
      <c r="D1425" s="3"/>
      <c r="E1425" s="15"/>
      <c r="F1425" s="15"/>
      <c r="G1425" s="15"/>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row>
    <row r="1426" spans="3:32">
      <c r="C1426" s="3"/>
      <c r="D1426" s="3"/>
      <c r="E1426" s="15"/>
      <c r="F1426" s="15"/>
      <c r="G1426" s="15"/>
      <c r="H1426" s="3"/>
      <c r="I1426" s="3"/>
      <c r="J1426" s="3"/>
      <c r="K1426" s="3"/>
      <c r="L1426" s="3"/>
      <c r="M1426" s="3"/>
      <c r="N1426" s="3"/>
      <c r="O1426" s="3"/>
      <c r="P1426" s="3"/>
      <c r="Q1426" s="3"/>
      <c r="R1426" s="3"/>
      <c r="S1426" s="3"/>
      <c r="T1426" s="3"/>
      <c r="U1426" s="3"/>
      <c r="V1426" s="3"/>
      <c r="W1426" s="3"/>
      <c r="X1426" s="3"/>
      <c r="Y1426" s="3"/>
      <c r="Z1426" s="3"/>
      <c r="AA1426" s="3"/>
      <c r="AB1426" s="3"/>
      <c r="AC1426" s="3"/>
      <c r="AD1426" s="3"/>
      <c r="AE1426" s="3"/>
      <c r="AF1426" s="3"/>
    </row>
    <row r="1427" spans="3:32">
      <c r="C1427" s="3"/>
      <c r="D1427" s="3"/>
      <c r="E1427" s="15"/>
      <c r="F1427" s="15"/>
      <c r="G1427" s="15"/>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row>
    <row r="1428" spans="3:32">
      <c r="C1428" s="3"/>
      <c r="D1428" s="3"/>
      <c r="E1428" s="15"/>
      <c r="F1428" s="15"/>
      <c r="G1428" s="15"/>
      <c r="H1428" s="3"/>
      <c r="I1428" s="3"/>
      <c r="J1428" s="3"/>
      <c r="K1428" s="3"/>
      <c r="L1428" s="3"/>
      <c r="M1428" s="3"/>
      <c r="N1428" s="3"/>
      <c r="O1428" s="3"/>
      <c r="P1428" s="3"/>
      <c r="Q1428" s="3"/>
      <c r="R1428" s="3"/>
      <c r="S1428" s="3"/>
      <c r="T1428" s="3"/>
      <c r="U1428" s="3"/>
      <c r="V1428" s="3"/>
      <c r="W1428" s="3"/>
      <c r="X1428" s="3"/>
      <c r="Y1428" s="3"/>
      <c r="Z1428" s="3"/>
      <c r="AA1428" s="3"/>
      <c r="AB1428" s="3"/>
      <c r="AC1428" s="3"/>
      <c r="AD1428" s="3"/>
      <c r="AE1428" s="3"/>
      <c r="AF1428" s="3"/>
    </row>
    <row r="1429" spans="3:32">
      <c r="C1429" s="3"/>
      <c r="D1429" s="3"/>
      <c r="E1429" s="15"/>
      <c r="F1429" s="15"/>
      <c r="G1429" s="15"/>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row>
    <row r="1430" spans="3:32">
      <c r="C1430" s="3"/>
      <c r="D1430" s="3"/>
      <c r="E1430" s="15"/>
      <c r="F1430" s="15"/>
      <c r="G1430" s="15"/>
      <c r="H1430" s="3"/>
      <c r="I1430" s="3"/>
      <c r="J1430" s="3"/>
      <c r="K1430" s="3"/>
      <c r="L1430" s="3"/>
      <c r="M1430" s="3"/>
      <c r="N1430" s="3"/>
      <c r="O1430" s="3"/>
      <c r="P1430" s="3"/>
      <c r="Q1430" s="3"/>
      <c r="R1430" s="3"/>
      <c r="S1430" s="3"/>
      <c r="T1430" s="3"/>
      <c r="U1430" s="3"/>
      <c r="V1430" s="3"/>
      <c r="W1430" s="3"/>
      <c r="X1430" s="3"/>
      <c r="Y1430" s="3"/>
      <c r="Z1430" s="3"/>
      <c r="AA1430" s="3"/>
      <c r="AB1430" s="3"/>
      <c r="AC1430" s="3"/>
      <c r="AD1430" s="3"/>
      <c r="AE1430" s="3"/>
      <c r="AF1430" s="3"/>
    </row>
    <row r="1431" spans="3:32">
      <c r="C1431" s="3"/>
      <c r="D1431" s="3"/>
      <c r="E1431" s="15"/>
      <c r="F1431" s="15"/>
      <c r="G1431" s="15"/>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row>
    <row r="1432" spans="3:32">
      <c r="C1432" s="3"/>
      <c r="D1432" s="3"/>
      <c r="E1432" s="15"/>
      <c r="F1432" s="15"/>
      <c r="G1432" s="15"/>
      <c r="H1432" s="3"/>
      <c r="I1432" s="3"/>
      <c r="J1432" s="3"/>
      <c r="K1432" s="3"/>
      <c r="L1432" s="3"/>
      <c r="M1432" s="3"/>
      <c r="N1432" s="3"/>
      <c r="O1432" s="3"/>
      <c r="P1432" s="3"/>
      <c r="Q1432" s="3"/>
      <c r="R1432" s="3"/>
      <c r="S1432" s="3"/>
      <c r="T1432" s="3"/>
      <c r="U1432" s="3"/>
      <c r="V1432" s="3"/>
      <c r="W1432" s="3"/>
      <c r="X1432" s="3"/>
      <c r="Y1432" s="3"/>
      <c r="Z1432" s="3"/>
      <c r="AA1432" s="3"/>
      <c r="AB1432" s="3"/>
      <c r="AC1432" s="3"/>
      <c r="AD1432" s="3"/>
      <c r="AE1432" s="3"/>
      <c r="AF1432" s="3"/>
    </row>
    <row r="1433" spans="3:32">
      <c r="C1433" s="3"/>
      <c r="D1433" s="3"/>
      <c r="E1433" s="15"/>
      <c r="F1433" s="15"/>
      <c r="G1433" s="15"/>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row>
    <row r="1434" spans="3:32">
      <c r="C1434" s="3"/>
      <c r="D1434" s="3"/>
      <c r="E1434" s="15"/>
      <c r="F1434" s="15"/>
      <c r="G1434" s="15"/>
      <c r="H1434" s="3"/>
      <c r="I1434" s="3"/>
      <c r="J1434" s="3"/>
      <c r="K1434" s="3"/>
      <c r="L1434" s="3"/>
      <c r="M1434" s="3"/>
      <c r="N1434" s="3"/>
      <c r="O1434" s="3"/>
      <c r="P1434" s="3"/>
      <c r="Q1434" s="3"/>
      <c r="R1434" s="3"/>
      <c r="S1434" s="3"/>
      <c r="T1434" s="3"/>
      <c r="U1434" s="3"/>
      <c r="V1434" s="3"/>
      <c r="W1434" s="3"/>
      <c r="X1434" s="3"/>
      <c r="Y1434" s="3"/>
      <c r="Z1434" s="3"/>
      <c r="AA1434" s="3"/>
      <c r="AB1434" s="3"/>
      <c r="AC1434" s="3"/>
      <c r="AD1434" s="3"/>
      <c r="AE1434" s="3"/>
      <c r="AF1434" s="3"/>
    </row>
    <row r="1435" spans="3:32">
      <c r="C1435" s="3"/>
      <c r="D1435" s="3"/>
      <c r="E1435" s="15"/>
      <c r="F1435" s="15"/>
      <c r="G1435" s="15"/>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row>
    <row r="1436" spans="3:32">
      <c r="C1436" s="3"/>
      <c r="D1436" s="3"/>
      <c r="E1436" s="15"/>
      <c r="F1436" s="15"/>
      <c r="G1436" s="15"/>
      <c r="H1436" s="3"/>
      <c r="I1436" s="3"/>
      <c r="J1436" s="3"/>
      <c r="K1436" s="3"/>
      <c r="L1436" s="3"/>
      <c r="M1436" s="3"/>
      <c r="N1436" s="3"/>
      <c r="O1436" s="3"/>
      <c r="P1436" s="3"/>
      <c r="Q1436" s="3"/>
      <c r="R1436" s="3"/>
      <c r="S1436" s="3"/>
      <c r="T1436" s="3"/>
      <c r="U1436" s="3"/>
      <c r="V1436" s="3"/>
      <c r="W1436" s="3"/>
      <c r="X1436" s="3"/>
      <c r="Y1436" s="3"/>
      <c r="Z1436" s="3"/>
      <c r="AA1436" s="3"/>
      <c r="AB1436" s="3"/>
      <c r="AC1436" s="3"/>
      <c r="AD1436" s="3"/>
      <c r="AE1436" s="3"/>
      <c r="AF1436" s="3"/>
    </row>
    <row r="1437" spans="3:32">
      <c r="C1437" s="3"/>
      <c r="D1437" s="3"/>
      <c r="E1437" s="15"/>
      <c r="F1437" s="15"/>
      <c r="G1437" s="15"/>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row>
    <row r="1438" spans="3:32">
      <c r="C1438" s="3"/>
      <c r="D1438" s="3"/>
      <c r="E1438" s="15"/>
      <c r="F1438" s="15"/>
      <c r="G1438" s="15"/>
      <c r="H1438" s="3"/>
      <c r="I1438" s="3"/>
      <c r="J1438" s="3"/>
      <c r="K1438" s="3"/>
      <c r="L1438" s="3"/>
      <c r="M1438" s="3"/>
      <c r="N1438" s="3"/>
      <c r="O1438" s="3"/>
      <c r="P1438" s="3"/>
      <c r="Q1438" s="3"/>
      <c r="R1438" s="3"/>
      <c r="S1438" s="3"/>
      <c r="T1438" s="3"/>
      <c r="U1438" s="3"/>
      <c r="V1438" s="3"/>
      <c r="W1438" s="3"/>
      <c r="X1438" s="3"/>
      <c r="Y1438" s="3"/>
      <c r="Z1438" s="3"/>
      <c r="AA1438" s="3"/>
      <c r="AB1438" s="3"/>
      <c r="AC1438" s="3"/>
      <c r="AD1438" s="3"/>
      <c r="AE1438" s="3"/>
      <c r="AF1438" s="3"/>
    </row>
    <row r="1439" spans="3:32">
      <c r="C1439" s="3"/>
      <c r="D1439" s="3"/>
      <c r="E1439" s="15"/>
      <c r="F1439" s="15"/>
      <c r="G1439" s="15"/>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row>
    <row r="1440" spans="3:32">
      <c r="C1440" s="3"/>
      <c r="D1440" s="3"/>
      <c r="E1440" s="15"/>
      <c r="F1440" s="15"/>
      <c r="G1440" s="15"/>
      <c r="H1440" s="3"/>
      <c r="I1440" s="3"/>
      <c r="J1440" s="3"/>
      <c r="K1440" s="3"/>
      <c r="L1440" s="3"/>
      <c r="M1440" s="3"/>
      <c r="N1440" s="3"/>
      <c r="O1440" s="3"/>
      <c r="P1440" s="3"/>
      <c r="Q1440" s="3"/>
      <c r="R1440" s="3"/>
      <c r="S1440" s="3"/>
      <c r="T1440" s="3"/>
      <c r="U1440" s="3"/>
      <c r="V1440" s="3"/>
      <c r="W1440" s="3"/>
      <c r="X1440" s="3"/>
      <c r="Y1440" s="3"/>
      <c r="Z1440" s="3"/>
      <c r="AA1440" s="3"/>
      <c r="AB1440" s="3"/>
      <c r="AC1440" s="3"/>
      <c r="AD1440" s="3"/>
      <c r="AE1440" s="3"/>
      <c r="AF1440" s="3"/>
    </row>
    <row r="1441" spans="3:32">
      <c r="C1441" s="3"/>
      <c r="D1441" s="3"/>
      <c r="E1441" s="15"/>
      <c r="F1441" s="15"/>
      <c r="G1441" s="15"/>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row>
    <row r="1442" spans="3:32">
      <c r="C1442" s="3"/>
      <c r="D1442" s="3"/>
      <c r="E1442" s="15"/>
      <c r="F1442" s="15"/>
      <c r="G1442" s="15"/>
      <c r="H1442" s="3"/>
      <c r="I1442" s="3"/>
      <c r="J1442" s="3"/>
      <c r="K1442" s="3"/>
      <c r="L1442" s="3"/>
      <c r="M1442" s="3"/>
      <c r="N1442" s="3"/>
      <c r="O1442" s="3"/>
      <c r="P1442" s="3"/>
      <c r="Q1442" s="3"/>
      <c r="R1442" s="3"/>
      <c r="S1442" s="3"/>
      <c r="T1442" s="3"/>
      <c r="U1442" s="3"/>
      <c r="V1442" s="3"/>
      <c r="W1442" s="3"/>
      <c r="X1442" s="3"/>
      <c r="Y1442" s="3"/>
      <c r="Z1442" s="3"/>
      <c r="AA1442" s="3"/>
      <c r="AB1442" s="3"/>
      <c r="AC1442" s="3"/>
      <c r="AD1442" s="3"/>
      <c r="AE1442" s="3"/>
      <c r="AF1442" s="3"/>
    </row>
    <row r="1443" spans="3:32">
      <c r="C1443" s="3"/>
      <c r="D1443" s="3"/>
      <c r="E1443" s="15"/>
      <c r="F1443" s="15"/>
      <c r="G1443" s="15"/>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row>
    <row r="1444" spans="3:32">
      <c r="C1444" s="3"/>
      <c r="D1444" s="3"/>
      <c r="E1444" s="15"/>
      <c r="F1444" s="15"/>
      <c r="G1444" s="15"/>
      <c r="H1444" s="3"/>
      <c r="I1444" s="3"/>
      <c r="J1444" s="3"/>
      <c r="K1444" s="3"/>
      <c r="L1444" s="3"/>
      <c r="M1444" s="3"/>
      <c r="N1444" s="3"/>
      <c r="O1444" s="3"/>
      <c r="P1444" s="3"/>
      <c r="Q1444" s="3"/>
      <c r="R1444" s="3"/>
      <c r="S1444" s="3"/>
      <c r="T1444" s="3"/>
      <c r="U1444" s="3"/>
      <c r="V1444" s="3"/>
      <c r="W1444" s="3"/>
      <c r="X1444" s="3"/>
      <c r="Y1444" s="3"/>
      <c r="Z1444" s="3"/>
      <c r="AA1444" s="3"/>
      <c r="AB1444" s="3"/>
      <c r="AC1444" s="3"/>
      <c r="AD1444" s="3"/>
      <c r="AE1444" s="3"/>
      <c r="AF1444" s="3"/>
    </row>
    <row r="1445" spans="3:32">
      <c r="C1445" s="3"/>
      <c r="D1445" s="3"/>
      <c r="E1445" s="15"/>
      <c r="F1445" s="15"/>
      <c r="G1445" s="15"/>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row>
    <row r="1446" spans="3:32">
      <c r="C1446" s="3"/>
      <c r="D1446" s="3"/>
      <c r="E1446" s="15"/>
      <c r="F1446" s="15"/>
      <c r="G1446" s="15"/>
      <c r="H1446" s="3"/>
      <c r="I1446" s="3"/>
      <c r="J1446" s="3"/>
      <c r="K1446" s="3"/>
      <c r="L1446" s="3"/>
      <c r="M1446" s="3"/>
      <c r="N1446" s="3"/>
      <c r="O1446" s="3"/>
      <c r="P1446" s="3"/>
      <c r="Q1446" s="3"/>
      <c r="R1446" s="3"/>
      <c r="S1446" s="3"/>
      <c r="T1446" s="3"/>
      <c r="U1446" s="3"/>
      <c r="V1446" s="3"/>
      <c r="W1446" s="3"/>
      <c r="X1446" s="3"/>
      <c r="Y1446" s="3"/>
      <c r="Z1446" s="3"/>
      <c r="AA1446" s="3"/>
      <c r="AB1446" s="3"/>
      <c r="AC1446" s="3"/>
      <c r="AD1446" s="3"/>
      <c r="AE1446" s="3"/>
      <c r="AF1446" s="3"/>
    </row>
    <row r="1447" spans="3:32">
      <c r="C1447" s="3"/>
      <c r="D1447" s="3"/>
      <c r="E1447" s="15"/>
      <c r="F1447" s="15"/>
      <c r="G1447" s="15"/>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row>
    <row r="1448" spans="3:32">
      <c r="C1448" s="3"/>
      <c r="D1448" s="3"/>
      <c r="E1448" s="15"/>
      <c r="F1448" s="15"/>
      <c r="G1448" s="15"/>
      <c r="H1448" s="3"/>
      <c r="I1448" s="3"/>
      <c r="J1448" s="3"/>
      <c r="K1448" s="3"/>
      <c r="L1448" s="3"/>
      <c r="M1448" s="3"/>
      <c r="N1448" s="3"/>
      <c r="O1448" s="3"/>
      <c r="P1448" s="3"/>
      <c r="Q1448" s="3"/>
      <c r="R1448" s="3"/>
      <c r="S1448" s="3"/>
      <c r="T1448" s="3"/>
      <c r="U1448" s="3"/>
      <c r="V1448" s="3"/>
      <c r="W1448" s="3"/>
      <c r="X1448" s="3"/>
      <c r="Y1448" s="3"/>
      <c r="Z1448" s="3"/>
      <c r="AA1448" s="3"/>
      <c r="AB1448" s="3"/>
      <c r="AC1448" s="3"/>
      <c r="AD1448" s="3"/>
      <c r="AE1448" s="3"/>
      <c r="AF1448" s="3"/>
    </row>
    <row r="1449" spans="3:32">
      <c r="C1449" s="3"/>
      <c r="D1449" s="3"/>
      <c r="E1449" s="15"/>
      <c r="F1449" s="15"/>
      <c r="G1449" s="15"/>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row>
    <row r="1450" spans="3:32">
      <c r="C1450" s="3"/>
      <c r="D1450" s="3"/>
      <c r="E1450" s="15"/>
      <c r="F1450" s="15"/>
      <c r="G1450" s="15"/>
      <c r="H1450" s="3"/>
      <c r="I1450" s="3"/>
      <c r="J1450" s="3"/>
      <c r="K1450" s="3"/>
      <c r="L1450" s="3"/>
      <c r="M1450" s="3"/>
      <c r="N1450" s="3"/>
      <c r="O1450" s="3"/>
      <c r="P1450" s="3"/>
      <c r="Q1450" s="3"/>
      <c r="R1450" s="3"/>
      <c r="S1450" s="3"/>
      <c r="T1450" s="3"/>
      <c r="U1450" s="3"/>
      <c r="V1450" s="3"/>
      <c r="W1450" s="3"/>
      <c r="X1450" s="3"/>
      <c r="Y1450" s="3"/>
      <c r="Z1450" s="3"/>
      <c r="AA1450" s="3"/>
      <c r="AB1450" s="3"/>
      <c r="AC1450" s="3"/>
      <c r="AD1450" s="3"/>
      <c r="AE1450" s="3"/>
      <c r="AF1450" s="3"/>
    </row>
    <row r="1451" spans="3:32">
      <c r="C1451" s="3"/>
      <c r="D1451" s="3"/>
      <c r="E1451" s="15"/>
      <c r="F1451" s="15"/>
      <c r="G1451" s="15"/>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row>
    <row r="1452" spans="3:32">
      <c r="C1452" s="3"/>
      <c r="D1452" s="3"/>
      <c r="E1452" s="15"/>
      <c r="F1452" s="15"/>
      <c r="G1452" s="15"/>
      <c r="H1452" s="3"/>
      <c r="I1452" s="3"/>
      <c r="J1452" s="3"/>
      <c r="K1452" s="3"/>
      <c r="L1452" s="3"/>
      <c r="M1452" s="3"/>
      <c r="N1452" s="3"/>
      <c r="O1452" s="3"/>
      <c r="P1452" s="3"/>
      <c r="Q1452" s="3"/>
      <c r="R1452" s="3"/>
      <c r="S1452" s="3"/>
      <c r="T1452" s="3"/>
      <c r="U1452" s="3"/>
      <c r="V1452" s="3"/>
      <c r="W1452" s="3"/>
      <c r="X1452" s="3"/>
      <c r="Y1452" s="3"/>
      <c r="Z1452" s="3"/>
      <c r="AA1452" s="3"/>
      <c r="AB1452" s="3"/>
      <c r="AC1452" s="3"/>
      <c r="AD1452" s="3"/>
      <c r="AE1452" s="3"/>
      <c r="AF1452" s="3"/>
    </row>
    <row r="1453" spans="3:32">
      <c r="C1453" s="3"/>
      <c r="D1453" s="3"/>
      <c r="E1453" s="15"/>
      <c r="F1453" s="15"/>
      <c r="G1453" s="15"/>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row>
    <row r="1454" spans="3:32">
      <c r="C1454" s="3"/>
      <c r="D1454" s="3"/>
      <c r="E1454" s="15"/>
      <c r="F1454" s="15"/>
      <c r="G1454" s="15"/>
      <c r="H1454" s="3"/>
      <c r="I1454" s="3"/>
      <c r="J1454" s="3"/>
      <c r="K1454" s="3"/>
      <c r="L1454" s="3"/>
      <c r="M1454" s="3"/>
      <c r="N1454" s="3"/>
      <c r="O1454" s="3"/>
      <c r="P1454" s="3"/>
      <c r="Q1454" s="3"/>
      <c r="R1454" s="3"/>
      <c r="S1454" s="3"/>
      <c r="T1454" s="3"/>
      <c r="U1454" s="3"/>
      <c r="V1454" s="3"/>
      <c r="W1454" s="3"/>
      <c r="X1454" s="3"/>
      <c r="Y1454" s="3"/>
      <c r="Z1454" s="3"/>
      <c r="AA1454" s="3"/>
      <c r="AB1454" s="3"/>
      <c r="AC1454" s="3"/>
      <c r="AD1454" s="3"/>
      <c r="AE1454" s="3"/>
      <c r="AF1454" s="3"/>
    </row>
    <row r="1455" spans="3:32">
      <c r="C1455" s="3"/>
      <c r="D1455" s="3"/>
      <c r="E1455" s="15"/>
      <c r="F1455" s="15"/>
      <c r="G1455" s="15"/>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row>
    <row r="1456" spans="3:32">
      <c r="C1456" s="3"/>
      <c r="D1456" s="3"/>
      <c r="E1456" s="15"/>
      <c r="F1456" s="15"/>
      <c r="G1456" s="15"/>
      <c r="H1456" s="3"/>
      <c r="I1456" s="3"/>
      <c r="J1456" s="3"/>
      <c r="K1456" s="3"/>
      <c r="L1456" s="3"/>
      <c r="M1456" s="3"/>
      <c r="N1456" s="3"/>
      <c r="O1456" s="3"/>
      <c r="P1456" s="3"/>
      <c r="Q1456" s="3"/>
      <c r="R1456" s="3"/>
      <c r="S1456" s="3"/>
      <c r="T1456" s="3"/>
      <c r="U1456" s="3"/>
      <c r="V1456" s="3"/>
      <c r="W1456" s="3"/>
      <c r="X1456" s="3"/>
      <c r="Y1456" s="3"/>
      <c r="Z1456" s="3"/>
      <c r="AA1456" s="3"/>
      <c r="AB1456" s="3"/>
      <c r="AC1456" s="3"/>
      <c r="AD1456" s="3"/>
      <c r="AE1456" s="3"/>
      <c r="AF1456" s="3"/>
    </row>
    <row r="1457" spans="3:32">
      <c r="C1457" s="3"/>
      <c r="D1457" s="3"/>
      <c r="E1457" s="15"/>
      <c r="F1457" s="15"/>
      <c r="G1457" s="15"/>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row>
    <row r="1458" spans="3:32">
      <c r="C1458" s="3"/>
      <c r="D1458" s="3"/>
      <c r="E1458" s="15"/>
      <c r="F1458" s="15"/>
      <c r="G1458" s="15"/>
      <c r="H1458" s="3"/>
      <c r="I1458" s="3"/>
      <c r="J1458" s="3"/>
      <c r="K1458" s="3"/>
      <c r="L1458" s="3"/>
      <c r="M1458" s="3"/>
      <c r="N1458" s="3"/>
      <c r="O1458" s="3"/>
      <c r="P1458" s="3"/>
      <c r="Q1458" s="3"/>
      <c r="R1458" s="3"/>
      <c r="S1458" s="3"/>
      <c r="T1458" s="3"/>
      <c r="U1458" s="3"/>
      <c r="V1458" s="3"/>
      <c r="W1458" s="3"/>
      <c r="X1458" s="3"/>
      <c r="Y1458" s="3"/>
      <c r="Z1458" s="3"/>
      <c r="AA1458" s="3"/>
      <c r="AB1458" s="3"/>
      <c r="AC1458" s="3"/>
      <c r="AD1458" s="3"/>
      <c r="AE1458" s="3"/>
      <c r="AF1458" s="3"/>
    </row>
    <row r="1459" spans="3:32">
      <c r="C1459" s="3"/>
      <c r="D1459" s="3"/>
      <c r="E1459" s="15"/>
      <c r="F1459" s="15"/>
      <c r="G1459" s="15"/>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row>
    <row r="1460" spans="3:32">
      <c r="C1460" s="3"/>
      <c r="D1460" s="3"/>
      <c r="E1460" s="15"/>
      <c r="F1460" s="15"/>
      <c r="G1460" s="15"/>
      <c r="H1460" s="3"/>
      <c r="I1460" s="3"/>
      <c r="J1460" s="3"/>
      <c r="K1460" s="3"/>
      <c r="L1460" s="3"/>
      <c r="M1460" s="3"/>
      <c r="N1460" s="3"/>
      <c r="O1460" s="3"/>
      <c r="P1460" s="3"/>
      <c r="Q1460" s="3"/>
      <c r="R1460" s="3"/>
      <c r="S1460" s="3"/>
      <c r="T1460" s="3"/>
      <c r="U1460" s="3"/>
      <c r="V1460" s="3"/>
      <c r="W1460" s="3"/>
      <c r="X1460" s="3"/>
      <c r="Y1460" s="3"/>
      <c r="Z1460" s="3"/>
      <c r="AA1460" s="3"/>
      <c r="AB1460" s="3"/>
      <c r="AC1460" s="3"/>
      <c r="AD1460" s="3"/>
      <c r="AE1460" s="3"/>
      <c r="AF1460" s="3"/>
    </row>
    <row r="1461" spans="3:32">
      <c r="C1461" s="3"/>
      <c r="D1461" s="3"/>
      <c r="E1461" s="15"/>
      <c r="F1461" s="15"/>
      <c r="G1461" s="15"/>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row>
    <row r="1462" spans="3:32">
      <c r="C1462" s="3"/>
      <c r="D1462" s="3"/>
      <c r="E1462" s="15"/>
      <c r="F1462" s="15"/>
      <c r="G1462" s="15"/>
      <c r="H1462" s="3"/>
      <c r="I1462" s="3"/>
      <c r="J1462" s="3"/>
      <c r="K1462" s="3"/>
      <c r="L1462" s="3"/>
      <c r="M1462" s="3"/>
      <c r="N1462" s="3"/>
      <c r="O1462" s="3"/>
      <c r="P1462" s="3"/>
      <c r="Q1462" s="3"/>
      <c r="R1462" s="3"/>
      <c r="S1462" s="3"/>
      <c r="T1462" s="3"/>
      <c r="U1462" s="3"/>
      <c r="V1462" s="3"/>
      <c r="W1462" s="3"/>
      <c r="X1462" s="3"/>
      <c r="Y1462" s="3"/>
      <c r="Z1462" s="3"/>
      <c r="AA1462" s="3"/>
      <c r="AB1462" s="3"/>
      <c r="AC1462" s="3"/>
      <c r="AD1462" s="3"/>
      <c r="AE1462" s="3"/>
      <c r="AF1462" s="3"/>
    </row>
    <row r="1463" spans="3:32">
      <c r="C1463" s="3"/>
      <c r="D1463" s="3"/>
      <c r="E1463" s="15"/>
      <c r="F1463" s="15"/>
      <c r="G1463" s="15"/>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row>
    <row r="1464" spans="3:32">
      <c r="C1464" s="3"/>
      <c r="D1464" s="3"/>
      <c r="E1464" s="15"/>
      <c r="F1464" s="15"/>
      <c r="G1464" s="15"/>
      <c r="H1464" s="3"/>
      <c r="I1464" s="3"/>
      <c r="J1464" s="3"/>
      <c r="K1464" s="3"/>
      <c r="L1464" s="3"/>
      <c r="M1464" s="3"/>
      <c r="N1464" s="3"/>
      <c r="O1464" s="3"/>
      <c r="P1464" s="3"/>
      <c r="Q1464" s="3"/>
      <c r="R1464" s="3"/>
      <c r="S1464" s="3"/>
      <c r="T1464" s="3"/>
      <c r="U1464" s="3"/>
      <c r="V1464" s="3"/>
      <c r="W1464" s="3"/>
      <c r="X1464" s="3"/>
      <c r="Y1464" s="3"/>
      <c r="Z1464" s="3"/>
      <c r="AA1464" s="3"/>
      <c r="AB1464" s="3"/>
      <c r="AC1464" s="3"/>
      <c r="AD1464" s="3"/>
      <c r="AE1464" s="3"/>
      <c r="AF1464" s="3"/>
    </row>
    <row r="1465" spans="3:32">
      <c r="C1465" s="3"/>
      <c r="D1465" s="3"/>
      <c r="E1465" s="15"/>
      <c r="F1465" s="15"/>
      <c r="G1465" s="15"/>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row>
    <row r="1466" spans="3:32">
      <c r="C1466" s="3"/>
      <c r="D1466" s="3"/>
      <c r="E1466" s="15"/>
      <c r="F1466" s="15"/>
      <c r="G1466" s="15"/>
      <c r="H1466" s="3"/>
      <c r="I1466" s="3"/>
      <c r="J1466" s="3"/>
      <c r="K1466" s="3"/>
      <c r="L1466" s="3"/>
      <c r="M1466" s="3"/>
      <c r="N1466" s="3"/>
      <c r="O1466" s="3"/>
      <c r="P1466" s="3"/>
      <c r="Q1466" s="3"/>
      <c r="R1466" s="3"/>
      <c r="S1466" s="3"/>
      <c r="T1466" s="3"/>
      <c r="U1466" s="3"/>
      <c r="V1466" s="3"/>
      <c r="W1466" s="3"/>
      <c r="X1466" s="3"/>
      <c r="Y1466" s="3"/>
      <c r="Z1466" s="3"/>
      <c r="AA1466" s="3"/>
      <c r="AB1466" s="3"/>
      <c r="AC1466" s="3"/>
      <c r="AD1466" s="3"/>
      <c r="AE1466" s="3"/>
      <c r="AF1466" s="3"/>
    </row>
    <row r="1467" spans="3:32">
      <c r="C1467" s="3"/>
      <c r="D1467" s="3"/>
      <c r="E1467" s="15"/>
      <c r="F1467" s="15"/>
      <c r="G1467" s="15"/>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row>
    <row r="1468" spans="3:32">
      <c r="C1468" s="3"/>
      <c r="D1468" s="3"/>
      <c r="E1468" s="15"/>
      <c r="F1468" s="15"/>
      <c r="G1468" s="15"/>
      <c r="H1468" s="3"/>
      <c r="I1468" s="3"/>
      <c r="J1468" s="3"/>
      <c r="K1468" s="3"/>
      <c r="L1468" s="3"/>
      <c r="M1468" s="3"/>
      <c r="N1468" s="3"/>
      <c r="O1468" s="3"/>
      <c r="P1468" s="3"/>
      <c r="Q1468" s="3"/>
      <c r="R1468" s="3"/>
      <c r="S1468" s="3"/>
      <c r="T1468" s="3"/>
      <c r="U1468" s="3"/>
      <c r="V1468" s="3"/>
      <c r="W1468" s="3"/>
      <c r="X1468" s="3"/>
      <c r="Y1468" s="3"/>
      <c r="Z1468" s="3"/>
      <c r="AA1468" s="3"/>
      <c r="AB1468" s="3"/>
      <c r="AC1468" s="3"/>
      <c r="AD1468" s="3"/>
      <c r="AE1468" s="3"/>
      <c r="AF1468" s="3"/>
    </row>
    <row r="1469" spans="3:32">
      <c r="C1469" s="3"/>
      <c r="D1469" s="3"/>
      <c r="E1469" s="15"/>
      <c r="F1469" s="15"/>
      <c r="G1469" s="15"/>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row>
    <row r="1470" spans="3:32">
      <c r="C1470" s="3"/>
      <c r="D1470" s="3"/>
      <c r="E1470" s="15"/>
      <c r="F1470" s="15"/>
      <c r="G1470" s="15"/>
      <c r="H1470" s="3"/>
      <c r="I1470" s="3"/>
      <c r="J1470" s="3"/>
      <c r="K1470" s="3"/>
      <c r="L1470" s="3"/>
      <c r="M1470" s="3"/>
      <c r="N1470" s="3"/>
      <c r="O1470" s="3"/>
      <c r="P1470" s="3"/>
      <c r="Q1470" s="3"/>
      <c r="R1470" s="3"/>
      <c r="S1470" s="3"/>
      <c r="T1470" s="3"/>
      <c r="U1470" s="3"/>
      <c r="V1470" s="3"/>
      <c r="W1470" s="3"/>
      <c r="X1470" s="3"/>
      <c r="Y1470" s="3"/>
      <c r="Z1470" s="3"/>
      <c r="AA1470" s="3"/>
      <c r="AB1470" s="3"/>
      <c r="AC1470" s="3"/>
      <c r="AD1470" s="3"/>
      <c r="AE1470" s="3"/>
      <c r="AF1470" s="3"/>
    </row>
    <row r="1471" spans="3:32">
      <c r="C1471" s="3"/>
      <c r="D1471" s="3"/>
      <c r="E1471" s="15"/>
      <c r="F1471" s="15"/>
      <c r="G1471" s="15"/>
      <c r="H1471" s="3"/>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row>
    <row r="1472" spans="3:32">
      <c r="C1472" s="3"/>
      <c r="D1472" s="3"/>
      <c r="E1472" s="15"/>
      <c r="F1472" s="15"/>
      <c r="G1472" s="15"/>
      <c r="H1472" s="3"/>
      <c r="I1472" s="3"/>
      <c r="J1472" s="3"/>
      <c r="K1472" s="3"/>
      <c r="L1472" s="3"/>
      <c r="M1472" s="3"/>
      <c r="N1472" s="3"/>
      <c r="O1472" s="3"/>
      <c r="P1472" s="3"/>
      <c r="Q1472" s="3"/>
      <c r="R1472" s="3"/>
      <c r="S1472" s="3"/>
      <c r="T1472" s="3"/>
      <c r="U1472" s="3"/>
      <c r="V1472" s="3"/>
      <c r="W1472" s="3"/>
      <c r="X1472" s="3"/>
      <c r="Y1472" s="3"/>
      <c r="Z1472" s="3"/>
      <c r="AA1472" s="3"/>
      <c r="AB1472" s="3"/>
      <c r="AC1472" s="3"/>
      <c r="AD1472" s="3"/>
      <c r="AE1472" s="3"/>
      <c r="AF1472" s="3"/>
    </row>
    <row r="1473" spans="3:32">
      <c r="C1473" s="3"/>
      <c r="D1473" s="3"/>
      <c r="E1473" s="15"/>
      <c r="F1473" s="15"/>
      <c r="G1473" s="15"/>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row>
    <row r="1474" spans="3:32">
      <c r="C1474" s="3"/>
      <c r="D1474" s="3"/>
      <c r="E1474" s="15"/>
      <c r="F1474" s="15"/>
      <c r="G1474" s="15"/>
      <c r="H1474" s="3"/>
      <c r="I1474" s="3"/>
      <c r="J1474" s="3"/>
      <c r="K1474" s="3"/>
      <c r="L1474" s="3"/>
      <c r="M1474" s="3"/>
      <c r="N1474" s="3"/>
      <c r="O1474" s="3"/>
      <c r="P1474" s="3"/>
      <c r="Q1474" s="3"/>
      <c r="R1474" s="3"/>
      <c r="S1474" s="3"/>
      <c r="T1474" s="3"/>
      <c r="U1474" s="3"/>
      <c r="V1474" s="3"/>
      <c r="W1474" s="3"/>
      <c r="X1474" s="3"/>
      <c r="Y1474" s="3"/>
      <c r="Z1474" s="3"/>
      <c r="AA1474" s="3"/>
      <c r="AB1474" s="3"/>
      <c r="AC1474" s="3"/>
      <c r="AD1474" s="3"/>
      <c r="AE1474" s="3"/>
      <c r="AF1474" s="3"/>
    </row>
    <row r="1475" spans="3:32">
      <c r="C1475" s="3"/>
      <c r="D1475" s="3"/>
      <c r="E1475" s="15"/>
      <c r="F1475" s="15"/>
      <c r="G1475" s="15"/>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row>
    <row r="1476" spans="3:32">
      <c r="C1476" s="3"/>
      <c r="D1476" s="3"/>
      <c r="E1476" s="15"/>
      <c r="F1476" s="15"/>
      <c r="G1476" s="15"/>
      <c r="H1476" s="3"/>
      <c r="I1476" s="3"/>
      <c r="J1476" s="3"/>
      <c r="K1476" s="3"/>
      <c r="L1476" s="3"/>
      <c r="M1476" s="3"/>
      <c r="N1476" s="3"/>
      <c r="O1476" s="3"/>
      <c r="P1476" s="3"/>
      <c r="Q1476" s="3"/>
      <c r="R1476" s="3"/>
      <c r="S1476" s="3"/>
      <c r="T1476" s="3"/>
      <c r="U1476" s="3"/>
      <c r="V1476" s="3"/>
      <c r="W1476" s="3"/>
      <c r="X1476" s="3"/>
      <c r="Y1476" s="3"/>
      <c r="Z1476" s="3"/>
      <c r="AA1476" s="3"/>
      <c r="AB1476" s="3"/>
      <c r="AC1476" s="3"/>
      <c r="AD1476" s="3"/>
      <c r="AE1476" s="3"/>
      <c r="AF1476" s="3"/>
    </row>
    <row r="1477" spans="3:32">
      <c r="C1477" s="3"/>
      <c r="D1477" s="3"/>
      <c r="E1477" s="15"/>
      <c r="F1477" s="15"/>
      <c r="G1477" s="15"/>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row>
    <row r="1478" spans="3:32">
      <c r="C1478" s="3"/>
      <c r="D1478" s="3"/>
      <c r="E1478" s="15"/>
      <c r="F1478" s="15"/>
      <c r="G1478" s="15"/>
      <c r="H1478" s="3"/>
      <c r="I1478" s="3"/>
      <c r="J1478" s="3"/>
      <c r="K1478" s="3"/>
      <c r="L1478" s="3"/>
      <c r="M1478" s="3"/>
      <c r="N1478" s="3"/>
      <c r="O1478" s="3"/>
      <c r="P1478" s="3"/>
      <c r="Q1478" s="3"/>
      <c r="R1478" s="3"/>
      <c r="S1478" s="3"/>
      <c r="T1478" s="3"/>
      <c r="U1478" s="3"/>
      <c r="V1478" s="3"/>
      <c r="W1478" s="3"/>
      <c r="X1478" s="3"/>
      <c r="Y1478" s="3"/>
      <c r="Z1478" s="3"/>
      <c r="AA1478" s="3"/>
      <c r="AB1478" s="3"/>
      <c r="AC1478" s="3"/>
      <c r="AD1478" s="3"/>
      <c r="AE1478" s="3"/>
      <c r="AF1478" s="3"/>
    </row>
    <row r="1479" spans="3:32">
      <c r="C1479" s="3"/>
      <c r="D1479" s="3"/>
      <c r="E1479" s="15"/>
      <c r="F1479" s="15"/>
      <c r="G1479" s="15"/>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row>
    <row r="1480" spans="3:32">
      <c r="C1480" s="3"/>
      <c r="D1480" s="3"/>
      <c r="E1480" s="15"/>
      <c r="F1480" s="15"/>
      <c r="G1480" s="15"/>
      <c r="H1480" s="3"/>
      <c r="I1480" s="3"/>
      <c r="J1480" s="3"/>
      <c r="K1480" s="3"/>
      <c r="L1480" s="3"/>
      <c r="M1480" s="3"/>
      <c r="N1480" s="3"/>
      <c r="O1480" s="3"/>
      <c r="P1480" s="3"/>
      <c r="Q1480" s="3"/>
      <c r="R1480" s="3"/>
      <c r="S1480" s="3"/>
      <c r="T1480" s="3"/>
      <c r="U1480" s="3"/>
      <c r="V1480" s="3"/>
      <c r="W1480" s="3"/>
      <c r="X1480" s="3"/>
      <c r="Y1480" s="3"/>
      <c r="Z1480" s="3"/>
      <c r="AA1480" s="3"/>
      <c r="AB1480" s="3"/>
      <c r="AC1480" s="3"/>
      <c r="AD1480" s="3"/>
      <c r="AE1480" s="3"/>
      <c r="AF1480" s="3"/>
    </row>
    <row r="1481" spans="3:32">
      <c r="C1481" s="3"/>
      <c r="D1481" s="3"/>
      <c r="E1481" s="15"/>
      <c r="F1481" s="15"/>
      <c r="G1481" s="15"/>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row>
    <row r="1482" spans="3:32">
      <c r="C1482" s="3"/>
      <c r="D1482" s="3"/>
      <c r="E1482" s="15"/>
      <c r="F1482" s="15"/>
      <c r="G1482" s="15"/>
      <c r="H1482" s="3"/>
      <c r="I1482" s="3"/>
      <c r="J1482" s="3"/>
      <c r="K1482" s="3"/>
      <c r="L1482" s="3"/>
      <c r="M1482" s="3"/>
      <c r="N1482" s="3"/>
      <c r="O1482" s="3"/>
      <c r="P1482" s="3"/>
      <c r="Q1482" s="3"/>
      <c r="R1482" s="3"/>
      <c r="S1482" s="3"/>
      <c r="T1482" s="3"/>
      <c r="U1482" s="3"/>
      <c r="V1482" s="3"/>
      <c r="W1482" s="3"/>
      <c r="X1482" s="3"/>
      <c r="Y1482" s="3"/>
      <c r="Z1482" s="3"/>
      <c r="AA1482" s="3"/>
      <c r="AB1482" s="3"/>
      <c r="AC1482" s="3"/>
      <c r="AD1482" s="3"/>
      <c r="AE1482" s="3"/>
      <c r="AF1482" s="3"/>
    </row>
    <row r="1483" spans="3:32">
      <c r="C1483" s="3"/>
      <c r="D1483" s="3"/>
      <c r="E1483" s="15"/>
      <c r="F1483" s="15"/>
      <c r="G1483" s="15"/>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row>
    <row r="1484" spans="3:32">
      <c r="C1484" s="3"/>
      <c r="D1484" s="3"/>
      <c r="E1484" s="15"/>
      <c r="F1484" s="15"/>
      <c r="G1484" s="15"/>
      <c r="H1484" s="3"/>
      <c r="I1484" s="3"/>
      <c r="J1484" s="3"/>
      <c r="K1484" s="3"/>
      <c r="L1484" s="3"/>
      <c r="M1484" s="3"/>
      <c r="N1484" s="3"/>
      <c r="O1484" s="3"/>
      <c r="P1484" s="3"/>
      <c r="Q1484" s="3"/>
      <c r="R1484" s="3"/>
      <c r="S1484" s="3"/>
      <c r="T1484" s="3"/>
      <c r="U1484" s="3"/>
      <c r="V1484" s="3"/>
      <c r="W1484" s="3"/>
      <c r="X1484" s="3"/>
      <c r="Y1484" s="3"/>
      <c r="Z1484" s="3"/>
      <c r="AA1484" s="3"/>
      <c r="AB1484" s="3"/>
      <c r="AC1484" s="3"/>
      <c r="AD1484" s="3"/>
      <c r="AE1484" s="3"/>
      <c r="AF1484" s="3"/>
    </row>
    <row r="1485" spans="3:32">
      <c r="C1485" s="3"/>
      <c r="D1485" s="3"/>
      <c r="E1485" s="15"/>
      <c r="F1485" s="15"/>
      <c r="G1485" s="15"/>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row>
    <row r="1486" spans="3:32">
      <c r="C1486" s="3"/>
      <c r="D1486" s="3"/>
      <c r="E1486" s="15"/>
      <c r="F1486" s="15"/>
      <c r="G1486" s="15"/>
      <c r="H1486" s="3"/>
      <c r="I1486" s="3"/>
      <c r="J1486" s="3"/>
      <c r="K1486" s="3"/>
      <c r="L1486" s="3"/>
      <c r="M1486" s="3"/>
      <c r="N1486" s="3"/>
      <c r="O1486" s="3"/>
      <c r="P1486" s="3"/>
      <c r="Q1486" s="3"/>
      <c r="R1486" s="3"/>
      <c r="S1486" s="3"/>
      <c r="T1486" s="3"/>
      <c r="U1486" s="3"/>
      <c r="V1486" s="3"/>
      <c r="W1486" s="3"/>
      <c r="X1486" s="3"/>
      <c r="Y1486" s="3"/>
      <c r="Z1486" s="3"/>
      <c r="AA1486" s="3"/>
      <c r="AB1486" s="3"/>
      <c r="AC1486" s="3"/>
      <c r="AD1486" s="3"/>
      <c r="AE1486" s="3"/>
      <c r="AF1486" s="3"/>
    </row>
    <row r="1487" spans="3:32">
      <c r="C1487" s="3"/>
      <c r="D1487" s="3"/>
      <c r="E1487" s="15"/>
      <c r="F1487" s="15"/>
      <c r="G1487" s="15"/>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row>
    <row r="1488" spans="3:32">
      <c r="C1488" s="3"/>
      <c r="D1488" s="3"/>
      <c r="E1488" s="15"/>
      <c r="F1488" s="15"/>
      <c r="G1488" s="15"/>
      <c r="H1488" s="3"/>
      <c r="I1488" s="3"/>
      <c r="J1488" s="3"/>
      <c r="K1488" s="3"/>
      <c r="L1488" s="3"/>
      <c r="M1488" s="3"/>
      <c r="N1488" s="3"/>
      <c r="O1488" s="3"/>
      <c r="P1488" s="3"/>
      <c r="Q1488" s="3"/>
      <c r="R1488" s="3"/>
      <c r="S1488" s="3"/>
      <c r="T1488" s="3"/>
      <c r="U1488" s="3"/>
      <c r="V1488" s="3"/>
      <c r="W1488" s="3"/>
      <c r="X1488" s="3"/>
      <c r="Y1488" s="3"/>
      <c r="Z1488" s="3"/>
      <c r="AA1488" s="3"/>
      <c r="AB1488" s="3"/>
      <c r="AC1488" s="3"/>
      <c r="AD1488" s="3"/>
      <c r="AE1488" s="3"/>
      <c r="AF1488" s="3"/>
    </row>
    <row r="1489" spans="3:32">
      <c r="C1489" s="3"/>
      <c r="D1489" s="3"/>
      <c r="E1489" s="15"/>
      <c r="F1489" s="15"/>
      <c r="G1489" s="15"/>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row>
    <row r="1490" spans="3:32">
      <c r="C1490" s="3"/>
      <c r="D1490" s="3"/>
      <c r="E1490" s="15"/>
      <c r="F1490" s="15"/>
      <c r="G1490" s="15"/>
      <c r="H1490" s="3"/>
      <c r="I1490" s="3"/>
      <c r="J1490" s="3"/>
      <c r="K1490" s="3"/>
      <c r="L1490" s="3"/>
      <c r="M1490" s="3"/>
      <c r="N1490" s="3"/>
      <c r="O1490" s="3"/>
      <c r="P1490" s="3"/>
      <c r="Q1490" s="3"/>
      <c r="R1490" s="3"/>
      <c r="S1490" s="3"/>
      <c r="T1490" s="3"/>
      <c r="U1490" s="3"/>
      <c r="V1490" s="3"/>
      <c r="W1490" s="3"/>
      <c r="X1490" s="3"/>
      <c r="Y1490" s="3"/>
      <c r="Z1490" s="3"/>
      <c r="AA1490" s="3"/>
      <c r="AB1490" s="3"/>
      <c r="AC1490" s="3"/>
      <c r="AD1490" s="3"/>
      <c r="AE1490" s="3"/>
      <c r="AF1490" s="3"/>
    </row>
    <row r="1491" spans="3:32">
      <c r="C1491" s="3"/>
      <c r="D1491" s="3"/>
      <c r="E1491" s="15"/>
      <c r="F1491" s="15"/>
      <c r="G1491" s="15"/>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row>
    <row r="1492" spans="3:32">
      <c r="C1492" s="3"/>
      <c r="D1492" s="3"/>
      <c r="E1492" s="15"/>
      <c r="F1492" s="15"/>
      <c r="G1492" s="15"/>
      <c r="H1492" s="3"/>
      <c r="I1492" s="3"/>
      <c r="J1492" s="3"/>
      <c r="K1492" s="3"/>
      <c r="L1492" s="3"/>
      <c r="M1492" s="3"/>
      <c r="N1492" s="3"/>
      <c r="O1492" s="3"/>
      <c r="P1492" s="3"/>
      <c r="Q1492" s="3"/>
      <c r="R1492" s="3"/>
      <c r="S1492" s="3"/>
      <c r="T1492" s="3"/>
      <c r="U1492" s="3"/>
      <c r="V1492" s="3"/>
      <c r="W1492" s="3"/>
      <c r="X1492" s="3"/>
      <c r="Y1492" s="3"/>
      <c r="Z1492" s="3"/>
      <c r="AA1492" s="3"/>
      <c r="AB1492" s="3"/>
      <c r="AC1492" s="3"/>
      <c r="AD1492" s="3"/>
      <c r="AE1492" s="3"/>
      <c r="AF1492" s="3"/>
    </row>
    <row r="1493" spans="3:32">
      <c r="C1493" s="3"/>
      <c r="D1493" s="3"/>
      <c r="E1493" s="15"/>
      <c r="F1493" s="15"/>
      <c r="G1493" s="15"/>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row>
    <row r="1494" spans="3:32">
      <c r="C1494" s="3"/>
      <c r="D1494" s="3"/>
      <c r="E1494" s="15"/>
      <c r="F1494" s="15"/>
      <c r="G1494" s="15"/>
      <c r="H1494" s="3"/>
      <c r="I1494" s="3"/>
      <c r="J1494" s="3"/>
      <c r="K1494" s="3"/>
      <c r="L1494" s="3"/>
      <c r="M1494" s="3"/>
      <c r="N1494" s="3"/>
      <c r="O1494" s="3"/>
      <c r="P1494" s="3"/>
      <c r="Q1494" s="3"/>
      <c r="R1494" s="3"/>
      <c r="S1494" s="3"/>
      <c r="T1494" s="3"/>
      <c r="U1494" s="3"/>
      <c r="V1494" s="3"/>
      <c r="W1494" s="3"/>
      <c r="X1494" s="3"/>
      <c r="Y1494" s="3"/>
      <c r="Z1494" s="3"/>
      <c r="AA1494" s="3"/>
      <c r="AB1494" s="3"/>
      <c r="AC1494" s="3"/>
      <c r="AD1494" s="3"/>
      <c r="AE1494" s="3"/>
      <c r="AF1494" s="3"/>
    </row>
    <row r="1495" spans="3:32">
      <c r="C1495" s="3"/>
      <c r="D1495" s="3"/>
      <c r="E1495" s="15"/>
      <c r="F1495" s="15"/>
      <c r="G1495" s="15"/>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row>
    <row r="1496" spans="3:32">
      <c r="C1496" s="3"/>
      <c r="D1496" s="3"/>
      <c r="E1496" s="15"/>
      <c r="F1496" s="15"/>
      <c r="G1496" s="15"/>
      <c r="H1496" s="3"/>
      <c r="I1496" s="3"/>
      <c r="J1496" s="3"/>
      <c r="K1496" s="3"/>
      <c r="L1496" s="3"/>
      <c r="M1496" s="3"/>
      <c r="N1496" s="3"/>
      <c r="O1496" s="3"/>
      <c r="P1496" s="3"/>
      <c r="Q1496" s="3"/>
      <c r="R1496" s="3"/>
      <c r="S1496" s="3"/>
      <c r="T1496" s="3"/>
      <c r="U1496" s="3"/>
      <c r="V1496" s="3"/>
      <c r="W1496" s="3"/>
      <c r="X1496" s="3"/>
      <c r="Y1496" s="3"/>
      <c r="Z1496" s="3"/>
      <c r="AA1496" s="3"/>
      <c r="AB1496" s="3"/>
      <c r="AC1496" s="3"/>
      <c r="AD1496" s="3"/>
      <c r="AE1496" s="3"/>
      <c r="AF1496" s="3"/>
    </row>
    <row r="1497" spans="3:32">
      <c r="C1497" s="3"/>
      <c r="D1497" s="3"/>
      <c r="E1497" s="15"/>
      <c r="F1497" s="15"/>
      <c r="G1497" s="15"/>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row>
    <row r="1498" spans="3:32">
      <c r="C1498" s="3"/>
      <c r="D1498" s="3"/>
      <c r="E1498" s="15"/>
      <c r="F1498" s="15"/>
      <c r="G1498" s="15"/>
      <c r="H1498" s="3"/>
      <c r="I1498" s="3"/>
      <c r="J1498" s="3"/>
      <c r="K1498" s="3"/>
      <c r="L1498" s="3"/>
      <c r="M1498" s="3"/>
      <c r="N1498" s="3"/>
      <c r="O1498" s="3"/>
      <c r="P1498" s="3"/>
      <c r="Q1498" s="3"/>
      <c r="R1498" s="3"/>
      <c r="S1498" s="3"/>
      <c r="T1498" s="3"/>
      <c r="U1498" s="3"/>
      <c r="V1498" s="3"/>
      <c r="W1498" s="3"/>
      <c r="X1498" s="3"/>
      <c r="Y1498" s="3"/>
      <c r="Z1498" s="3"/>
      <c r="AA1498" s="3"/>
      <c r="AB1498" s="3"/>
      <c r="AC1498" s="3"/>
      <c r="AD1498" s="3"/>
      <c r="AE1498" s="3"/>
      <c r="AF1498" s="3"/>
    </row>
    <row r="1499" spans="3:32">
      <c r="C1499" s="3"/>
      <c r="D1499" s="3"/>
      <c r="E1499" s="15"/>
      <c r="F1499" s="15"/>
      <c r="G1499" s="15"/>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row>
    <row r="1500" spans="3:32">
      <c r="C1500" s="3"/>
      <c r="D1500" s="3"/>
      <c r="E1500" s="15"/>
      <c r="F1500" s="15"/>
      <c r="G1500" s="15"/>
      <c r="H1500" s="3"/>
      <c r="I1500" s="3"/>
      <c r="J1500" s="3"/>
      <c r="K1500" s="3"/>
      <c r="L1500" s="3"/>
      <c r="M1500" s="3"/>
      <c r="N1500" s="3"/>
      <c r="O1500" s="3"/>
      <c r="P1500" s="3"/>
      <c r="Q1500" s="3"/>
      <c r="R1500" s="3"/>
      <c r="S1500" s="3"/>
      <c r="T1500" s="3"/>
      <c r="U1500" s="3"/>
      <c r="V1500" s="3"/>
      <c r="W1500" s="3"/>
      <c r="X1500" s="3"/>
      <c r="Y1500" s="3"/>
      <c r="Z1500" s="3"/>
      <c r="AA1500" s="3"/>
      <c r="AB1500" s="3"/>
      <c r="AC1500" s="3"/>
      <c r="AD1500" s="3"/>
      <c r="AE1500" s="3"/>
      <c r="AF1500" s="3"/>
    </row>
    <row r="1501" spans="3:32">
      <c r="C1501" s="3"/>
      <c r="D1501" s="3"/>
      <c r="E1501" s="15"/>
      <c r="F1501" s="15"/>
      <c r="G1501" s="15"/>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row>
    <row r="1502" spans="3:32">
      <c r="C1502" s="3"/>
      <c r="D1502" s="3"/>
      <c r="E1502" s="15"/>
      <c r="F1502" s="15"/>
      <c r="G1502" s="15"/>
      <c r="H1502" s="3"/>
      <c r="I1502" s="3"/>
      <c r="J1502" s="3"/>
      <c r="K1502" s="3"/>
      <c r="L1502" s="3"/>
      <c r="M1502" s="3"/>
      <c r="N1502" s="3"/>
      <c r="O1502" s="3"/>
      <c r="P1502" s="3"/>
      <c r="Q1502" s="3"/>
      <c r="R1502" s="3"/>
      <c r="S1502" s="3"/>
      <c r="T1502" s="3"/>
      <c r="U1502" s="3"/>
      <c r="V1502" s="3"/>
      <c r="W1502" s="3"/>
      <c r="X1502" s="3"/>
      <c r="Y1502" s="3"/>
      <c r="Z1502" s="3"/>
      <c r="AA1502" s="3"/>
      <c r="AB1502" s="3"/>
      <c r="AC1502" s="3"/>
      <c r="AD1502" s="3"/>
      <c r="AE1502" s="3"/>
      <c r="AF1502" s="3"/>
    </row>
    <row r="1503" spans="3:32">
      <c r="C1503" s="3"/>
      <c r="D1503" s="3"/>
      <c r="E1503" s="15"/>
      <c r="F1503" s="15"/>
      <c r="G1503" s="15"/>
      <c r="H1503" s="3"/>
      <c r="I1503" s="3"/>
      <c r="J1503" s="3"/>
      <c r="K1503" s="3"/>
      <c r="L1503" s="3"/>
      <c r="M1503" s="3"/>
      <c r="N1503" s="3"/>
      <c r="O1503" s="3"/>
      <c r="P1503" s="3"/>
      <c r="Q1503" s="3"/>
      <c r="R1503" s="3"/>
      <c r="S1503" s="3"/>
      <c r="T1503" s="3"/>
      <c r="U1503" s="3"/>
      <c r="V1503" s="3"/>
      <c r="W1503" s="3"/>
      <c r="X1503" s="3"/>
      <c r="Y1503" s="3"/>
      <c r="Z1503" s="3"/>
      <c r="AA1503" s="3"/>
      <c r="AB1503" s="3"/>
      <c r="AC1503" s="3"/>
      <c r="AD1503" s="3"/>
      <c r="AE1503" s="3"/>
      <c r="AF1503" s="3"/>
    </row>
    <row r="1504" spans="3:32">
      <c r="C1504" s="3"/>
      <c r="D1504" s="3"/>
      <c r="E1504" s="15"/>
      <c r="F1504" s="15"/>
      <c r="G1504" s="15"/>
      <c r="H1504" s="3"/>
      <c r="I1504" s="3"/>
      <c r="J1504" s="3"/>
      <c r="K1504" s="3"/>
      <c r="L1504" s="3"/>
      <c r="M1504" s="3"/>
      <c r="N1504" s="3"/>
      <c r="O1504" s="3"/>
      <c r="P1504" s="3"/>
      <c r="Q1504" s="3"/>
      <c r="R1504" s="3"/>
      <c r="S1504" s="3"/>
      <c r="T1504" s="3"/>
      <c r="U1504" s="3"/>
      <c r="V1504" s="3"/>
      <c r="W1504" s="3"/>
      <c r="X1504" s="3"/>
      <c r="Y1504" s="3"/>
      <c r="Z1504" s="3"/>
      <c r="AA1504" s="3"/>
      <c r="AB1504" s="3"/>
      <c r="AC1504" s="3"/>
      <c r="AD1504" s="3"/>
      <c r="AE1504" s="3"/>
      <c r="AF1504" s="3"/>
    </row>
    <row r="1505" spans="3:32">
      <c r="C1505" s="3"/>
      <c r="D1505" s="3"/>
      <c r="E1505" s="15"/>
      <c r="F1505" s="15"/>
      <c r="G1505" s="15"/>
      <c r="H1505" s="3"/>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row>
    <row r="1506" spans="3:32">
      <c r="C1506" s="3"/>
      <c r="D1506" s="3"/>
      <c r="E1506" s="15"/>
      <c r="F1506" s="15"/>
      <c r="G1506" s="15"/>
      <c r="H1506" s="3"/>
      <c r="I1506" s="3"/>
      <c r="J1506" s="3"/>
      <c r="K1506" s="3"/>
      <c r="L1506" s="3"/>
      <c r="M1506" s="3"/>
      <c r="N1506" s="3"/>
      <c r="O1506" s="3"/>
      <c r="P1506" s="3"/>
      <c r="Q1506" s="3"/>
      <c r="R1506" s="3"/>
      <c r="S1506" s="3"/>
      <c r="T1506" s="3"/>
      <c r="U1506" s="3"/>
      <c r="V1506" s="3"/>
      <c r="W1506" s="3"/>
      <c r="X1506" s="3"/>
      <c r="Y1506" s="3"/>
      <c r="Z1506" s="3"/>
      <c r="AA1506" s="3"/>
      <c r="AB1506" s="3"/>
      <c r="AC1506" s="3"/>
      <c r="AD1506" s="3"/>
      <c r="AE1506" s="3"/>
      <c r="AF1506" s="3"/>
    </row>
    <row r="1507" spans="3:32">
      <c r="C1507" s="3"/>
      <c r="D1507" s="3"/>
      <c r="E1507" s="15"/>
      <c r="F1507" s="15"/>
      <c r="G1507" s="15"/>
      <c r="H1507" s="3"/>
      <c r="I1507" s="3"/>
      <c r="J1507" s="3"/>
      <c r="K1507" s="3"/>
      <c r="L1507" s="3"/>
      <c r="M1507" s="3"/>
      <c r="N1507" s="3"/>
      <c r="O1507" s="3"/>
      <c r="P1507" s="3"/>
      <c r="Q1507" s="3"/>
      <c r="R1507" s="3"/>
      <c r="S1507" s="3"/>
      <c r="T1507" s="3"/>
      <c r="U1507" s="3"/>
      <c r="V1507" s="3"/>
      <c r="W1507" s="3"/>
      <c r="X1507" s="3"/>
      <c r="Y1507" s="3"/>
      <c r="Z1507" s="3"/>
      <c r="AA1507" s="3"/>
      <c r="AB1507" s="3"/>
      <c r="AC1507" s="3"/>
      <c r="AD1507" s="3"/>
      <c r="AE1507" s="3"/>
      <c r="AF1507" s="3"/>
    </row>
    <row r="1508" spans="3:32">
      <c r="C1508" s="3"/>
      <c r="D1508" s="3"/>
      <c r="E1508" s="15"/>
      <c r="F1508" s="15"/>
      <c r="G1508" s="15"/>
      <c r="H1508" s="3"/>
      <c r="I1508" s="3"/>
      <c r="J1508" s="3"/>
      <c r="K1508" s="3"/>
      <c r="L1508" s="3"/>
      <c r="M1508" s="3"/>
      <c r="N1508" s="3"/>
      <c r="O1508" s="3"/>
      <c r="P1508" s="3"/>
      <c r="Q1508" s="3"/>
      <c r="R1508" s="3"/>
      <c r="S1508" s="3"/>
      <c r="T1508" s="3"/>
      <c r="U1508" s="3"/>
      <c r="V1508" s="3"/>
      <c r="W1508" s="3"/>
      <c r="X1508" s="3"/>
      <c r="Y1508" s="3"/>
      <c r="Z1508" s="3"/>
      <c r="AA1508" s="3"/>
      <c r="AB1508" s="3"/>
      <c r="AC1508" s="3"/>
      <c r="AD1508" s="3"/>
      <c r="AE1508" s="3"/>
      <c r="AF1508" s="3"/>
    </row>
    <row r="1509" spans="3:32">
      <c r="C1509" s="3"/>
      <c r="D1509" s="3"/>
      <c r="E1509" s="15"/>
      <c r="F1509" s="15"/>
      <c r="G1509" s="15"/>
      <c r="H1509" s="3"/>
      <c r="I1509" s="3"/>
      <c r="J1509" s="3"/>
      <c r="K1509" s="3"/>
      <c r="L1509" s="3"/>
      <c r="M1509" s="3"/>
      <c r="N1509" s="3"/>
      <c r="O1509" s="3"/>
      <c r="P1509" s="3"/>
      <c r="Q1509" s="3"/>
      <c r="R1509" s="3"/>
      <c r="S1509" s="3"/>
      <c r="T1509" s="3"/>
      <c r="U1509" s="3"/>
      <c r="V1509" s="3"/>
      <c r="W1509" s="3"/>
      <c r="X1509" s="3"/>
      <c r="Y1509" s="3"/>
      <c r="Z1509" s="3"/>
      <c r="AA1509" s="3"/>
      <c r="AB1509" s="3"/>
      <c r="AC1509" s="3"/>
      <c r="AD1509" s="3"/>
      <c r="AE1509" s="3"/>
      <c r="AF1509" s="3"/>
    </row>
    <row r="1510" spans="3:32">
      <c r="C1510" s="3"/>
      <c r="D1510" s="3"/>
      <c r="E1510" s="15"/>
      <c r="F1510" s="15"/>
      <c r="G1510" s="15"/>
      <c r="H1510" s="3"/>
      <c r="I1510" s="3"/>
      <c r="J1510" s="3"/>
      <c r="K1510" s="3"/>
      <c r="L1510" s="3"/>
      <c r="M1510" s="3"/>
      <c r="N1510" s="3"/>
      <c r="O1510" s="3"/>
      <c r="P1510" s="3"/>
      <c r="Q1510" s="3"/>
      <c r="R1510" s="3"/>
      <c r="S1510" s="3"/>
      <c r="T1510" s="3"/>
      <c r="U1510" s="3"/>
      <c r="V1510" s="3"/>
      <c r="W1510" s="3"/>
      <c r="X1510" s="3"/>
      <c r="Y1510" s="3"/>
      <c r="Z1510" s="3"/>
      <c r="AA1510" s="3"/>
      <c r="AB1510" s="3"/>
      <c r="AC1510" s="3"/>
      <c r="AD1510" s="3"/>
      <c r="AE1510" s="3"/>
      <c r="AF1510" s="3"/>
    </row>
    <row r="1511" spans="3:32">
      <c r="C1511" s="3"/>
      <c r="D1511" s="3"/>
      <c r="E1511" s="15"/>
      <c r="F1511" s="15"/>
      <c r="G1511" s="15"/>
      <c r="H1511" s="3"/>
      <c r="I1511" s="3"/>
      <c r="J1511" s="3"/>
      <c r="K1511" s="3"/>
      <c r="L1511" s="3"/>
      <c r="M1511" s="3"/>
      <c r="N1511" s="3"/>
      <c r="O1511" s="3"/>
      <c r="P1511" s="3"/>
      <c r="Q1511" s="3"/>
      <c r="R1511" s="3"/>
      <c r="S1511" s="3"/>
      <c r="T1511" s="3"/>
      <c r="U1511" s="3"/>
      <c r="V1511" s="3"/>
      <c r="W1511" s="3"/>
      <c r="X1511" s="3"/>
      <c r="Y1511" s="3"/>
      <c r="Z1511" s="3"/>
      <c r="AA1511" s="3"/>
      <c r="AB1511" s="3"/>
      <c r="AC1511" s="3"/>
      <c r="AD1511" s="3"/>
      <c r="AE1511" s="3"/>
      <c r="AF1511" s="3"/>
    </row>
    <row r="1512" spans="3:32">
      <c r="C1512" s="3"/>
      <c r="D1512" s="3"/>
      <c r="E1512" s="15"/>
      <c r="F1512" s="15"/>
      <c r="G1512" s="15"/>
      <c r="H1512" s="3"/>
      <c r="I1512" s="3"/>
      <c r="J1512" s="3"/>
      <c r="K1512" s="3"/>
      <c r="L1512" s="3"/>
      <c r="M1512" s="3"/>
      <c r="N1512" s="3"/>
      <c r="O1512" s="3"/>
      <c r="P1512" s="3"/>
      <c r="Q1512" s="3"/>
      <c r="R1512" s="3"/>
      <c r="S1512" s="3"/>
      <c r="T1512" s="3"/>
      <c r="U1512" s="3"/>
      <c r="V1512" s="3"/>
      <c r="W1512" s="3"/>
      <c r="X1512" s="3"/>
      <c r="Y1512" s="3"/>
      <c r="Z1512" s="3"/>
      <c r="AA1512" s="3"/>
      <c r="AB1512" s="3"/>
      <c r="AC1512" s="3"/>
      <c r="AD1512" s="3"/>
      <c r="AE1512" s="3"/>
      <c r="AF1512" s="3"/>
    </row>
    <row r="1513" spans="3:32">
      <c r="C1513" s="3"/>
      <c r="D1513" s="3"/>
      <c r="E1513" s="15"/>
      <c r="F1513" s="15"/>
      <c r="G1513" s="15"/>
      <c r="H1513" s="3"/>
      <c r="I1513" s="3"/>
      <c r="J1513" s="3"/>
      <c r="K1513" s="3"/>
      <c r="L1513" s="3"/>
      <c r="M1513" s="3"/>
      <c r="N1513" s="3"/>
      <c r="O1513" s="3"/>
      <c r="P1513" s="3"/>
      <c r="Q1513" s="3"/>
      <c r="R1513" s="3"/>
      <c r="S1513" s="3"/>
      <c r="T1513" s="3"/>
      <c r="U1513" s="3"/>
      <c r="V1513" s="3"/>
      <c r="W1513" s="3"/>
      <c r="X1513" s="3"/>
      <c r="Y1513" s="3"/>
      <c r="Z1513" s="3"/>
      <c r="AA1513" s="3"/>
      <c r="AB1513" s="3"/>
      <c r="AC1513" s="3"/>
      <c r="AD1513" s="3"/>
      <c r="AE1513" s="3"/>
      <c r="AF1513" s="3"/>
    </row>
    <row r="1514" spans="3:32">
      <c r="C1514" s="3"/>
      <c r="D1514" s="3"/>
      <c r="E1514" s="15"/>
      <c r="F1514" s="15"/>
      <c r="G1514" s="15"/>
      <c r="H1514" s="3"/>
      <c r="I1514" s="3"/>
      <c r="J1514" s="3"/>
      <c r="K1514" s="3"/>
      <c r="L1514" s="3"/>
      <c r="M1514" s="3"/>
      <c r="N1514" s="3"/>
      <c r="O1514" s="3"/>
      <c r="P1514" s="3"/>
      <c r="Q1514" s="3"/>
      <c r="R1514" s="3"/>
      <c r="S1514" s="3"/>
      <c r="T1514" s="3"/>
      <c r="U1514" s="3"/>
      <c r="V1514" s="3"/>
      <c r="W1514" s="3"/>
      <c r="X1514" s="3"/>
      <c r="Y1514" s="3"/>
      <c r="Z1514" s="3"/>
      <c r="AA1514" s="3"/>
      <c r="AB1514" s="3"/>
      <c r="AC1514" s="3"/>
      <c r="AD1514" s="3"/>
      <c r="AE1514" s="3"/>
      <c r="AF1514" s="3"/>
    </row>
    <row r="1515" spans="3:32">
      <c r="C1515" s="3"/>
      <c r="D1515" s="3"/>
      <c r="E1515" s="15"/>
      <c r="F1515" s="15"/>
      <c r="G1515" s="15"/>
      <c r="H1515" s="3"/>
      <c r="I1515" s="3"/>
      <c r="J1515" s="3"/>
      <c r="K1515" s="3"/>
      <c r="L1515" s="3"/>
      <c r="M1515" s="3"/>
      <c r="N1515" s="3"/>
      <c r="O1515" s="3"/>
      <c r="P1515" s="3"/>
      <c r="Q1515" s="3"/>
      <c r="R1515" s="3"/>
      <c r="S1515" s="3"/>
      <c r="T1515" s="3"/>
      <c r="U1515" s="3"/>
      <c r="V1515" s="3"/>
      <c r="W1515" s="3"/>
      <c r="X1515" s="3"/>
      <c r="Y1515" s="3"/>
      <c r="Z1515" s="3"/>
      <c r="AA1515" s="3"/>
      <c r="AB1515" s="3"/>
      <c r="AC1515" s="3"/>
      <c r="AD1515" s="3"/>
      <c r="AE1515" s="3"/>
      <c r="AF1515" s="3"/>
    </row>
    <row r="1516" spans="3:32">
      <c r="C1516" s="3"/>
      <c r="D1516" s="3"/>
      <c r="E1516" s="15"/>
      <c r="F1516" s="15"/>
      <c r="G1516" s="15"/>
      <c r="H1516" s="3"/>
      <c r="I1516" s="3"/>
      <c r="J1516" s="3"/>
      <c r="K1516" s="3"/>
      <c r="L1516" s="3"/>
      <c r="M1516" s="3"/>
      <c r="N1516" s="3"/>
      <c r="O1516" s="3"/>
      <c r="P1516" s="3"/>
      <c r="Q1516" s="3"/>
      <c r="R1516" s="3"/>
      <c r="S1516" s="3"/>
      <c r="T1516" s="3"/>
      <c r="U1516" s="3"/>
      <c r="V1516" s="3"/>
      <c r="W1516" s="3"/>
      <c r="X1516" s="3"/>
      <c r="Y1516" s="3"/>
      <c r="Z1516" s="3"/>
      <c r="AA1516" s="3"/>
      <c r="AB1516" s="3"/>
      <c r="AC1516" s="3"/>
      <c r="AD1516" s="3"/>
      <c r="AE1516" s="3"/>
      <c r="AF1516" s="3"/>
    </row>
    <row r="1517" spans="3:32">
      <c r="C1517" s="3"/>
      <c r="D1517" s="3"/>
      <c r="E1517" s="15"/>
      <c r="F1517" s="15"/>
      <c r="G1517" s="15"/>
      <c r="H1517" s="3"/>
      <c r="I1517" s="3"/>
      <c r="J1517" s="3"/>
      <c r="K1517" s="3"/>
      <c r="L1517" s="3"/>
      <c r="M1517" s="3"/>
      <c r="N1517" s="3"/>
      <c r="O1517" s="3"/>
      <c r="P1517" s="3"/>
      <c r="Q1517" s="3"/>
      <c r="R1517" s="3"/>
      <c r="S1517" s="3"/>
      <c r="T1517" s="3"/>
      <c r="U1517" s="3"/>
      <c r="V1517" s="3"/>
      <c r="W1517" s="3"/>
      <c r="X1517" s="3"/>
      <c r="Y1517" s="3"/>
      <c r="Z1517" s="3"/>
      <c r="AA1517" s="3"/>
      <c r="AB1517" s="3"/>
      <c r="AC1517" s="3"/>
      <c r="AD1517" s="3"/>
      <c r="AE1517" s="3"/>
      <c r="AF1517" s="3"/>
    </row>
    <row r="1518" spans="3:32">
      <c r="C1518" s="3"/>
      <c r="D1518" s="3"/>
      <c r="E1518" s="15"/>
      <c r="F1518" s="15"/>
      <c r="G1518" s="15"/>
      <c r="H1518" s="3"/>
      <c r="I1518" s="3"/>
      <c r="J1518" s="3"/>
      <c r="K1518" s="3"/>
      <c r="L1518" s="3"/>
      <c r="M1518" s="3"/>
      <c r="N1518" s="3"/>
      <c r="O1518" s="3"/>
      <c r="P1518" s="3"/>
      <c r="Q1518" s="3"/>
      <c r="R1518" s="3"/>
      <c r="S1518" s="3"/>
      <c r="T1518" s="3"/>
      <c r="U1518" s="3"/>
      <c r="V1518" s="3"/>
      <c r="W1518" s="3"/>
      <c r="X1518" s="3"/>
      <c r="Y1518" s="3"/>
      <c r="Z1518" s="3"/>
      <c r="AA1518" s="3"/>
      <c r="AB1518" s="3"/>
      <c r="AC1518" s="3"/>
      <c r="AD1518" s="3"/>
      <c r="AE1518" s="3"/>
      <c r="AF1518" s="3"/>
    </row>
    <row r="1519" spans="3:32">
      <c r="C1519" s="3"/>
      <c r="D1519" s="3"/>
      <c r="E1519" s="15"/>
      <c r="F1519" s="15"/>
      <c r="G1519" s="15"/>
      <c r="H1519" s="3"/>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row>
    <row r="1520" spans="3:32">
      <c r="C1520" s="3"/>
      <c r="D1520" s="3"/>
      <c r="E1520" s="15"/>
      <c r="F1520" s="15"/>
      <c r="G1520" s="15"/>
      <c r="H1520" s="3"/>
      <c r="I1520" s="3"/>
      <c r="J1520" s="3"/>
      <c r="K1520" s="3"/>
      <c r="L1520" s="3"/>
      <c r="M1520" s="3"/>
      <c r="N1520" s="3"/>
      <c r="O1520" s="3"/>
      <c r="P1520" s="3"/>
      <c r="Q1520" s="3"/>
      <c r="R1520" s="3"/>
      <c r="S1520" s="3"/>
      <c r="T1520" s="3"/>
      <c r="U1520" s="3"/>
      <c r="V1520" s="3"/>
      <c r="W1520" s="3"/>
      <c r="X1520" s="3"/>
      <c r="Y1520" s="3"/>
      <c r="Z1520" s="3"/>
      <c r="AA1520" s="3"/>
      <c r="AB1520" s="3"/>
      <c r="AC1520" s="3"/>
      <c r="AD1520" s="3"/>
      <c r="AE1520" s="3"/>
      <c r="AF1520" s="3"/>
    </row>
    <row r="1521" spans="3:32">
      <c r="C1521" s="3"/>
      <c r="D1521" s="3"/>
      <c r="E1521" s="15"/>
      <c r="F1521" s="15"/>
      <c r="G1521" s="15"/>
      <c r="H1521" s="3"/>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row>
    <row r="1522" spans="3:32">
      <c r="C1522" s="3"/>
      <c r="D1522" s="3"/>
      <c r="E1522" s="15"/>
      <c r="F1522" s="15"/>
      <c r="G1522" s="15"/>
      <c r="H1522" s="3"/>
      <c r="I1522" s="3"/>
      <c r="J1522" s="3"/>
      <c r="K1522" s="3"/>
      <c r="L1522" s="3"/>
      <c r="M1522" s="3"/>
      <c r="N1522" s="3"/>
      <c r="O1522" s="3"/>
      <c r="P1522" s="3"/>
      <c r="Q1522" s="3"/>
      <c r="R1522" s="3"/>
      <c r="S1522" s="3"/>
      <c r="T1522" s="3"/>
      <c r="U1522" s="3"/>
      <c r="V1522" s="3"/>
      <c r="W1522" s="3"/>
      <c r="X1522" s="3"/>
      <c r="Y1522" s="3"/>
      <c r="Z1522" s="3"/>
      <c r="AA1522" s="3"/>
      <c r="AB1522" s="3"/>
      <c r="AC1522" s="3"/>
      <c r="AD1522" s="3"/>
      <c r="AE1522" s="3"/>
      <c r="AF1522" s="3"/>
    </row>
    <row r="1523" spans="3:32">
      <c r="C1523" s="3"/>
      <c r="D1523" s="3"/>
      <c r="E1523" s="15"/>
      <c r="F1523" s="15"/>
      <c r="G1523" s="15"/>
      <c r="H1523" s="3"/>
      <c r="I1523" s="3"/>
      <c r="J1523" s="3"/>
      <c r="K1523" s="3"/>
      <c r="L1523" s="3"/>
      <c r="M1523" s="3"/>
      <c r="N1523" s="3"/>
      <c r="O1523" s="3"/>
      <c r="P1523" s="3"/>
      <c r="Q1523" s="3"/>
      <c r="R1523" s="3"/>
      <c r="S1523" s="3"/>
      <c r="T1523" s="3"/>
      <c r="U1523" s="3"/>
      <c r="V1523" s="3"/>
      <c r="W1523" s="3"/>
      <c r="X1523" s="3"/>
      <c r="Y1523" s="3"/>
      <c r="Z1523" s="3"/>
      <c r="AA1523" s="3"/>
      <c r="AB1523" s="3"/>
      <c r="AC1523" s="3"/>
      <c r="AD1523" s="3"/>
      <c r="AE1523" s="3"/>
      <c r="AF1523" s="3"/>
    </row>
    <row r="1524" spans="3:32">
      <c r="C1524" s="3"/>
      <c r="D1524" s="3"/>
      <c r="E1524" s="15"/>
      <c r="F1524" s="15"/>
      <c r="G1524" s="15"/>
      <c r="H1524" s="3"/>
      <c r="I1524" s="3"/>
      <c r="J1524" s="3"/>
      <c r="K1524" s="3"/>
      <c r="L1524" s="3"/>
      <c r="M1524" s="3"/>
      <c r="N1524" s="3"/>
      <c r="O1524" s="3"/>
      <c r="P1524" s="3"/>
      <c r="Q1524" s="3"/>
      <c r="R1524" s="3"/>
      <c r="S1524" s="3"/>
      <c r="T1524" s="3"/>
      <c r="U1524" s="3"/>
      <c r="V1524" s="3"/>
      <c r="W1524" s="3"/>
      <c r="X1524" s="3"/>
      <c r="Y1524" s="3"/>
      <c r="Z1524" s="3"/>
      <c r="AA1524" s="3"/>
      <c r="AB1524" s="3"/>
      <c r="AC1524" s="3"/>
      <c r="AD1524" s="3"/>
      <c r="AE1524" s="3"/>
      <c r="AF1524" s="3"/>
    </row>
    <row r="1525" spans="3:32">
      <c r="C1525" s="3"/>
      <c r="D1525" s="3"/>
      <c r="E1525" s="15"/>
      <c r="F1525" s="15"/>
      <c r="G1525" s="15"/>
      <c r="H1525" s="3"/>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row>
    <row r="1526" spans="3:32">
      <c r="C1526" s="3"/>
      <c r="D1526" s="3"/>
      <c r="E1526" s="15"/>
      <c r="F1526" s="15"/>
      <c r="G1526" s="15"/>
      <c r="H1526" s="3"/>
      <c r="I1526" s="3"/>
      <c r="J1526" s="3"/>
      <c r="K1526" s="3"/>
      <c r="L1526" s="3"/>
      <c r="M1526" s="3"/>
      <c r="N1526" s="3"/>
      <c r="O1526" s="3"/>
      <c r="P1526" s="3"/>
      <c r="Q1526" s="3"/>
      <c r="R1526" s="3"/>
      <c r="S1526" s="3"/>
      <c r="T1526" s="3"/>
      <c r="U1526" s="3"/>
      <c r="V1526" s="3"/>
      <c r="W1526" s="3"/>
      <c r="X1526" s="3"/>
      <c r="Y1526" s="3"/>
      <c r="Z1526" s="3"/>
      <c r="AA1526" s="3"/>
      <c r="AB1526" s="3"/>
      <c r="AC1526" s="3"/>
      <c r="AD1526" s="3"/>
      <c r="AE1526" s="3"/>
      <c r="AF1526" s="3"/>
    </row>
    <row r="1527" spans="3:32">
      <c r="C1527" s="3"/>
      <c r="D1527" s="3"/>
      <c r="E1527" s="15"/>
      <c r="F1527" s="15"/>
      <c r="G1527" s="15"/>
      <c r="H1527" s="3"/>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row>
    <row r="1528" spans="3:32">
      <c r="C1528" s="3"/>
      <c r="D1528" s="3"/>
      <c r="E1528" s="15"/>
      <c r="F1528" s="15"/>
      <c r="G1528" s="15"/>
      <c r="H1528" s="3"/>
      <c r="I1528" s="3"/>
      <c r="J1528" s="3"/>
      <c r="K1528" s="3"/>
      <c r="L1528" s="3"/>
      <c r="M1528" s="3"/>
      <c r="N1528" s="3"/>
      <c r="O1528" s="3"/>
      <c r="P1528" s="3"/>
      <c r="Q1528" s="3"/>
      <c r="R1528" s="3"/>
      <c r="S1528" s="3"/>
      <c r="T1528" s="3"/>
      <c r="U1528" s="3"/>
      <c r="V1528" s="3"/>
      <c r="W1528" s="3"/>
      <c r="X1528" s="3"/>
      <c r="Y1528" s="3"/>
      <c r="Z1528" s="3"/>
      <c r="AA1528" s="3"/>
      <c r="AB1528" s="3"/>
      <c r="AC1528" s="3"/>
      <c r="AD1528" s="3"/>
      <c r="AE1528" s="3"/>
      <c r="AF1528" s="3"/>
    </row>
    <row r="1529" spans="3:32">
      <c r="C1529" s="3"/>
      <c r="D1529" s="3"/>
      <c r="E1529" s="15"/>
      <c r="F1529" s="15"/>
      <c r="G1529" s="15"/>
      <c r="H1529" s="3"/>
      <c r="I1529" s="3"/>
      <c r="J1529" s="3"/>
      <c r="K1529" s="3"/>
      <c r="L1529" s="3"/>
      <c r="M1529" s="3"/>
      <c r="N1529" s="3"/>
      <c r="O1529" s="3"/>
      <c r="P1529" s="3"/>
      <c r="Q1529" s="3"/>
      <c r="R1529" s="3"/>
      <c r="S1529" s="3"/>
      <c r="T1529" s="3"/>
      <c r="U1529" s="3"/>
      <c r="V1529" s="3"/>
      <c r="W1529" s="3"/>
      <c r="X1529" s="3"/>
      <c r="Y1529" s="3"/>
      <c r="Z1529" s="3"/>
      <c r="AA1529" s="3"/>
      <c r="AB1529" s="3"/>
      <c r="AC1529" s="3"/>
      <c r="AD1529" s="3"/>
      <c r="AE1529" s="3"/>
      <c r="AF1529" s="3"/>
    </row>
    <row r="1530" spans="3:32">
      <c r="C1530" s="3"/>
      <c r="D1530" s="3"/>
      <c r="E1530" s="15"/>
      <c r="F1530" s="15"/>
      <c r="G1530" s="15"/>
      <c r="H1530" s="3"/>
      <c r="I1530" s="3"/>
      <c r="J1530" s="3"/>
      <c r="K1530" s="3"/>
      <c r="L1530" s="3"/>
      <c r="M1530" s="3"/>
      <c r="N1530" s="3"/>
      <c r="O1530" s="3"/>
      <c r="P1530" s="3"/>
      <c r="Q1530" s="3"/>
      <c r="R1530" s="3"/>
      <c r="S1530" s="3"/>
      <c r="T1530" s="3"/>
      <c r="U1530" s="3"/>
      <c r="V1530" s="3"/>
      <c r="W1530" s="3"/>
      <c r="X1530" s="3"/>
      <c r="Y1530" s="3"/>
      <c r="Z1530" s="3"/>
      <c r="AA1530" s="3"/>
      <c r="AB1530" s="3"/>
      <c r="AC1530" s="3"/>
      <c r="AD1530" s="3"/>
      <c r="AE1530" s="3"/>
      <c r="AF1530" s="3"/>
    </row>
    <row r="1531" spans="3:32">
      <c r="C1531" s="3"/>
      <c r="D1531" s="3"/>
      <c r="E1531" s="15"/>
      <c r="F1531" s="15"/>
      <c r="G1531" s="15"/>
      <c r="H1531" s="3"/>
      <c r="I1531" s="3"/>
      <c r="J1531" s="3"/>
      <c r="K1531" s="3"/>
      <c r="L1531" s="3"/>
      <c r="M1531" s="3"/>
      <c r="N1531" s="3"/>
      <c r="O1531" s="3"/>
      <c r="P1531" s="3"/>
      <c r="Q1531" s="3"/>
      <c r="R1531" s="3"/>
      <c r="S1531" s="3"/>
      <c r="T1531" s="3"/>
      <c r="U1531" s="3"/>
      <c r="V1531" s="3"/>
      <c r="W1531" s="3"/>
      <c r="X1531" s="3"/>
      <c r="Y1531" s="3"/>
      <c r="Z1531" s="3"/>
      <c r="AA1531" s="3"/>
      <c r="AB1531" s="3"/>
      <c r="AC1531" s="3"/>
      <c r="AD1531" s="3"/>
      <c r="AE1531" s="3"/>
      <c r="AF1531" s="3"/>
    </row>
    <row r="1532" spans="3:32">
      <c r="C1532" s="3"/>
      <c r="D1532" s="3"/>
      <c r="E1532" s="15"/>
      <c r="F1532" s="15"/>
      <c r="G1532" s="15"/>
      <c r="H1532" s="3"/>
      <c r="I1532" s="3"/>
      <c r="J1532" s="3"/>
      <c r="K1532" s="3"/>
      <c r="L1532" s="3"/>
      <c r="M1532" s="3"/>
      <c r="N1532" s="3"/>
      <c r="O1532" s="3"/>
      <c r="P1532" s="3"/>
      <c r="Q1532" s="3"/>
      <c r="R1532" s="3"/>
      <c r="S1532" s="3"/>
      <c r="T1532" s="3"/>
      <c r="U1532" s="3"/>
      <c r="V1532" s="3"/>
      <c r="W1532" s="3"/>
      <c r="X1532" s="3"/>
      <c r="Y1532" s="3"/>
      <c r="Z1532" s="3"/>
      <c r="AA1532" s="3"/>
      <c r="AB1532" s="3"/>
      <c r="AC1532" s="3"/>
      <c r="AD1532" s="3"/>
      <c r="AE1532" s="3"/>
      <c r="AF1532" s="3"/>
    </row>
    <row r="1533" spans="3:32">
      <c r="C1533" s="3"/>
      <c r="D1533" s="3"/>
      <c r="E1533" s="15"/>
      <c r="F1533" s="15"/>
      <c r="G1533" s="15"/>
      <c r="H1533" s="3"/>
      <c r="I1533" s="3"/>
      <c r="J1533" s="3"/>
      <c r="K1533" s="3"/>
      <c r="L1533" s="3"/>
      <c r="M1533" s="3"/>
      <c r="N1533" s="3"/>
      <c r="O1533" s="3"/>
      <c r="P1533" s="3"/>
      <c r="Q1533" s="3"/>
      <c r="R1533" s="3"/>
      <c r="S1533" s="3"/>
      <c r="T1533" s="3"/>
      <c r="U1533" s="3"/>
      <c r="V1533" s="3"/>
      <c r="W1533" s="3"/>
      <c r="X1533" s="3"/>
      <c r="Y1533" s="3"/>
      <c r="Z1533" s="3"/>
      <c r="AA1533" s="3"/>
      <c r="AB1533" s="3"/>
      <c r="AC1533" s="3"/>
      <c r="AD1533" s="3"/>
      <c r="AE1533" s="3"/>
      <c r="AF1533" s="3"/>
    </row>
    <row r="1534" spans="3:32">
      <c r="C1534" s="3"/>
      <c r="D1534" s="3"/>
      <c r="E1534" s="15"/>
      <c r="F1534" s="15"/>
      <c r="G1534" s="15"/>
      <c r="H1534" s="3"/>
      <c r="I1534" s="3"/>
      <c r="J1534" s="3"/>
      <c r="K1534" s="3"/>
      <c r="L1534" s="3"/>
      <c r="M1534" s="3"/>
      <c r="N1534" s="3"/>
      <c r="O1534" s="3"/>
      <c r="P1534" s="3"/>
      <c r="Q1534" s="3"/>
      <c r="R1534" s="3"/>
      <c r="S1534" s="3"/>
      <c r="T1534" s="3"/>
      <c r="U1534" s="3"/>
      <c r="V1534" s="3"/>
      <c r="W1534" s="3"/>
      <c r="X1534" s="3"/>
      <c r="Y1534" s="3"/>
      <c r="Z1534" s="3"/>
      <c r="AA1534" s="3"/>
      <c r="AB1534" s="3"/>
      <c r="AC1534" s="3"/>
      <c r="AD1534" s="3"/>
      <c r="AE1534" s="3"/>
      <c r="AF1534" s="3"/>
    </row>
    <row r="1535" spans="3:32">
      <c r="C1535" s="3"/>
      <c r="D1535" s="3"/>
      <c r="E1535" s="15"/>
      <c r="F1535" s="15"/>
      <c r="G1535" s="15"/>
      <c r="H1535" s="3"/>
      <c r="I1535" s="3"/>
      <c r="J1535" s="3"/>
      <c r="K1535" s="3"/>
      <c r="L1535" s="3"/>
      <c r="M1535" s="3"/>
      <c r="N1535" s="3"/>
      <c r="O1535" s="3"/>
      <c r="P1535" s="3"/>
      <c r="Q1535" s="3"/>
      <c r="R1535" s="3"/>
      <c r="S1535" s="3"/>
      <c r="T1535" s="3"/>
      <c r="U1535" s="3"/>
      <c r="V1535" s="3"/>
      <c r="W1535" s="3"/>
      <c r="X1535" s="3"/>
      <c r="Y1535" s="3"/>
      <c r="Z1535" s="3"/>
      <c r="AA1535" s="3"/>
      <c r="AB1535" s="3"/>
      <c r="AC1535" s="3"/>
      <c r="AD1535" s="3"/>
      <c r="AE1535" s="3"/>
      <c r="AF1535" s="3"/>
    </row>
    <row r="1536" spans="3:32">
      <c r="C1536" s="3"/>
      <c r="D1536" s="3"/>
      <c r="E1536" s="15"/>
      <c r="F1536" s="15"/>
      <c r="G1536" s="15"/>
      <c r="H1536" s="3"/>
      <c r="I1536" s="3"/>
      <c r="J1536" s="3"/>
      <c r="K1536" s="3"/>
      <c r="L1536" s="3"/>
      <c r="M1536" s="3"/>
      <c r="N1536" s="3"/>
      <c r="O1536" s="3"/>
      <c r="P1536" s="3"/>
      <c r="Q1536" s="3"/>
      <c r="R1536" s="3"/>
      <c r="S1536" s="3"/>
      <c r="T1536" s="3"/>
      <c r="U1536" s="3"/>
      <c r="V1536" s="3"/>
      <c r="W1536" s="3"/>
      <c r="X1536" s="3"/>
      <c r="Y1536" s="3"/>
      <c r="Z1536" s="3"/>
      <c r="AA1536" s="3"/>
      <c r="AB1536" s="3"/>
      <c r="AC1536" s="3"/>
      <c r="AD1536" s="3"/>
      <c r="AE1536" s="3"/>
      <c r="AF1536" s="3"/>
    </row>
    <row r="1537" spans="3:32">
      <c r="C1537" s="3"/>
      <c r="D1537" s="3"/>
      <c r="E1537" s="15"/>
      <c r="F1537" s="15"/>
      <c r="G1537" s="15"/>
      <c r="H1537" s="3"/>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row>
    <row r="1538" spans="3:32">
      <c r="C1538" s="3"/>
      <c r="D1538" s="3"/>
      <c r="E1538" s="15"/>
      <c r="F1538" s="15"/>
      <c r="G1538" s="15"/>
      <c r="H1538" s="3"/>
      <c r="I1538" s="3"/>
      <c r="J1538" s="3"/>
      <c r="K1538" s="3"/>
      <c r="L1538" s="3"/>
      <c r="M1538" s="3"/>
      <c r="N1538" s="3"/>
      <c r="O1538" s="3"/>
      <c r="P1538" s="3"/>
      <c r="Q1538" s="3"/>
      <c r="R1538" s="3"/>
      <c r="S1538" s="3"/>
      <c r="T1538" s="3"/>
      <c r="U1538" s="3"/>
      <c r="V1538" s="3"/>
      <c r="W1538" s="3"/>
      <c r="X1538" s="3"/>
      <c r="Y1538" s="3"/>
      <c r="Z1538" s="3"/>
      <c r="AA1538" s="3"/>
      <c r="AB1538" s="3"/>
      <c r="AC1538" s="3"/>
      <c r="AD1538" s="3"/>
      <c r="AE1538" s="3"/>
      <c r="AF1538" s="3"/>
    </row>
    <row r="1539" spans="3:32">
      <c r="C1539" s="3"/>
      <c r="D1539" s="3"/>
      <c r="E1539" s="15"/>
      <c r="F1539" s="15"/>
      <c r="G1539" s="15"/>
      <c r="H1539" s="3"/>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row>
    <row r="1540" spans="3:32">
      <c r="C1540" s="3"/>
      <c r="D1540" s="3"/>
      <c r="E1540" s="15"/>
      <c r="F1540" s="15"/>
      <c r="G1540" s="15"/>
      <c r="H1540" s="3"/>
      <c r="I1540" s="3"/>
      <c r="J1540" s="3"/>
      <c r="K1540" s="3"/>
      <c r="L1540" s="3"/>
      <c r="M1540" s="3"/>
      <c r="N1540" s="3"/>
      <c r="O1540" s="3"/>
      <c r="P1540" s="3"/>
      <c r="Q1540" s="3"/>
      <c r="R1540" s="3"/>
      <c r="S1540" s="3"/>
      <c r="T1540" s="3"/>
      <c r="U1540" s="3"/>
      <c r="V1540" s="3"/>
      <c r="W1540" s="3"/>
      <c r="X1540" s="3"/>
      <c r="Y1540" s="3"/>
      <c r="Z1540" s="3"/>
      <c r="AA1540" s="3"/>
      <c r="AB1540" s="3"/>
      <c r="AC1540" s="3"/>
      <c r="AD1540" s="3"/>
      <c r="AE1540" s="3"/>
      <c r="AF1540" s="3"/>
    </row>
    <row r="1541" spans="3:32">
      <c r="C1541" s="3"/>
      <c r="D1541" s="3"/>
      <c r="E1541" s="15"/>
      <c r="F1541" s="15"/>
      <c r="G1541" s="15"/>
      <c r="H1541" s="3"/>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row>
    <row r="1542" spans="3:32">
      <c r="C1542" s="3"/>
      <c r="D1542" s="3"/>
      <c r="E1542" s="15"/>
      <c r="F1542" s="15"/>
      <c r="G1542" s="15"/>
      <c r="H1542" s="3"/>
      <c r="I1542" s="3"/>
      <c r="J1542" s="3"/>
      <c r="K1542" s="3"/>
      <c r="L1542" s="3"/>
      <c r="M1542" s="3"/>
      <c r="N1542" s="3"/>
      <c r="O1542" s="3"/>
      <c r="P1542" s="3"/>
      <c r="Q1542" s="3"/>
      <c r="R1542" s="3"/>
      <c r="S1542" s="3"/>
      <c r="T1542" s="3"/>
      <c r="U1542" s="3"/>
      <c r="V1542" s="3"/>
      <c r="W1542" s="3"/>
      <c r="X1542" s="3"/>
      <c r="Y1542" s="3"/>
      <c r="Z1542" s="3"/>
      <c r="AA1542" s="3"/>
      <c r="AB1542" s="3"/>
      <c r="AC1542" s="3"/>
      <c r="AD1542" s="3"/>
      <c r="AE1542" s="3"/>
      <c r="AF1542" s="3"/>
    </row>
    <row r="1543" spans="3:32">
      <c r="C1543" s="3"/>
      <c r="D1543" s="3"/>
      <c r="E1543" s="15"/>
      <c r="F1543" s="15"/>
      <c r="G1543" s="15"/>
      <c r="H1543" s="3"/>
      <c r="I1543" s="3"/>
      <c r="J1543" s="3"/>
      <c r="K1543" s="3"/>
      <c r="L1543" s="3"/>
      <c r="M1543" s="3"/>
      <c r="N1543" s="3"/>
      <c r="O1543" s="3"/>
      <c r="P1543" s="3"/>
      <c r="Q1543" s="3"/>
      <c r="R1543" s="3"/>
      <c r="S1543" s="3"/>
      <c r="T1543" s="3"/>
      <c r="U1543" s="3"/>
      <c r="V1543" s="3"/>
      <c r="W1543" s="3"/>
      <c r="X1543" s="3"/>
      <c r="Y1543" s="3"/>
      <c r="Z1543" s="3"/>
      <c r="AA1543" s="3"/>
      <c r="AB1543" s="3"/>
      <c r="AC1543" s="3"/>
      <c r="AD1543" s="3"/>
      <c r="AE1543" s="3"/>
      <c r="AF1543" s="3"/>
    </row>
    <row r="1544" spans="3:32">
      <c r="C1544" s="3"/>
      <c r="D1544" s="3"/>
      <c r="E1544" s="15"/>
      <c r="F1544" s="15"/>
      <c r="G1544" s="15"/>
      <c r="H1544" s="3"/>
      <c r="I1544" s="3"/>
      <c r="J1544" s="3"/>
      <c r="K1544" s="3"/>
      <c r="L1544" s="3"/>
      <c r="M1544" s="3"/>
      <c r="N1544" s="3"/>
      <c r="O1544" s="3"/>
      <c r="P1544" s="3"/>
      <c r="Q1544" s="3"/>
      <c r="R1544" s="3"/>
      <c r="S1544" s="3"/>
      <c r="T1544" s="3"/>
      <c r="U1544" s="3"/>
      <c r="V1544" s="3"/>
      <c r="W1544" s="3"/>
      <c r="X1544" s="3"/>
      <c r="Y1544" s="3"/>
      <c r="Z1544" s="3"/>
      <c r="AA1544" s="3"/>
      <c r="AB1544" s="3"/>
      <c r="AC1544" s="3"/>
      <c r="AD1544" s="3"/>
      <c r="AE1544" s="3"/>
      <c r="AF1544" s="3"/>
    </row>
    <row r="1545" spans="3:32">
      <c r="C1545" s="3"/>
      <c r="D1545" s="3"/>
      <c r="E1545" s="15"/>
      <c r="F1545" s="15"/>
      <c r="G1545" s="15"/>
      <c r="H1545" s="3"/>
      <c r="I1545" s="3"/>
      <c r="J1545" s="3"/>
      <c r="K1545" s="3"/>
      <c r="L1545" s="3"/>
      <c r="M1545" s="3"/>
      <c r="N1545" s="3"/>
      <c r="O1545" s="3"/>
      <c r="P1545" s="3"/>
      <c r="Q1545" s="3"/>
      <c r="R1545" s="3"/>
      <c r="S1545" s="3"/>
      <c r="T1545" s="3"/>
      <c r="U1545" s="3"/>
      <c r="V1545" s="3"/>
      <c r="W1545" s="3"/>
      <c r="X1545" s="3"/>
      <c r="Y1545" s="3"/>
      <c r="Z1545" s="3"/>
      <c r="AA1545" s="3"/>
      <c r="AB1545" s="3"/>
      <c r="AC1545" s="3"/>
      <c r="AD1545" s="3"/>
      <c r="AE1545" s="3"/>
      <c r="AF1545" s="3"/>
    </row>
    <row r="1546" spans="3:32">
      <c r="C1546" s="3"/>
      <c r="D1546" s="3"/>
      <c r="E1546" s="15"/>
      <c r="F1546" s="15"/>
      <c r="G1546" s="15"/>
      <c r="H1546" s="3"/>
      <c r="I1546" s="3"/>
      <c r="J1546" s="3"/>
      <c r="K1546" s="3"/>
      <c r="L1546" s="3"/>
      <c r="M1546" s="3"/>
      <c r="N1546" s="3"/>
      <c r="O1546" s="3"/>
      <c r="P1546" s="3"/>
      <c r="Q1546" s="3"/>
      <c r="R1546" s="3"/>
      <c r="S1546" s="3"/>
      <c r="T1546" s="3"/>
      <c r="U1546" s="3"/>
      <c r="V1546" s="3"/>
      <c r="W1546" s="3"/>
      <c r="X1546" s="3"/>
      <c r="Y1546" s="3"/>
      <c r="Z1546" s="3"/>
      <c r="AA1546" s="3"/>
      <c r="AB1546" s="3"/>
      <c r="AC1546" s="3"/>
      <c r="AD1546" s="3"/>
      <c r="AE1546" s="3"/>
      <c r="AF1546" s="3"/>
    </row>
    <row r="1547" spans="3:32">
      <c r="C1547" s="3"/>
      <c r="D1547" s="3"/>
      <c r="E1547" s="15"/>
      <c r="F1547" s="15"/>
      <c r="G1547" s="15"/>
      <c r="H1547" s="3"/>
      <c r="I1547" s="3"/>
      <c r="J1547" s="3"/>
      <c r="K1547" s="3"/>
      <c r="L1547" s="3"/>
      <c r="M1547" s="3"/>
      <c r="N1547" s="3"/>
      <c r="O1547" s="3"/>
      <c r="P1547" s="3"/>
      <c r="Q1547" s="3"/>
      <c r="R1547" s="3"/>
      <c r="S1547" s="3"/>
      <c r="T1547" s="3"/>
      <c r="U1547" s="3"/>
      <c r="V1547" s="3"/>
      <c r="W1547" s="3"/>
      <c r="X1547" s="3"/>
      <c r="Y1547" s="3"/>
      <c r="Z1547" s="3"/>
      <c r="AA1547" s="3"/>
      <c r="AB1547" s="3"/>
      <c r="AC1547" s="3"/>
      <c r="AD1547" s="3"/>
      <c r="AE1547" s="3"/>
      <c r="AF1547" s="3"/>
    </row>
    <row r="1548" spans="3:32">
      <c r="C1548" s="3"/>
      <c r="D1548" s="3"/>
      <c r="E1548" s="15"/>
      <c r="F1548" s="15"/>
      <c r="G1548" s="15"/>
      <c r="H1548" s="3"/>
      <c r="I1548" s="3"/>
      <c r="J1548" s="3"/>
      <c r="K1548" s="3"/>
      <c r="L1548" s="3"/>
      <c r="M1548" s="3"/>
      <c r="N1548" s="3"/>
      <c r="O1548" s="3"/>
      <c r="P1548" s="3"/>
      <c r="Q1548" s="3"/>
      <c r="R1548" s="3"/>
      <c r="S1548" s="3"/>
      <c r="T1548" s="3"/>
      <c r="U1548" s="3"/>
      <c r="V1548" s="3"/>
      <c r="W1548" s="3"/>
      <c r="X1548" s="3"/>
      <c r="Y1548" s="3"/>
      <c r="Z1548" s="3"/>
      <c r="AA1548" s="3"/>
      <c r="AB1548" s="3"/>
      <c r="AC1548" s="3"/>
      <c r="AD1548" s="3"/>
      <c r="AE1548" s="3"/>
      <c r="AF1548" s="3"/>
    </row>
    <row r="1549" spans="3:32">
      <c r="C1549" s="3"/>
      <c r="D1549" s="3"/>
      <c r="E1549" s="15"/>
      <c r="F1549" s="15"/>
      <c r="G1549" s="15"/>
      <c r="H1549" s="3"/>
      <c r="I1549" s="3"/>
      <c r="J1549" s="3"/>
      <c r="K1549" s="3"/>
      <c r="L1549" s="3"/>
      <c r="M1549" s="3"/>
      <c r="N1549" s="3"/>
      <c r="O1549" s="3"/>
      <c r="P1549" s="3"/>
      <c r="Q1549" s="3"/>
      <c r="R1549" s="3"/>
      <c r="S1549" s="3"/>
      <c r="T1549" s="3"/>
      <c r="U1549" s="3"/>
      <c r="V1549" s="3"/>
      <c r="W1549" s="3"/>
      <c r="X1549" s="3"/>
      <c r="Y1549" s="3"/>
      <c r="Z1549" s="3"/>
      <c r="AA1549" s="3"/>
      <c r="AB1549" s="3"/>
      <c r="AC1549" s="3"/>
      <c r="AD1549" s="3"/>
      <c r="AE1549" s="3"/>
      <c r="AF1549" s="3"/>
    </row>
    <row r="1550" spans="3:32">
      <c r="C1550" s="3"/>
      <c r="D1550" s="3"/>
      <c r="E1550" s="15"/>
      <c r="F1550" s="15"/>
      <c r="G1550" s="15"/>
      <c r="H1550" s="3"/>
      <c r="I1550" s="3"/>
      <c r="J1550" s="3"/>
      <c r="K1550" s="3"/>
      <c r="L1550" s="3"/>
      <c r="M1550" s="3"/>
      <c r="N1550" s="3"/>
      <c r="O1550" s="3"/>
      <c r="P1550" s="3"/>
      <c r="Q1550" s="3"/>
      <c r="R1550" s="3"/>
      <c r="S1550" s="3"/>
      <c r="T1550" s="3"/>
      <c r="U1550" s="3"/>
      <c r="V1550" s="3"/>
      <c r="W1550" s="3"/>
      <c r="X1550" s="3"/>
      <c r="Y1550" s="3"/>
      <c r="Z1550" s="3"/>
      <c r="AA1550" s="3"/>
      <c r="AB1550" s="3"/>
      <c r="AC1550" s="3"/>
      <c r="AD1550" s="3"/>
      <c r="AE1550" s="3"/>
      <c r="AF1550" s="3"/>
    </row>
    <row r="1551" spans="3:32">
      <c r="C1551" s="3"/>
      <c r="D1551" s="3"/>
      <c r="E1551" s="15"/>
      <c r="F1551" s="15"/>
      <c r="G1551" s="15"/>
      <c r="H1551" s="3"/>
      <c r="I1551" s="3"/>
      <c r="J1551" s="3"/>
      <c r="K1551" s="3"/>
      <c r="L1551" s="3"/>
      <c r="M1551" s="3"/>
      <c r="N1551" s="3"/>
      <c r="O1551" s="3"/>
      <c r="P1551" s="3"/>
      <c r="Q1551" s="3"/>
      <c r="R1551" s="3"/>
      <c r="S1551" s="3"/>
      <c r="T1551" s="3"/>
      <c r="U1551" s="3"/>
      <c r="V1551" s="3"/>
      <c r="W1551" s="3"/>
      <c r="X1551" s="3"/>
      <c r="Y1551" s="3"/>
      <c r="Z1551" s="3"/>
      <c r="AA1551" s="3"/>
      <c r="AB1551" s="3"/>
      <c r="AC1551" s="3"/>
      <c r="AD1551" s="3"/>
      <c r="AE1551" s="3"/>
      <c r="AF1551" s="3"/>
    </row>
    <row r="1552" spans="3:32">
      <c r="C1552" s="3"/>
      <c r="D1552" s="3"/>
      <c r="E1552" s="15"/>
      <c r="F1552" s="15"/>
      <c r="G1552" s="15"/>
      <c r="H1552" s="3"/>
      <c r="I1552" s="3"/>
      <c r="J1552" s="3"/>
      <c r="K1552" s="3"/>
      <c r="L1552" s="3"/>
      <c r="M1552" s="3"/>
      <c r="N1552" s="3"/>
      <c r="O1552" s="3"/>
      <c r="P1552" s="3"/>
      <c r="Q1552" s="3"/>
      <c r="R1552" s="3"/>
      <c r="S1552" s="3"/>
      <c r="T1552" s="3"/>
      <c r="U1552" s="3"/>
      <c r="V1552" s="3"/>
      <c r="W1552" s="3"/>
      <c r="X1552" s="3"/>
      <c r="Y1552" s="3"/>
      <c r="Z1552" s="3"/>
      <c r="AA1552" s="3"/>
      <c r="AB1552" s="3"/>
      <c r="AC1552" s="3"/>
      <c r="AD1552" s="3"/>
      <c r="AE1552" s="3"/>
      <c r="AF1552" s="3"/>
    </row>
    <row r="1553" spans="3:32">
      <c r="C1553" s="3"/>
      <c r="D1553" s="3"/>
      <c r="E1553" s="15"/>
      <c r="F1553" s="15"/>
      <c r="G1553" s="15"/>
      <c r="H1553" s="3"/>
      <c r="I1553" s="3"/>
      <c r="J1553" s="3"/>
      <c r="K1553" s="3"/>
      <c r="L1553" s="3"/>
      <c r="M1553" s="3"/>
      <c r="N1553" s="3"/>
      <c r="O1553" s="3"/>
      <c r="P1553" s="3"/>
      <c r="Q1553" s="3"/>
      <c r="R1553" s="3"/>
      <c r="S1553" s="3"/>
      <c r="T1553" s="3"/>
      <c r="U1553" s="3"/>
      <c r="V1553" s="3"/>
      <c r="W1553" s="3"/>
      <c r="X1553" s="3"/>
      <c r="Y1553" s="3"/>
      <c r="Z1553" s="3"/>
      <c r="AA1553" s="3"/>
      <c r="AB1553" s="3"/>
      <c r="AC1553" s="3"/>
      <c r="AD1553" s="3"/>
      <c r="AE1553" s="3"/>
      <c r="AF1553" s="3"/>
    </row>
    <row r="1554" spans="3:32">
      <c r="C1554" s="3"/>
      <c r="D1554" s="3"/>
      <c r="E1554" s="15"/>
      <c r="F1554" s="15"/>
      <c r="G1554" s="15"/>
      <c r="H1554" s="3"/>
      <c r="I1554" s="3"/>
      <c r="J1554" s="3"/>
      <c r="K1554" s="3"/>
      <c r="L1554" s="3"/>
      <c r="M1554" s="3"/>
      <c r="N1554" s="3"/>
      <c r="O1554" s="3"/>
      <c r="P1554" s="3"/>
      <c r="Q1554" s="3"/>
      <c r="R1554" s="3"/>
      <c r="S1554" s="3"/>
      <c r="T1554" s="3"/>
      <c r="U1554" s="3"/>
      <c r="V1554" s="3"/>
      <c r="W1554" s="3"/>
      <c r="X1554" s="3"/>
      <c r="Y1554" s="3"/>
      <c r="Z1554" s="3"/>
      <c r="AA1554" s="3"/>
      <c r="AB1554" s="3"/>
      <c r="AC1554" s="3"/>
      <c r="AD1554" s="3"/>
      <c r="AE1554" s="3"/>
      <c r="AF1554" s="3"/>
    </row>
    <row r="1555" spans="3:32">
      <c r="C1555" s="3"/>
      <c r="D1555" s="3"/>
      <c r="E1555" s="15"/>
      <c r="F1555" s="15"/>
      <c r="G1555" s="15"/>
      <c r="H1555" s="3"/>
      <c r="I1555" s="3"/>
      <c r="J1555" s="3"/>
      <c r="K1555" s="3"/>
      <c r="L1555" s="3"/>
      <c r="M1555" s="3"/>
      <c r="N1555" s="3"/>
      <c r="O1555" s="3"/>
      <c r="P1555" s="3"/>
      <c r="Q1555" s="3"/>
      <c r="R1555" s="3"/>
      <c r="S1555" s="3"/>
      <c r="T1555" s="3"/>
      <c r="U1555" s="3"/>
      <c r="V1555" s="3"/>
      <c r="W1555" s="3"/>
      <c r="X1555" s="3"/>
      <c r="Y1555" s="3"/>
      <c r="Z1555" s="3"/>
      <c r="AA1555" s="3"/>
      <c r="AB1555" s="3"/>
      <c r="AC1555" s="3"/>
      <c r="AD1555" s="3"/>
      <c r="AE1555" s="3"/>
      <c r="AF1555" s="3"/>
    </row>
    <row r="1556" spans="3:32">
      <c r="C1556" s="3"/>
      <c r="D1556" s="3"/>
      <c r="E1556" s="15"/>
      <c r="F1556" s="15"/>
      <c r="G1556" s="15"/>
      <c r="H1556" s="3"/>
      <c r="I1556" s="3"/>
      <c r="J1556" s="3"/>
      <c r="K1556" s="3"/>
      <c r="L1556" s="3"/>
      <c r="M1556" s="3"/>
      <c r="N1556" s="3"/>
      <c r="O1556" s="3"/>
      <c r="P1556" s="3"/>
      <c r="Q1556" s="3"/>
      <c r="R1556" s="3"/>
      <c r="S1556" s="3"/>
      <c r="T1556" s="3"/>
      <c r="U1556" s="3"/>
      <c r="V1556" s="3"/>
      <c r="W1556" s="3"/>
      <c r="X1556" s="3"/>
      <c r="Y1556" s="3"/>
      <c r="Z1556" s="3"/>
      <c r="AA1556" s="3"/>
      <c r="AB1556" s="3"/>
      <c r="AC1556" s="3"/>
      <c r="AD1556" s="3"/>
      <c r="AE1556" s="3"/>
      <c r="AF1556" s="3"/>
    </row>
    <row r="1557" spans="3:32">
      <c r="C1557" s="3"/>
      <c r="D1557" s="3"/>
      <c r="E1557" s="15"/>
      <c r="F1557" s="15"/>
      <c r="G1557" s="15"/>
      <c r="H1557" s="3"/>
      <c r="I1557" s="3"/>
      <c r="J1557" s="3"/>
      <c r="K1557" s="3"/>
      <c r="L1557" s="3"/>
      <c r="M1557" s="3"/>
      <c r="N1557" s="3"/>
      <c r="O1557" s="3"/>
      <c r="P1557" s="3"/>
      <c r="Q1557" s="3"/>
      <c r="R1557" s="3"/>
      <c r="S1557" s="3"/>
      <c r="T1557" s="3"/>
      <c r="U1557" s="3"/>
      <c r="V1557" s="3"/>
      <c r="W1557" s="3"/>
      <c r="X1557" s="3"/>
      <c r="Y1557" s="3"/>
      <c r="Z1557" s="3"/>
      <c r="AA1557" s="3"/>
      <c r="AB1557" s="3"/>
      <c r="AC1557" s="3"/>
      <c r="AD1557" s="3"/>
      <c r="AE1557" s="3"/>
      <c r="AF1557" s="3"/>
    </row>
    <row r="1558" spans="3:32">
      <c r="C1558" s="3"/>
      <c r="D1558" s="3"/>
      <c r="E1558" s="15"/>
      <c r="F1558" s="15"/>
      <c r="G1558" s="15"/>
      <c r="H1558" s="3"/>
      <c r="I1558" s="3"/>
      <c r="J1558" s="3"/>
      <c r="K1558" s="3"/>
      <c r="L1558" s="3"/>
      <c r="M1558" s="3"/>
      <c r="N1558" s="3"/>
      <c r="O1558" s="3"/>
      <c r="P1558" s="3"/>
      <c r="Q1558" s="3"/>
      <c r="R1558" s="3"/>
      <c r="S1558" s="3"/>
      <c r="T1558" s="3"/>
      <c r="U1558" s="3"/>
      <c r="V1558" s="3"/>
      <c r="W1558" s="3"/>
      <c r="X1558" s="3"/>
      <c r="Y1558" s="3"/>
      <c r="Z1558" s="3"/>
      <c r="AA1558" s="3"/>
      <c r="AB1558" s="3"/>
      <c r="AC1558" s="3"/>
      <c r="AD1558" s="3"/>
      <c r="AE1558" s="3"/>
      <c r="AF1558" s="3"/>
    </row>
    <row r="1559" spans="3:32">
      <c r="C1559" s="3"/>
      <c r="D1559" s="3"/>
      <c r="E1559" s="15"/>
      <c r="F1559" s="15"/>
      <c r="G1559" s="15"/>
      <c r="H1559" s="3"/>
      <c r="I1559" s="3"/>
      <c r="J1559" s="3"/>
      <c r="K1559" s="3"/>
      <c r="L1559" s="3"/>
      <c r="M1559" s="3"/>
      <c r="N1559" s="3"/>
      <c r="O1559" s="3"/>
      <c r="P1559" s="3"/>
      <c r="Q1559" s="3"/>
      <c r="R1559" s="3"/>
      <c r="S1559" s="3"/>
      <c r="T1559" s="3"/>
      <c r="U1559" s="3"/>
      <c r="V1559" s="3"/>
      <c r="W1559" s="3"/>
      <c r="X1559" s="3"/>
      <c r="Y1559" s="3"/>
      <c r="Z1559" s="3"/>
      <c r="AA1559" s="3"/>
      <c r="AB1559" s="3"/>
      <c r="AC1559" s="3"/>
      <c r="AD1559" s="3"/>
      <c r="AE1559" s="3"/>
      <c r="AF1559" s="3"/>
    </row>
    <row r="1560" spans="3:32">
      <c r="C1560" s="3"/>
      <c r="D1560" s="3"/>
      <c r="E1560" s="15"/>
      <c r="F1560" s="15"/>
      <c r="G1560" s="15"/>
      <c r="H1560" s="3"/>
      <c r="I1560" s="3"/>
      <c r="J1560" s="3"/>
      <c r="K1560" s="3"/>
      <c r="L1560" s="3"/>
      <c r="M1560" s="3"/>
      <c r="N1560" s="3"/>
      <c r="O1560" s="3"/>
      <c r="P1560" s="3"/>
      <c r="Q1560" s="3"/>
      <c r="R1560" s="3"/>
      <c r="S1560" s="3"/>
      <c r="T1560" s="3"/>
      <c r="U1560" s="3"/>
      <c r="V1560" s="3"/>
      <c r="W1560" s="3"/>
      <c r="X1560" s="3"/>
      <c r="Y1560" s="3"/>
      <c r="Z1560" s="3"/>
      <c r="AA1560" s="3"/>
      <c r="AB1560" s="3"/>
      <c r="AC1560" s="3"/>
      <c r="AD1560" s="3"/>
      <c r="AE1560" s="3"/>
      <c r="AF1560" s="3"/>
    </row>
    <row r="1561" spans="3:32">
      <c r="C1561" s="3"/>
      <c r="D1561" s="3"/>
      <c r="E1561" s="15"/>
      <c r="F1561" s="15"/>
      <c r="G1561" s="15"/>
      <c r="H1561" s="3"/>
      <c r="I1561" s="3"/>
      <c r="J1561" s="3"/>
      <c r="K1561" s="3"/>
      <c r="L1561" s="3"/>
      <c r="M1561" s="3"/>
      <c r="N1561" s="3"/>
      <c r="O1561" s="3"/>
      <c r="P1561" s="3"/>
      <c r="Q1561" s="3"/>
      <c r="R1561" s="3"/>
      <c r="S1561" s="3"/>
      <c r="T1561" s="3"/>
      <c r="U1561" s="3"/>
      <c r="V1561" s="3"/>
      <c r="W1561" s="3"/>
      <c r="X1561" s="3"/>
      <c r="Y1561" s="3"/>
      <c r="Z1561" s="3"/>
      <c r="AA1561" s="3"/>
      <c r="AB1561" s="3"/>
      <c r="AC1561" s="3"/>
      <c r="AD1561" s="3"/>
      <c r="AE1561" s="3"/>
      <c r="AF1561" s="3"/>
    </row>
    <row r="1562" spans="3:32">
      <c r="C1562" s="3"/>
      <c r="D1562" s="3"/>
      <c r="E1562" s="15"/>
      <c r="F1562" s="15"/>
      <c r="G1562" s="15"/>
      <c r="H1562" s="3"/>
      <c r="I1562" s="3"/>
      <c r="J1562" s="3"/>
      <c r="K1562" s="3"/>
      <c r="L1562" s="3"/>
      <c r="M1562" s="3"/>
      <c r="N1562" s="3"/>
      <c r="O1562" s="3"/>
      <c r="P1562" s="3"/>
      <c r="Q1562" s="3"/>
      <c r="R1562" s="3"/>
      <c r="S1562" s="3"/>
      <c r="T1562" s="3"/>
      <c r="U1562" s="3"/>
      <c r="V1562" s="3"/>
      <c r="W1562" s="3"/>
      <c r="X1562" s="3"/>
      <c r="Y1562" s="3"/>
      <c r="Z1562" s="3"/>
      <c r="AA1562" s="3"/>
      <c r="AB1562" s="3"/>
      <c r="AC1562" s="3"/>
      <c r="AD1562" s="3"/>
      <c r="AE1562" s="3"/>
      <c r="AF1562" s="3"/>
    </row>
    <row r="1563" spans="3:32">
      <c r="C1563" s="3"/>
      <c r="D1563" s="3"/>
      <c r="E1563" s="15"/>
      <c r="F1563" s="15"/>
      <c r="G1563" s="15"/>
      <c r="H1563" s="3"/>
      <c r="I1563" s="3"/>
      <c r="J1563" s="3"/>
      <c r="K1563" s="3"/>
      <c r="L1563" s="3"/>
      <c r="M1563" s="3"/>
      <c r="N1563" s="3"/>
      <c r="O1563" s="3"/>
      <c r="P1563" s="3"/>
      <c r="Q1563" s="3"/>
      <c r="R1563" s="3"/>
      <c r="S1563" s="3"/>
      <c r="T1563" s="3"/>
      <c r="U1563" s="3"/>
      <c r="V1563" s="3"/>
      <c r="W1563" s="3"/>
      <c r="X1563" s="3"/>
      <c r="Y1563" s="3"/>
      <c r="Z1563" s="3"/>
      <c r="AA1563" s="3"/>
      <c r="AB1563" s="3"/>
      <c r="AC1563" s="3"/>
      <c r="AD1563" s="3"/>
      <c r="AE1563" s="3"/>
      <c r="AF1563" s="3"/>
    </row>
    <row r="1564" spans="3:32">
      <c r="C1564" s="3"/>
      <c r="D1564" s="3"/>
      <c r="E1564" s="15"/>
      <c r="F1564" s="15"/>
      <c r="G1564" s="15"/>
      <c r="H1564" s="3"/>
      <c r="I1564" s="3"/>
      <c r="J1564" s="3"/>
      <c r="K1564" s="3"/>
      <c r="L1564" s="3"/>
      <c r="M1564" s="3"/>
      <c r="N1564" s="3"/>
      <c r="O1564" s="3"/>
      <c r="P1564" s="3"/>
      <c r="Q1564" s="3"/>
      <c r="R1564" s="3"/>
      <c r="S1564" s="3"/>
      <c r="T1564" s="3"/>
      <c r="U1564" s="3"/>
      <c r="V1564" s="3"/>
      <c r="W1564" s="3"/>
      <c r="X1564" s="3"/>
      <c r="Y1564" s="3"/>
      <c r="Z1564" s="3"/>
      <c r="AA1564" s="3"/>
      <c r="AB1564" s="3"/>
      <c r="AC1564" s="3"/>
      <c r="AD1564" s="3"/>
      <c r="AE1564" s="3"/>
      <c r="AF1564" s="3"/>
    </row>
    <row r="1565" spans="3:32">
      <c r="C1565" s="3"/>
      <c r="D1565" s="3"/>
      <c r="E1565" s="15"/>
      <c r="F1565" s="15"/>
      <c r="G1565" s="15"/>
      <c r="H1565" s="3"/>
      <c r="I1565" s="3"/>
      <c r="J1565" s="3"/>
      <c r="K1565" s="3"/>
      <c r="L1565" s="3"/>
      <c r="M1565" s="3"/>
      <c r="N1565" s="3"/>
      <c r="O1565" s="3"/>
      <c r="P1565" s="3"/>
      <c r="Q1565" s="3"/>
      <c r="R1565" s="3"/>
      <c r="S1565" s="3"/>
      <c r="T1565" s="3"/>
      <c r="U1565" s="3"/>
      <c r="V1565" s="3"/>
      <c r="W1565" s="3"/>
      <c r="X1565" s="3"/>
      <c r="Y1565" s="3"/>
      <c r="Z1565" s="3"/>
      <c r="AA1565" s="3"/>
      <c r="AB1565" s="3"/>
      <c r="AC1565" s="3"/>
      <c r="AD1565" s="3"/>
      <c r="AE1565" s="3"/>
      <c r="AF1565" s="3"/>
    </row>
    <row r="1566" spans="3:32">
      <c r="C1566" s="3"/>
      <c r="D1566" s="3"/>
      <c r="E1566" s="15"/>
      <c r="F1566" s="15"/>
      <c r="G1566" s="15"/>
      <c r="H1566" s="3"/>
      <c r="I1566" s="3"/>
      <c r="J1566" s="3"/>
      <c r="K1566" s="3"/>
      <c r="L1566" s="3"/>
      <c r="M1566" s="3"/>
      <c r="N1566" s="3"/>
      <c r="O1566" s="3"/>
      <c r="P1566" s="3"/>
      <c r="Q1566" s="3"/>
      <c r="R1566" s="3"/>
      <c r="S1566" s="3"/>
      <c r="T1566" s="3"/>
      <c r="U1566" s="3"/>
      <c r="V1566" s="3"/>
      <c r="W1566" s="3"/>
      <c r="X1566" s="3"/>
      <c r="Y1566" s="3"/>
      <c r="Z1566" s="3"/>
      <c r="AA1566" s="3"/>
      <c r="AB1566" s="3"/>
      <c r="AC1566" s="3"/>
      <c r="AD1566" s="3"/>
      <c r="AE1566" s="3"/>
      <c r="AF1566" s="3"/>
    </row>
    <row r="1567" spans="3:32">
      <c r="C1567" s="3"/>
      <c r="D1567" s="3"/>
      <c r="E1567" s="15"/>
      <c r="F1567" s="15"/>
      <c r="G1567" s="15"/>
      <c r="H1567" s="3"/>
      <c r="I1567" s="3"/>
      <c r="J1567" s="3"/>
      <c r="K1567" s="3"/>
      <c r="L1567" s="3"/>
      <c r="M1567" s="3"/>
      <c r="N1567" s="3"/>
      <c r="O1567" s="3"/>
      <c r="P1567" s="3"/>
      <c r="Q1567" s="3"/>
      <c r="R1567" s="3"/>
      <c r="S1567" s="3"/>
      <c r="T1567" s="3"/>
      <c r="U1567" s="3"/>
      <c r="V1567" s="3"/>
      <c r="W1567" s="3"/>
      <c r="X1567" s="3"/>
      <c r="Y1567" s="3"/>
      <c r="Z1567" s="3"/>
      <c r="AA1567" s="3"/>
      <c r="AB1567" s="3"/>
      <c r="AC1567" s="3"/>
      <c r="AD1567" s="3"/>
      <c r="AE1567" s="3"/>
      <c r="AF1567" s="3"/>
    </row>
    <row r="1568" spans="3:32">
      <c r="C1568" s="3"/>
      <c r="D1568" s="3"/>
      <c r="E1568" s="15"/>
      <c r="F1568" s="15"/>
      <c r="G1568" s="15"/>
      <c r="H1568" s="3"/>
      <c r="I1568" s="3"/>
      <c r="J1568" s="3"/>
      <c r="K1568" s="3"/>
      <c r="L1568" s="3"/>
      <c r="M1568" s="3"/>
      <c r="N1568" s="3"/>
      <c r="O1568" s="3"/>
      <c r="P1568" s="3"/>
      <c r="Q1568" s="3"/>
      <c r="R1568" s="3"/>
      <c r="S1568" s="3"/>
      <c r="T1568" s="3"/>
      <c r="U1568" s="3"/>
      <c r="V1568" s="3"/>
      <c r="W1568" s="3"/>
      <c r="X1568" s="3"/>
      <c r="Y1568" s="3"/>
      <c r="Z1568" s="3"/>
      <c r="AA1568" s="3"/>
      <c r="AB1568" s="3"/>
      <c r="AC1568" s="3"/>
      <c r="AD1568" s="3"/>
      <c r="AE1568" s="3"/>
      <c r="AF1568" s="3"/>
    </row>
    <row r="1569" spans="3:32">
      <c r="C1569" s="3"/>
      <c r="D1569" s="3"/>
      <c r="E1569" s="15"/>
      <c r="F1569" s="15"/>
      <c r="G1569" s="15"/>
      <c r="H1569" s="3"/>
      <c r="I1569" s="3"/>
      <c r="J1569" s="3"/>
      <c r="K1569" s="3"/>
      <c r="L1569" s="3"/>
      <c r="M1569" s="3"/>
      <c r="N1569" s="3"/>
      <c r="O1569" s="3"/>
      <c r="P1569" s="3"/>
      <c r="Q1569" s="3"/>
      <c r="R1569" s="3"/>
      <c r="S1569" s="3"/>
      <c r="T1569" s="3"/>
      <c r="U1569" s="3"/>
      <c r="V1569" s="3"/>
      <c r="W1569" s="3"/>
      <c r="X1569" s="3"/>
      <c r="Y1569" s="3"/>
      <c r="Z1569" s="3"/>
      <c r="AA1569" s="3"/>
      <c r="AB1569" s="3"/>
      <c r="AC1569" s="3"/>
      <c r="AD1569" s="3"/>
      <c r="AE1569" s="3"/>
      <c r="AF1569" s="3"/>
    </row>
    <row r="1570" spans="3:32">
      <c r="C1570" s="3"/>
      <c r="D1570" s="3"/>
      <c r="E1570" s="15"/>
      <c r="F1570" s="15"/>
      <c r="G1570" s="15"/>
      <c r="H1570" s="3"/>
      <c r="I1570" s="3"/>
      <c r="J1570" s="3"/>
      <c r="K1570" s="3"/>
      <c r="L1570" s="3"/>
      <c r="M1570" s="3"/>
      <c r="N1570" s="3"/>
      <c r="O1570" s="3"/>
      <c r="P1570" s="3"/>
      <c r="Q1570" s="3"/>
      <c r="R1570" s="3"/>
      <c r="S1570" s="3"/>
      <c r="T1570" s="3"/>
      <c r="U1570" s="3"/>
      <c r="V1570" s="3"/>
      <c r="W1570" s="3"/>
      <c r="X1570" s="3"/>
      <c r="Y1570" s="3"/>
      <c r="Z1570" s="3"/>
      <c r="AA1570" s="3"/>
      <c r="AB1570" s="3"/>
      <c r="AC1570" s="3"/>
      <c r="AD1570" s="3"/>
      <c r="AE1570" s="3"/>
      <c r="AF1570" s="3"/>
    </row>
    <row r="1571" spans="3:32">
      <c r="C1571" s="3"/>
      <c r="D1571" s="3"/>
      <c r="E1571" s="15"/>
      <c r="F1571" s="15"/>
      <c r="G1571" s="15"/>
      <c r="H1571" s="3"/>
      <c r="I1571" s="3"/>
      <c r="J1571" s="3"/>
      <c r="K1571" s="3"/>
      <c r="L1571" s="3"/>
      <c r="M1571" s="3"/>
      <c r="N1571" s="3"/>
      <c r="O1571" s="3"/>
      <c r="P1571" s="3"/>
      <c r="Q1571" s="3"/>
      <c r="R1571" s="3"/>
      <c r="S1571" s="3"/>
      <c r="T1571" s="3"/>
      <c r="U1571" s="3"/>
      <c r="V1571" s="3"/>
      <c r="W1571" s="3"/>
      <c r="X1571" s="3"/>
      <c r="Y1571" s="3"/>
      <c r="Z1571" s="3"/>
      <c r="AA1571" s="3"/>
      <c r="AB1571" s="3"/>
      <c r="AC1571" s="3"/>
      <c r="AD1571" s="3"/>
      <c r="AE1571" s="3"/>
      <c r="AF1571" s="3"/>
    </row>
    <row r="1572" spans="3:32">
      <c r="C1572" s="3"/>
      <c r="D1572" s="3"/>
      <c r="E1572" s="15"/>
      <c r="F1572" s="15"/>
      <c r="G1572" s="15"/>
      <c r="H1572" s="3"/>
      <c r="I1572" s="3"/>
      <c r="J1572" s="3"/>
      <c r="K1572" s="3"/>
      <c r="L1572" s="3"/>
      <c r="M1572" s="3"/>
      <c r="N1572" s="3"/>
      <c r="O1572" s="3"/>
      <c r="P1572" s="3"/>
      <c r="Q1572" s="3"/>
      <c r="R1572" s="3"/>
      <c r="S1572" s="3"/>
      <c r="T1572" s="3"/>
      <c r="U1572" s="3"/>
      <c r="V1572" s="3"/>
      <c r="W1572" s="3"/>
      <c r="X1572" s="3"/>
      <c r="Y1572" s="3"/>
      <c r="Z1572" s="3"/>
      <c r="AA1572" s="3"/>
      <c r="AB1572" s="3"/>
      <c r="AC1572" s="3"/>
      <c r="AD1572" s="3"/>
      <c r="AE1572" s="3"/>
      <c r="AF1572" s="3"/>
    </row>
    <row r="1573" spans="3:32">
      <c r="C1573" s="3"/>
      <c r="D1573" s="3"/>
      <c r="E1573" s="15"/>
      <c r="F1573" s="15"/>
      <c r="G1573" s="15"/>
      <c r="H1573" s="3"/>
      <c r="I1573" s="3"/>
      <c r="J1573" s="3"/>
      <c r="K1573" s="3"/>
      <c r="L1573" s="3"/>
      <c r="M1573" s="3"/>
      <c r="N1573" s="3"/>
      <c r="O1573" s="3"/>
      <c r="P1573" s="3"/>
      <c r="Q1573" s="3"/>
      <c r="R1573" s="3"/>
      <c r="S1573" s="3"/>
      <c r="T1573" s="3"/>
      <c r="U1573" s="3"/>
      <c r="V1573" s="3"/>
      <c r="W1573" s="3"/>
      <c r="X1573" s="3"/>
      <c r="Y1573" s="3"/>
      <c r="Z1573" s="3"/>
      <c r="AA1573" s="3"/>
      <c r="AB1573" s="3"/>
      <c r="AC1573" s="3"/>
      <c r="AD1573" s="3"/>
      <c r="AE1573" s="3"/>
      <c r="AF1573" s="3"/>
    </row>
    <row r="1574" spans="3:32">
      <c r="C1574" s="3"/>
      <c r="D1574" s="3"/>
      <c r="E1574" s="15"/>
      <c r="F1574" s="15"/>
      <c r="G1574" s="15"/>
      <c r="H1574" s="3"/>
      <c r="I1574" s="3"/>
      <c r="J1574" s="3"/>
      <c r="K1574" s="3"/>
      <c r="L1574" s="3"/>
      <c r="M1574" s="3"/>
      <c r="N1574" s="3"/>
      <c r="O1574" s="3"/>
      <c r="P1574" s="3"/>
      <c r="Q1574" s="3"/>
      <c r="R1574" s="3"/>
      <c r="S1574" s="3"/>
      <c r="T1574" s="3"/>
      <c r="U1574" s="3"/>
      <c r="V1574" s="3"/>
      <c r="W1574" s="3"/>
      <c r="X1574" s="3"/>
      <c r="Y1574" s="3"/>
      <c r="Z1574" s="3"/>
      <c r="AA1574" s="3"/>
      <c r="AB1574" s="3"/>
      <c r="AC1574" s="3"/>
      <c r="AD1574" s="3"/>
      <c r="AE1574" s="3"/>
      <c r="AF1574" s="3"/>
    </row>
    <row r="1575" spans="3:32">
      <c r="C1575" s="3"/>
      <c r="D1575" s="3"/>
      <c r="E1575" s="15"/>
      <c r="F1575" s="15"/>
      <c r="G1575" s="15"/>
      <c r="H1575" s="3"/>
      <c r="I1575" s="3"/>
      <c r="J1575" s="3"/>
      <c r="K1575" s="3"/>
      <c r="L1575" s="3"/>
      <c r="M1575" s="3"/>
      <c r="N1575" s="3"/>
      <c r="O1575" s="3"/>
      <c r="P1575" s="3"/>
      <c r="Q1575" s="3"/>
      <c r="R1575" s="3"/>
      <c r="S1575" s="3"/>
      <c r="T1575" s="3"/>
      <c r="U1575" s="3"/>
      <c r="V1575" s="3"/>
      <c r="W1575" s="3"/>
      <c r="X1575" s="3"/>
      <c r="Y1575" s="3"/>
      <c r="Z1575" s="3"/>
      <c r="AA1575" s="3"/>
      <c r="AB1575" s="3"/>
      <c r="AC1575" s="3"/>
      <c r="AD1575" s="3"/>
      <c r="AE1575" s="3"/>
      <c r="AF1575" s="3"/>
    </row>
    <row r="1576" spans="3:32">
      <c r="C1576" s="3"/>
      <c r="D1576" s="3"/>
      <c r="E1576" s="15"/>
      <c r="F1576" s="15"/>
      <c r="G1576" s="15"/>
      <c r="H1576" s="3"/>
      <c r="I1576" s="3"/>
      <c r="J1576" s="3"/>
      <c r="K1576" s="3"/>
      <c r="L1576" s="3"/>
      <c r="M1576" s="3"/>
      <c r="N1576" s="3"/>
      <c r="O1576" s="3"/>
      <c r="P1576" s="3"/>
      <c r="Q1576" s="3"/>
      <c r="R1576" s="3"/>
      <c r="S1576" s="3"/>
      <c r="T1576" s="3"/>
      <c r="U1576" s="3"/>
      <c r="V1576" s="3"/>
      <c r="W1576" s="3"/>
      <c r="X1576" s="3"/>
      <c r="Y1576" s="3"/>
      <c r="Z1576" s="3"/>
      <c r="AA1576" s="3"/>
      <c r="AB1576" s="3"/>
      <c r="AC1576" s="3"/>
      <c r="AD1576" s="3"/>
      <c r="AE1576" s="3"/>
      <c r="AF1576" s="3"/>
    </row>
    <row r="1577" spans="3:32">
      <c r="C1577" s="3"/>
      <c r="D1577" s="3"/>
      <c r="E1577" s="15"/>
      <c r="F1577" s="15"/>
      <c r="G1577" s="15"/>
      <c r="H1577" s="3"/>
      <c r="I1577" s="3"/>
      <c r="J1577" s="3"/>
      <c r="K1577" s="3"/>
      <c r="L1577" s="3"/>
      <c r="M1577" s="3"/>
      <c r="N1577" s="3"/>
      <c r="O1577" s="3"/>
      <c r="P1577" s="3"/>
      <c r="Q1577" s="3"/>
      <c r="R1577" s="3"/>
      <c r="S1577" s="3"/>
      <c r="T1577" s="3"/>
      <c r="U1577" s="3"/>
      <c r="V1577" s="3"/>
      <c r="W1577" s="3"/>
      <c r="X1577" s="3"/>
      <c r="Y1577" s="3"/>
      <c r="Z1577" s="3"/>
      <c r="AA1577" s="3"/>
      <c r="AB1577" s="3"/>
      <c r="AC1577" s="3"/>
      <c r="AD1577" s="3"/>
      <c r="AE1577" s="3"/>
      <c r="AF1577" s="3"/>
    </row>
    <row r="1578" spans="3:32">
      <c r="C1578" s="3"/>
      <c r="D1578" s="3"/>
      <c r="E1578" s="15"/>
      <c r="F1578" s="15"/>
      <c r="G1578" s="15"/>
      <c r="H1578" s="3"/>
      <c r="I1578" s="3"/>
      <c r="J1578" s="3"/>
      <c r="K1578" s="3"/>
      <c r="L1578" s="3"/>
      <c r="M1578" s="3"/>
      <c r="N1578" s="3"/>
      <c r="O1578" s="3"/>
      <c r="P1578" s="3"/>
      <c r="Q1578" s="3"/>
      <c r="R1578" s="3"/>
      <c r="S1578" s="3"/>
      <c r="T1578" s="3"/>
      <c r="U1578" s="3"/>
      <c r="V1578" s="3"/>
      <c r="W1578" s="3"/>
      <c r="X1578" s="3"/>
      <c r="Y1578" s="3"/>
      <c r="Z1578" s="3"/>
      <c r="AA1578" s="3"/>
      <c r="AB1578" s="3"/>
      <c r="AC1578" s="3"/>
      <c r="AD1578" s="3"/>
      <c r="AE1578" s="3"/>
      <c r="AF1578" s="3"/>
    </row>
    <row r="1579" spans="3:32">
      <c r="C1579" s="3"/>
      <c r="D1579" s="3"/>
      <c r="E1579" s="15"/>
      <c r="F1579" s="15"/>
      <c r="G1579" s="15"/>
      <c r="H1579" s="3"/>
      <c r="I1579" s="3"/>
      <c r="J1579" s="3"/>
      <c r="K1579" s="3"/>
      <c r="L1579" s="3"/>
      <c r="M1579" s="3"/>
      <c r="N1579" s="3"/>
      <c r="O1579" s="3"/>
      <c r="P1579" s="3"/>
      <c r="Q1579" s="3"/>
      <c r="R1579" s="3"/>
      <c r="S1579" s="3"/>
      <c r="T1579" s="3"/>
      <c r="U1579" s="3"/>
      <c r="V1579" s="3"/>
      <c r="W1579" s="3"/>
      <c r="X1579" s="3"/>
      <c r="Y1579" s="3"/>
      <c r="Z1579" s="3"/>
      <c r="AA1579" s="3"/>
      <c r="AB1579" s="3"/>
      <c r="AC1579" s="3"/>
      <c r="AD1579" s="3"/>
      <c r="AE1579" s="3"/>
      <c r="AF1579" s="3"/>
    </row>
    <row r="1580" spans="3:32">
      <c r="C1580" s="3"/>
      <c r="D1580" s="3"/>
      <c r="E1580" s="15"/>
      <c r="F1580" s="15"/>
      <c r="G1580" s="15"/>
      <c r="H1580" s="3"/>
      <c r="I1580" s="3"/>
      <c r="J1580" s="3"/>
      <c r="K1580" s="3"/>
      <c r="L1580" s="3"/>
      <c r="M1580" s="3"/>
      <c r="N1580" s="3"/>
      <c r="O1580" s="3"/>
      <c r="P1580" s="3"/>
      <c r="Q1580" s="3"/>
      <c r="R1580" s="3"/>
      <c r="S1580" s="3"/>
      <c r="T1580" s="3"/>
      <c r="U1580" s="3"/>
      <c r="V1580" s="3"/>
      <c r="W1580" s="3"/>
      <c r="X1580" s="3"/>
      <c r="Y1580" s="3"/>
      <c r="Z1580" s="3"/>
      <c r="AA1580" s="3"/>
      <c r="AB1580" s="3"/>
      <c r="AC1580" s="3"/>
      <c r="AD1580" s="3"/>
      <c r="AE1580" s="3"/>
      <c r="AF1580" s="3"/>
    </row>
    <row r="1581" spans="3:32">
      <c r="C1581" s="3"/>
      <c r="D1581" s="3"/>
      <c r="E1581" s="15"/>
      <c r="F1581" s="15"/>
      <c r="G1581" s="15"/>
      <c r="H1581" s="3"/>
      <c r="I1581" s="3"/>
      <c r="J1581" s="3"/>
      <c r="K1581" s="3"/>
      <c r="L1581" s="3"/>
      <c r="M1581" s="3"/>
      <c r="N1581" s="3"/>
      <c r="O1581" s="3"/>
      <c r="P1581" s="3"/>
      <c r="Q1581" s="3"/>
      <c r="R1581" s="3"/>
      <c r="S1581" s="3"/>
      <c r="T1581" s="3"/>
      <c r="U1581" s="3"/>
      <c r="V1581" s="3"/>
      <c r="W1581" s="3"/>
      <c r="X1581" s="3"/>
      <c r="Y1581" s="3"/>
      <c r="Z1581" s="3"/>
      <c r="AA1581" s="3"/>
      <c r="AB1581" s="3"/>
      <c r="AC1581" s="3"/>
      <c r="AD1581" s="3"/>
      <c r="AE1581" s="3"/>
      <c r="AF1581" s="3"/>
    </row>
    <row r="1582" spans="3:32">
      <c r="C1582" s="3"/>
      <c r="D1582" s="3"/>
      <c r="E1582" s="15"/>
      <c r="F1582" s="15"/>
      <c r="G1582" s="15"/>
      <c r="H1582" s="3"/>
      <c r="I1582" s="3"/>
      <c r="J1582" s="3"/>
      <c r="K1582" s="3"/>
      <c r="L1582" s="3"/>
      <c r="M1582" s="3"/>
      <c r="N1582" s="3"/>
      <c r="O1582" s="3"/>
      <c r="P1582" s="3"/>
      <c r="Q1582" s="3"/>
      <c r="R1582" s="3"/>
      <c r="S1582" s="3"/>
      <c r="T1582" s="3"/>
      <c r="U1582" s="3"/>
      <c r="V1582" s="3"/>
      <c r="W1582" s="3"/>
      <c r="X1582" s="3"/>
      <c r="Y1582" s="3"/>
      <c r="Z1582" s="3"/>
      <c r="AA1582" s="3"/>
      <c r="AB1582" s="3"/>
      <c r="AC1582" s="3"/>
      <c r="AD1582" s="3"/>
      <c r="AE1582" s="3"/>
      <c r="AF1582" s="3"/>
    </row>
    <row r="1583" spans="3:32">
      <c r="C1583" s="3"/>
      <c r="D1583" s="3"/>
      <c r="E1583" s="15"/>
      <c r="F1583" s="15"/>
      <c r="G1583" s="15"/>
      <c r="H1583" s="3"/>
      <c r="I1583" s="3"/>
      <c r="J1583" s="3"/>
      <c r="K1583" s="3"/>
      <c r="L1583" s="3"/>
      <c r="M1583" s="3"/>
      <c r="N1583" s="3"/>
      <c r="O1583" s="3"/>
      <c r="P1583" s="3"/>
      <c r="Q1583" s="3"/>
      <c r="R1583" s="3"/>
      <c r="S1583" s="3"/>
      <c r="T1583" s="3"/>
      <c r="U1583" s="3"/>
      <c r="V1583" s="3"/>
      <c r="W1583" s="3"/>
      <c r="X1583" s="3"/>
      <c r="Y1583" s="3"/>
      <c r="Z1583" s="3"/>
      <c r="AA1583" s="3"/>
      <c r="AB1583" s="3"/>
      <c r="AC1583" s="3"/>
      <c r="AD1583" s="3"/>
      <c r="AE1583" s="3"/>
      <c r="AF1583" s="3"/>
    </row>
    <row r="1584" spans="3:32">
      <c r="C1584" s="3"/>
      <c r="D1584" s="3"/>
      <c r="E1584" s="15"/>
      <c r="F1584" s="15"/>
      <c r="G1584" s="15"/>
      <c r="H1584" s="3"/>
      <c r="I1584" s="3"/>
      <c r="J1584" s="3"/>
      <c r="K1584" s="3"/>
      <c r="L1584" s="3"/>
      <c r="M1584" s="3"/>
      <c r="N1584" s="3"/>
      <c r="O1584" s="3"/>
      <c r="P1584" s="3"/>
      <c r="Q1584" s="3"/>
      <c r="R1584" s="3"/>
      <c r="S1584" s="3"/>
      <c r="T1584" s="3"/>
      <c r="U1584" s="3"/>
      <c r="V1584" s="3"/>
      <c r="W1584" s="3"/>
      <c r="X1584" s="3"/>
      <c r="Y1584" s="3"/>
      <c r="Z1584" s="3"/>
      <c r="AA1584" s="3"/>
      <c r="AB1584" s="3"/>
      <c r="AC1584" s="3"/>
      <c r="AD1584" s="3"/>
      <c r="AE1584" s="3"/>
      <c r="AF1584" s="3"/>
    </row>
    <row r="1585" spans="3:32">
      <c r="C1585" s="3"/>
      <c r="D1585" s="3"/>
      <c r="E1585" s="15"/>
      <c r="F1585" s="15"/>
      <c r="G1585" s="15"/>
      <c r="H1585" s="3"/>
      <c r="I1585" s="3"/>
      <c r="J1585" s="3"/>
      <c r="K1585" s="3"/>
      <c r="L1585" s="3"/>
      <c r="M1585" s="3"/>
      <c r="N1585" s="3"/>
      <c r="O1585" s="3"/>
      <c r="P1585" s="3"/>
      <c r="Q1585" s="3"/>
      <c r="R1585" s="3"/>
      <c r="S1585" s="3"/>
      <c r="T1585" s="3"/>
      <c r="U1585" s="3"/>
      <c r="V1585" s="3"/>
      <c r="W1585" s="3"/>
      <c r="X1585" s="3"/>
      <c r="Y1585" s="3"/>
      <c r="Z1585" s="3"/>
      <c r="AA1585" s="3"/>
      <c r="AB1585" s="3"/>
      <c r="AC1585" s="3"/>
      <c r="AD1585" s="3"/>
      <c r="AE1585" s="3"/>
      <c r="AF1585" s="3"/>
    </row>
    <row r="1586" spans="3:32">
      <c r="C1586" s="3"/>
      <c r="D1586" s="3"/>
      <c r="E1586" s="15"/>
      <c r="F1586" s="15"/>
      <c r="G1586" s="15"/>
      <c r="H1586" s="3"/>
      <c r="I1586" s="3"/>
      <c r="J1586" s="3"/>
      <c r="K1586" s="3"/>
      <c r="L1586" s="3"/>
      <c r="M1586" s="3"/>
      <c r="N1586" s="3"/>
      <c r="O1586" s="3"/>
      <c r="P1586" s="3"/>
      <c r="Q1586" s="3"/>
      <c r="R1586" s="3"/>
      <c r="S1586" s="3"/>
      <c r="T1586" s="3"/>
      <c r="U1586" s="3"/>
      <c r="V1586" s="3"/>
      <c r="W1586" s="3"/>
      <c r="X1586" s="3"/>
      <c r="Y1586" s="3"/>
      <c r="Z1586" s="3"/>
      <c r="AA1586" s="3"/>
      <c r="AB1586" s="3"/>
      <c r="AC1586" s="3"/>
      <c r="AD1586" s="3"/>
      <c r="AE1586" s="3"/>
      <c r="AF1586" s="3"/>
    </row>
    <row r="1587" spans="3:32">
      <c r="C1587" s="3"/>
      <c r="D1587" s="3"/>
      <c r="E1587" s="15"/>
      <c r="F1587" s="15"/>
      <c r="G1587" s="15"/>
      <c r="H1587" s="3"/>
      <c r="I1587" s="3"/>
      <c r="J1587" s="3"/>
      <c r="K1587" s="3"/>
      <c r="L1587" s="3"/>
      <c r="M1587" s="3"/>
      <c r="N1587" s="3"/>
      <c r="O1587" s="3"/>
      <c r="P1587" s="3"/>
      <c r="Q1587" s="3"/>
      <c r="R1587" s="3"/>
      <c r="S1587" s="3"/>
      <c r="T1587" s="3"/>
      <c r="U1587" s="3"/>
      <c r="V1587" s="3"/>
      <c r="W1587" s="3"/>
      <c r="X1587" s="3"/>
      <c r="Y1587" s="3"/>
      <c r="Z1587" s="3"/>
      <c r="AA1587" s="3"/>
      <c r="AB1587" s="3"/>
      <c r="AC1587" s="3"/>
      <c r="AD1587" s="3"/>
      <c r="AE1587" s="3"/>
      <c r="AF1587" s="3"/>
    </row>
    <row r="1588" spans="3:32">
      <c r="C1588" s="3"/>
      <c r="D1588" s="3"/>
      <c r="E1588" s="15"/>
      <c r="F1588" s="15"/>
      <c r="G1588" s="15"/>
      <c r="H1588" s="3"/>
      <c r="I1588" s="3"/>
      <c r="J1588" s="3"/>
      <c r="K1588" s="3"/>
      <c r="L1588" s="3"/>
      <c r="M1588" s="3"/>
      <c r="N1588" s="3"/>
      <c r="O1588" s="3"/>
      <c r="P1588" s="3"/>
      <c r="Q1588" s="3"/>
      <c r="R1588" s="3"/>
      <c r="S1588" s="3"/>
      <c r="T1588" s="3"/>
      <c r="U1588" s="3"/>
      <c r="V1588" s="3"/>
      <c r="W1588" s="3"/>
      <c r="X1588" s="3"/>
      <c r="Y1588" s="3"/>
      <c r="Z1588" s="3"/>
      <c r="AA1588" s="3"/>
      <c r="AB1588" s="3"/>
      <c r="AC1588" s="3"/>
      <c r="AD1588" s="3"/>
      <c r="AE1588" s="3"/>
      <c r="AF1588" s="3"/>
    </row>
    <row r="1589" spans="3:32">
      <c r="C1589" s="3"/>
      <c r="D1589" s="3"/>
      <c r="E1589" s="15"/>
      <c r="F1589" s="15"/>
      <c r="G1589" s="15"/>
      <c r="H1589" s="3"/>
      <c r="I1589" s="3"/>
      <c r="J1589" s="3"/>
      <c r="K1589" s="3"/>
      <c r="L1589" s="3"/>
      <c r="M1589" s="3"/>
      <c r="N1589" s="3"/>
      <c r="O1589" s="3"/>
      <c r="P1589" s="3"/>
      <c r="Q1589" s="3"/>
      <c r="R1589" s="3"/>
      <c r="S1589" s="3"/>
      <c r="T1589" s="3"/>
      <c r="U1589" s="3"/>
      <c r="V1589" s="3"/>
      <c r="W1589" s="3"/>
      <c r="X1589" s="3"/>
      <c r="Y1589" s="3"/>
      <c r="Z1589" s="3"/>
      <c r="AA1589" s="3"/>
      <c r="AB1589" s="3"/>
      <c r="AC1589" s="3"/>
      <c r="AD1589" s="3"/>
      <c r="AE1589" s="3"/>
      <c r="AF1589" s="3"/>
    </row>
    <row r="1590" spans="3:32">
      <c r="C1590" s="3"/>
      <c r="D1590" s="3"/>
      <c r="E1590" s="15"/>
      <c r="F1590" s="15"/>
      <c r="G1590" s="15"/>
      <c r="H1590" s="3"/>
      <c r="I1590" s="3"/>
      <c r="J1590" s="3"/>
      <c r="K1590" s="3"/>
      <c r="L1590" s="3"/>
      <c r="M1590" s="3"/>
      <c r="N1590" s="3"/>
      <c r="O1590" s="3"/>
      <c r="P1590" s="3"/>
      <c r="Q1590" s="3"/>
      <c r="R1590" s="3"/>
      <c r="S1590" s="3"/>
      <c r="T1590" s="3"/>
      <c r="U1590" s="3"/>
      <c r="V1590" s="3"/>
      <c r="W1590" s="3"/>
      <c r="X1590" s="3"/>
      <c r="Y1590" s="3"/>
      <c r="Z1590" s="3"/>
      <c r="AA1590" s="3"/>
      <c r="AB1590" s="3"/>
      <c r="AC1590" s="3"/>
      <c r="AD1590" s="3"/>
      <c r="AE1590" s="3"/>
      <c r="AF1590" s="3"/>
    </row>
    <row r="1591" spans="3:32">
      <c r="C1591" s="3"/>
      <c r="D1591" s="3"/>
      <c r="E1591" s="15"/>
      <c r="F1591" s="15"/>
      <c r="G1591" s="15"/>
      <c r="H1591" s="3"/>
      <c r="I1591" s="3"/>
      <c r="J1591" s="3"/>
      <c r="K1591" s="3"/>
      <c r="L1591" s="3"/>
      <c r="M1591" s="3"/>
      <c r="N1591" s="3"/>
      <c r="O1591" s="3"/>
      <c r="P1591" s="3"/>
      <c r="Q1591" s="3"/>
      <c r="R1591" s="3"/>
      <c r="S1591" s="3"/>
      <c r="T1591" s="3"/>
      <c r="U1591" s="3"/>
      <c r="V1591" s="3"/>
      <c r="W1591" s="3"/>
      <c r="X1591" s="3"/>
      <c r="Y1591" s="3"/>
      <c r="Z1591" s="3"/>
      <c r="AA1591" s="3"/>
      <c r="AB1591" s="3"/>
      <c r="AC1591" s="3"/>
      <c r="AD1591" s="3"/>
      <c r="AE1591" s="3"/>
      <c r="AF1591" s="3"/>
    </row>
    <row r="1592" spans="3:32">
      <c r="C1592" s="3"/>
      <c r="D1592" s="3"/>
      <c r="E1592" s="15"/>
      <c r="F1592" s="15"/>
      <c r="G1592" s="15"/>
      <c r="H1592" s="3"/>
      <c r="I1592" s="3"/>
      <c r="J1592" s="3"/>
      <c r="K1592" s="3"/>
      <c r="L1592" s="3"/>
      <c r="M1592" s="3"/>
      <c r="N1592" s="3"/>
      <c r="O1592" s="3"/>
      <c r="P1592" s="3"/>
      <c r="Q1592" s="3"/>
      <c r="R1592" s="3"/>
      <c r="S1592" s="3"/>
      <c r="T1592" s="3"/>
      <c r="U1592" s="3"/>
      <c r="V1592" s="3"/>
      <c r="W1592" s="3"/>
      <c r="X1592" s="3"/>
      <c r="Y1592" s="3"/>
      <c r="Z1592" s="3"/>
      <c r="AA1592" s="3"/>
      <c r="AB1592" s="3"/>
      <c r="AC1592" s="3"/>
      <c r="AD1592" s="3"/>
      <c r="AE1592" s="3"/>
      <c r="AF1592" s="3"/>
    </row>
    <row r="1593" spans="3:32">
      <c r="C1593" s="3"/>
      <c r="D1593" s="3"/>
      <c r="E1593" s="15"/>
      <c r="F1593" s="15"/>
      <c r="G1593" s="15"/>
      <c r="H1593" s="3"/>
      <c r="I1593" s="3"/>
      <c r="J1593" s="3"/>
      <c r="K1593" s="3"/>
      <c r="L1593" s="3"/>
      <c r="M1593" s="3"/>
      <c r="N1593" s="3"/>
      <c r="O1593" s="3"/>
      <c r="P1593" s="3"/>
      <c r="Q1593" s="3"/>
      <c r="R1593" s="3"/>
      <c r="S1593" s="3"/>
      <c r="T1593" s="3"/>
      <c r="U1593" s="3"/>
      <c r="V1593" s="3"/>
      <c r="W1593" s="3"/>
      <c r="X1593" s="3"/>
      <c r="Y1593" s="3"/>
      <c r="Z1593" s="3"/>
      <c r="AA1593" s="3"/>
      <c r="AB1593" s="3"/>
      <c r="AC1593" s="3"/>
      <c r="AD1593" s="3"/>
      <c r="AE1593" s="3"/>
      <c r="AF1593" s="3"/>
    </row>
    <row r="1594" spans="3:32">
      <c r="C1594" s="3"/>
      <c r="D1594" s="3"/>
      <c r="E1594" s="15"/>
      <c r="F1594" s="15"/>
      <c r="G1594" s="15"/>
      <c r="H1594" s="3"/>
      <c r="I1594" s="3"/>
      <c r="J1594" s="3"/>
      <c r="K1594" s="3"/>
      <c r="L1594" s="3"/>
      <c r="M1594" s="3"/>
      <c r="N1594" s="3"/>
      <c r="O1594" s="3"/>
      <c r="P1594" s="3"/>
      <c r="Q1594" s="3"/>
      <c r="R1594" s="3"/>
      <c r="S1594" s="3"/>
      <c r="T1594" s="3"/>
      <c r="U1594" s="3"/>
      <c r="V1594" s="3"/>
      <c r="W1594" s="3"/>
      <c r="X1594" s="3"/>
      <c r="Y1594" s="3"/>
      <c r="Z1594" s="3"/>
      <c r="AA1594" s="3"/>
      <c r="AB1594" s="3"/>
      <c r="AC1594" s="3"/>
      <c r="AD1594" s="3"/>
      <c r="AE1594" s="3"/>
      <c r="AF1594" s="3"/>
    </row>
    <row r="1595" spans="3:32">
      <c r="C1595" s="3"/>
      <c r="D1595" s="3"/>
      <c r="E1595" s="15"/>
      <c r="F1595" s="15"/>
      <c r="G1595" s="15"/>
      <c r="H1595" s="3"/>
      <c r="I1595" s="3"/>
      <c r="J1595" s="3"/>
      <c r="K1595" s="3"/>
      <c r="L1595" s="3"/>
      <c r="M1595" s="3"/>
      <c r="N1595" s="3"/>
      <c r="O1595" s="3"/>
      <c r="P1595" s="3"/>
      <c r="Q1595" s="3"/>
      <c r="R1595" s="3"/>
      <c r="S1595" s="3"/>
      <c r="T1595" s="3"/>
      <c r="U1595" s="3"/>
      <c r="V1595" s="3"/>
      <c r="W1595" s="3"/>
      <c r="X1595" s="3"/>
      <c r="Y1595" s="3"/>
      <c r="Z1595" s="3"/>
      <c r="AA1595" s="3"/>
      <c r="AB1595" s="3"/>
      <c r="AC1595" s="3"/>
      <c r="AD1595" s="3"/>
      <c r="AE1595" s="3"/>
      <c r="AF1595" s="3"/>
    </row>
    <row r="1596" spans="3:32">
      <c r="C1596" s="3"/>
      <c r="D1596" s="3"/>
      <c r="E1596" s="15"/>
      <c r="F1596" s="15"/>
      <c r="G1596" s="15"/>
      <c r="H1596" s="3"/>
      <c r="I1596" s="3"/>
      <c r="J1596" s="3"/>
      <c r="K1596" s="3"/>
      <c r="L1596" s="3"/>
      <c r="M1596" s="3"/>
      <c r="N1596" s="3"/>
      <c r="O1596" s="3"/>
      <c r="P1596" s="3"/>
      <c r="Q1596" s="3"/>
      <c r="R1596" s="3"/>
      <c r="S1596" s="3"/>
      <c r="T1596" s="3"/>
      <c r="U1596" s="3"/>
      <c r="V1596" s="3"/>
      <c r="W1596" s="3"/>
      <c r="X1596" s="3"/>
      <c r="Y1596" s="3"/>
      <c r="Z1596" s="3"/>
      <c r="AA1596" s="3"/>
      <c r="AB1596" s="3"/>
      <c r="AC1596" s="3"/>
      <c r="AD1596" s="3"/>
      <c r="AE1596" s="3"/>
      <c r="AF1596" s="3"/>
    </row>
    <row r="1597" spans="3:32">
      <c r="C1597" s="3"/>
      <c r="D1597" s="3"/>
      <c r="E1597" s="15"/>
      <c r="F1597" s="15"/>
      <c r="G1597" s="15"/>
      <c r="H1597" s="3"/>
      <c r="I1597" s="3"/>
      <c r="J1597" s="3"/>
      <c r="K1597" s="3"/>
      <c r="L1597" s="3"/>
      <c r="M1597" s="3"/>
      <c r="N1597" s="3"/>
      <c r="O1597" s="3"/>
      <c r="P1597" s="3"/>
      <c r="Q1597" s="3"/>
      <c r="R1597" s="3"/>
      <c r="S1597" s="3"/>
      <c r="T1597" s="3"/>
      <c r="U1597" s="3"/>
      <c r="V1597" s="3"/>
      <c r="W1597" s="3"/>
      <c r="X1597" s="3"/>
      <c r="Y1597" s="3"/>
      <c r="Z1597" s="3"/>
      <c r="AA1597" s="3"/>
      <c r="AB1597" s="3"/>
      <c r="AC1597" s="3"/>
      <c r="AD1597" s="3"/>
      <c r="AE1597" s="3"/>
      <c r="AF1597" s="3"/>
    </row>
    <row r="1598" spans="3:32">
      <c r="C1598" s="3"/>
      <c r="D1598" s="3"/>
      <c r="E1598" s="15"/>
      <c r="F1598" s="15"/>
      <c r="G1598" s="15"/>
      <c r="H1598" s="3"/>
      <c r="I1598" s="3"/>
      <c r="J1598" s="3"/>
      <c r="K1598" s="3"/>
      <c r="L1598" s="3"/>
      <c r="M1598" s="3"/>
      <c r="N1598" s="3"/>
      <c r="O1598" s="3"/>
      <c r="P1598" s="3"/>
      <c r="Q1598" s="3"/>
      <c r="R1598" s="3"/>
      <c r="S1598" s="3"/>
      <c r="T1598" s="3"/>
      <c r="U1598" s="3"/>
      <c r="V1598" s="3"/>
      <c r="W1598" s="3"/>
      <c r="X1598" s="3"/>
      <c r="Y1598" s="3"/>
      <c r="Z1598" s="3"/>
      <c r="AA1598" s="3"/>
      <c r="AB1598" s="3"/>
      <c r="AC1598" s="3"/>
      <c r="AD1598" s="3"/>
      <c r="AE1598" s="3"/>
      <c r="AF1598" s="3"/>
    </row>
    <row r="1599" spans="3:32">
      <c r="C1599" s="3"/>
      <c r="D1599" s="3"/>
      <c r="E1599" s="15"/>
      <c r="F1599" s="15"/>
      <c r="G1599" s="15"/>
      <c r="H1599" s="3"/>
      <c r="I1599" s="3"/>
      <c r="J1599" s="3"/>
      <c r="K1599" s="3"/>
      <c r="L1599" s="3"/>
      <c r="M1599" s="3"/>
      <c r="N1599" s="3"/>
      <c r="O1599" s="3"/>
      <c r="P1599" s="3"/>
      <c r="Q1599" s="3"/>
      <c r="R1599" s="3"/>
      <c r="S1599" s="3"/>
      <c r="T1599" s="3"/>
      <c r="U1599" s="3"/>
      <c r="V1599" s="3"/>
      <c r="W1599" s="3"/>
      <c r="X1599" s="3"/>
      <c r="Y1599" s="3"/>
      <c r="Z1599" s="3"/>
      <c r="AA1599" s="3"/>
      <c r="AB1599" s="3"/>
      <c r="AC1599" s="3"/>
      <c r="AD1599" s="3"/>
      <c r="AE1599" s="3"/>
      <c r="AF1599" s="3"/>
    </row>
    <row r="1600" spans="3:32">
      <c r="C1600" s="3"/>
      <c r="D1600" s="3"/>
      <c r="E1600" s="15"/>
      <c r="F1600" s="15"/>
      <c r="G1600" s="15"/>
      <c r="H1600" s="3"/>
      <c r="I1600" s="3"/>
      <c r="J1600" s="3"/>
      <c r="K1600" s="3"/>
      <c r="L1600" s="3"/>
      <c r="M1600" s="3"/>
      <c r="N1600" s="3"/>
      <c r="O1600" s="3"/>
      <c r="P1600" s="3"/>
      <c r="Q1600" s="3"/>
      <c r="R1600" s="3"/>
      <c r="S1600" s="3"/>
      <c r="T1600" s="3"/>
      <c r="U1600" s="3"/>
      <c r="V1600" s="3"/>
      <c r="W1600" s="3"/>
      <c r="X1600" s="3"/>
      <c r="Y1600" s="3"/>
      <c r="Z1600" s="3"/>
      <c r="AA1600" s="3"/>
      <c r="AB1600" s="3"/>
      <c r="AC1600" s="3"/>
      <c r="AD1600" s="3"/>
      <c r="AE1600" s="3"/>
      <c r="AF1600" s="3"/>
    </row>
    <row r="1601" spans="3:32">
      <c r="C1601" s="3"/>
      <c r="D1601" s="3"/>
      <c r="E1601" s="15"/>
      <c r="F1601" s="15"/>
      <c r="G1601" s="15"/>
      <c r="H1601" s="3"/>
      <c r="I1601" s="3"/>
      <c r="J1601" s="3"/>
      <c r="K1601" s="3"/>
      <c r="L1601" s="3"/>
      <c r="M1601" s="3"/>
      <c r="N1601" s="3"/>
      <c r="O1601" s="3"/>
      <c r="P1601" s="3"/>
      <c r="Q1601" s="3"/>
      <c r="R1601" s="3"/>
      <c r="S1601" s="3"/>
      <c r="T1601" s="3"/>
      <c r="U1601" s="3"/>
      <c r="V1601" s="3"/>
      <c r="W1601" s="3"/>
      <c r="X1601" s="3"/>
      <c r="Y1601" s="3"/>
      <c r="Z1601" s="3"/>
      <c r="AA1601" s="3"/>
      <c r="AB1601" s="3"/>
      <c r="AC1601" s="3"/>
      <c r="AD1601" s="3"/>
      <c r="AE1601" s="3"/>
      <c r="AF1601" s="3"/>
    </row>
    <row r="1602" spans="3:32">
      <c r="C1602" s="3"/>
      <c r="D1602" s="3"/>
      <c r="E1602" s="15"/>
      <c r="F1602" s="15"/>
      <c r="G1602" s="15"/>
      <c r="H1602" s="3"/>
      <c r="I1602" s="3"/>
      <c r="J1602" s="3"/>
      <c r="K1602" s="3"/>
      <c r="L1602" s="3"/>
      <c r="M1602" s="3"/>
      <c r="N1602" s="3"/>
      <c r="O1602" s="3"/>
      <c r="P1602" s="3"/>
      <c r="Q1602" s="3"/>
      <c r="R1602" s="3"/>
      <c r="S1602" s="3"/>
      <c r="T1602" s="3"/>
      <c r="U1602" s="3"/>
      <c r="V1602" s="3"/>
      <c r="W1602" s="3"/>
      <c r="X1602" s="3"/>
      <c r="Y1602" s="3"/>
      <c r="Z1602" s="3"/>
      <c r="AA1602" s="3"/>
      <c r="AB1602" s="3"/>
      <c r="AC1602" s="3"/>
      <c r="AD1602" s="3"/>
      <c r="AE1602" s="3"/>
      <c r="AF1602" s="3"/>
    </row>
    <row r="1603" spans="3:32">
      <c r="C1603" s="3"/>
      <c r="D1603" s="3"/>
      <c r="E1603" s="15"/>
      <c r="F1603" s="15"/>
      <c r="G1603" s="15"/>
      <c r="H1603" s="3"/>
      <c r="I1603" s="3"/>
      <c r="J1603" s="3"/>
      <c r="K1603" s="3"/>
      <c r="L1603" s="3"/>
      <c r="M1603" s="3"/>
      <c r="N1603" s="3"/>
      <c r="O1603" s="3"/>
      <c r="P1603" s="3"/>
      <c r="Q1603" s="3"/>
      <c r="R1603" s="3"/>
      <c r="S1603" s="3"/>
      <c r="T1603" s="3"/>
      <c r="U1603" s="3"/>
      <c r="V1603" s="3"/>
      <c r="W1603" s="3"/>
      <c r="X1603" s="3"/>
      <c r="Y1603" s="3"/>
      <c r="Z1603" s="3"/>
      <c r="AA1603" s="3"/>
      <c r="AB1603" s="3"/>
      <c r="AC1603" s="3"/>
      <c r="AD1603" s="3"/>
      <c r="AE1603" s="3"/>
      <c r="AF1603" s="3"/>
    </row>
    <row r="1604" spans="3:32">
      <c r="C1604" s="3"/>
      <c r="D1604" s="3"/>
      <c r="E1604" s="15"/>
      <c r="F1604" s="15"/>
      <c r="G1604" s="15"/>
      <c r="H1604" s="3"/>
      <c r="I1604" s="3"/>
      <c r="J1604" s="3"/>
      <c r="K1604" s="3"/>
      <c r="L1604" s="3"/>
      <c r="M1604" s="3"/>
      <c r="N1604" s="3"/>
      <c r="O1604" s="3"/>
      <c r="P1604" s="3"/>
      <c r="Q1604" s="3"/>
      <c r="R1604" s="3"/>
      <c r="S1604" s="3"/>
      <c r="T1604" s="3"/>
      <c r="U1604" s="3"/>
      <c r="V1604" s="3"/>
      <c r="W1604" s="3"/>
      <c r="X1604" s="3"/>
      <c r="Y1604" s="3"/>
      <c r="Z1604" s="3"/>
      <c r="AA1604" s="3"/>
      <c r="AB1604" s="3"/>
      <c r="AC1604" s="3"/>
      <c r="AD1604" s="3"/>
      <c r="AE1604" s="3"/>
      <c r="AF1604" s="3"/>
    </row>
    <row r="1605" spans="3:32">
      <c r="C1605" s="3"/>
      <c r="D1605" s="3"/>
      <c r="E1605" s="15"/>
      <c r="F1605" s="15"/>
      <c r="G1605" s="15"/>
      <c r="H1605" s="3"/>
      <c r="I1605" s="3"/>
      <c r="J1605" s="3"/>
      <c r="K1605" s="3"/>
      <c r="L1605" s="3"/>
      <c r="M1605" s="3"/>
      <c r="N1605" s="3"/>
      <c r="O1605" s="3"/>
      <c r="P1605" s="3"/>
      <c r="Q1605" s="3"/>
      <c r="R1605" s="3"/>
      <c r="S1605" s="3"/>
      <c r="T1605" s="3"/>
      <c r="U1605" s="3"/>
      <c r="V1605" s="3"/>
      <c r="W1605" s="3"/>
      <c r="X1605" s="3"/>
      <c r="Y1605" s="3"/>
      <c r="Z1605" s="3"/>
      <c r="AA1605" s="3"/>
      <c r="AB1605" s="3"/>
      <c r="AC1605" s="3"/>
      <c r="AD1605" s="3"/>
      <c r="AE1605" s="3"/>
      <c r="AF1605" s="3"/>
    </row>
    <row r="1606" spans="3:32">
      <c r="C1606" s="3"/>
      <c r="D1606" s="3"/>
      <c r="E1606" s="15"/>
      <c r="F1606" s="15"/>
      <c r="G1606" s="15"/>
      <c r="H1606" s="3"/>
      <c r="I1606" s="3"/>
      <c r="J1606" s="3"/>
      <c r="K1606" s="3"/>
      <c r="L1606" s="3"/>
      <c r="M1606" s="3"/>
      <c r="N1606" s="3"/>
      <c r="O1606" s="3"/>
      <c r="P1606" s="3"/>
      <c r="Q1606" s="3"/>
      <c r="R1606" s="3"/>
      <c r="S1606" s="3"/>
      <c r="T1606" s="3"/>
      <c r="U1606" s="3"/>
      <c r="V1606" s="3"/>
      <c r="W1606" s="3"/>
      <c r="X1606" s="3"/>
      <c r="Y1606" s="3"/>
      <c r="Z1606" s="3"/>
      <c r="AA1606" s="3"/>
      <c r="AB1606" s="3"/>
      <c r="AC1606" s="3"/>
      <c r="AD1606" s="3"/>
      <c r="AE1606" s="3"/>
      <c r="AF1606" s="3"/>
    </row>
    <row r="1607" spans="3:32">
      <c r="C1607" s="3"/>
      <c r="D1607" s="3"/>
      <c r="E1607" s="15"/>
      <c r="F1607" s="15"/>
      <c r="G1607" s="15"/>
      <c r="H1607" s="3"/>
      <c r="I1607" s="3"/>
      <c r="J1607" s="3"/>
      <c r="K1607" s="3"/>
      <c r="L1607" s="3"/>
      <c r="M1607" s="3"/>
      <c r="N1607" s="3"/>
      <c r="O1607" s="3"/>
      <c r="P1607" s="3"/>
      <c r="Q1607" s="3"/>
      <c r="R1607" s="3"/>
      <c r="S1607" s="3"/>
      <c r="T1607" s="3"/>
      <c r="U1607" s="3"/>
      <c r="V1607" s="3"/>
      <c r="W1607" s="3"/>
      <c r="X1607" s="3"/>
      <c r="Y1607" s="3"/>
      <c r="Z1607" s="3"/>
      <c r="AA1607" s="3"/>
      <c r="AB1607" s="3"/>
      <c r="AC1607" s="3"/>
      <c r="AD1607" s="3"/>
      <c r="AE1607" s="3"/>
      <c r="AF1607" s="3"/>
    </row>
    <row r="1608" spans="3:32">
      <c r="C1608" s="3"/>
      <c r="D1608" s="3"/>
      <c r="E1608" s="15"/>
      <c r="F1608" s="15"/>
      <c r="G1608" s="15"/>
      <c r="H1608" s="3"/>
      <c r="I1608" s="3"/>
      <c r="J1608" s="3"/>
      <c r="K1608" s="3"/>
      <c r="L1608" s="3"/>
      <c r="M1608" s="3"/>
      <c r="N1608" s="3"/>
      <c r="O1608" s="3"/>
      <c r="P1608" s="3"/>
      <c r="Q1608" s="3"/>
      <c r="R1608" s="3"/>
      <c r="S1608" s="3"/>
      <c r="T1608" s="3"/>
      <c r="U1608" s="3"/>
      <c r="V1608" s="3"/>
      <c r="W1608" s="3"/>
      <c r="X1608" s="3"/>
      <c r="Y1608" s="3"/>
      <c r="Z1608" s="3"/>
      <c r="AA1608" s="3"/>
      <c r="AB1608" s="3"/>
      <c r="AC1608" s="3"/>
      <c r="AD1608" s="3"/>
      <c r="AE1608" s="3"/>
      <c r="AF1608" s="3"/>
    </row>
    <row r="1609" spans="3:32">
      <c r="C1609" s="3"/>
      <c r="D1609" s="3"/>
      <c r="E1609" s="15"/>
      <c r="F1609" s="15"/>
      <c r="G1609" s="15"/>
      <c r="H1609" s="3"/>
      <c r="I1609" s="3"/>
      <c r="J1609" s="3"/>
      <c r="K1609" s="3"/>
      <c r="L1609" s="3"/>
      <c r="M1609" s="3"/>
      <c r="N1609" s="3"/>
      <c r="O1609" s="3"/>
      <c r="P1609" s="3"/>
      <c r="Q1609" s="3"/>
      <c r="R1609" s="3"/>
      <c r="S1609" s="3"/>
      <c r="T1609" s="3"/>
      <c r="U1609" s="3"/>
      <c r="V1609" s="3"/>
      <c r="W1609" s="3"/>
      <c r="X1609" s="3"/>
      <c r="Y1609" s="3"/>
      <c r="Z1609" s="3"/>
      <c r="AA1609" s="3"/>
      <c r="AB1609" s="3"/>
      <c r="AC1609" s="3"/>
      <c r="AD1609" s="3"/>
      <c r="AE1609" s="3"/>
      <c r="AF1609" s="3"/>
    </row>
    <row r="1610" spans="3:32">
      <c r="C1610" s="3"/>
      <c r="D1610" s="3"/>
      <c r="E1610" s="15"/>
      <c r="F1610" s="15"/>
      <c r="G1610" s="15"/>
      <c r="H1610" s="3"/>
      <c r="I1610" s="3"/>
      <c r="J1610" s="3"/>
      <c r="K1610" s="3"/>
      <c r="L1610" s="3"/>
      <c r="M1610" s="3"/>
      <c r="N1610" s="3"/>
      <c r="O1610" s="3"/>
      <c r="P1610" s="3"/>
      <c r="Q1610" s="3"/>
      <c r="R1610" s="3"/>
      <c r="S1610" s="3"/>
      <c r="T1610" s="3"/>
      <c r="U1610" s="3"/>
      <c r="V1610" s="3"/>
      <c r="W1610" s="3"/>
      <c r="X1610" s="3"/>
      <c r="Y1610" s="3"/>
      <c r="Z1610" s="3"/>
      <c r="AA1610" s="3"/>
      <c r="AB1610" s="3"/>
      <c r="AC1610" s="3"/>
      <c r="AD1610" s="3"/>
      <c r="AE1610" s="3"/>
      <c r="AF1610" s="3"/>
    </row>
    <row r="1611" spans="3:32">
      <c r="C1611" s="3"/>
      <c r="D1611" s="3"/>
      <c r="E1611" s="15"/>
      <c r="F1611" s="15"/>
      <c r="G1611" s="15"/>
      <c r="H1611" s="3"/>
      <c r="I1611" s="3"/>
      <c r="J1611" s="3"/>
      <c r="K1611" s="3"/>
      <c r="L1611" s="3"/>
      <c r="M1611" s="3"/>
      <c r="N1611" s="3"/>
      <c r="O1611" s="3"/>
      <c r="P1611" s="3"/>
      <c r="Q1611" s="3"/>
      <c r="R1611" s="3"/>
      <c r="S1611" s="3"/>
      <c r="T1611" s="3"/>
      <c r="U1611" s="3"/>
      <c r="V1611" s="3"/>
      <c r="W1611" s="3"/>
      <c r="X1611" s="3"/>
      <c r="Y1611" s="3"/>
      <c r="Z1611" s="3"/>
      <c r="AA1611" s="3"/>
      <c r="AB1611" s="3"/>
      <c r="AC1611" s="3"/>
      <c r="AD1611" s="3"/>
      <c r="AE1611" s="3"/>
      <c r="AF1611" s="3"/>
    </row>
    <row r="1612" spans="3:32">
      <c r="C1612" s="3"/>
      <c r="D1612" s="3"/>
      <c r="E1612" s="15"/>
      <c r="F1612" s="15"/>
      <c r="G1612" s="15"/>
      <c r="H1612" s="3"/>
      <c r="I1612" s="3"/>
      <c r="J1612" s="3"/>
      <c r="K1612" s="3"/>
      <c r="L1612" s="3"/>
      <c r="M1612" s="3"/>
      <c r="N1612" s="3"/>
      <c r="O1612" s="3"/>
      <c r="P1612" s="3"/>
      <c r="Q1612" s="3"/>
      <c r="R1612" s="3"/>
      <c r="S1612" s="3"/>
      <c r="T1612" s="3"/>
      <c r="U1612" s="3"/>
      <c r="V1612" s="3"/>
      <c r="W1612" s="3"/>
      <c r="X1612" s="3"/>
      <c r="Y1612" s="3"/>
      <c r="Z1612" s="3"/>
      <c r="AA1612" s="3"/>
      <c r="AB1612" s="3"/>
      <c r="AC1612" s="3"/>
      <c r="AD1612" s="3"/>
      <c r="AE1612" s="3"/>
      <c r="AF1612" s="3"/>
    </row>
    <row r="1613" spans="3:32">
      <c r="C1613" s="3"/>
      <c r="D1613" s="3"/>
      <c r="E1613" s="15"/>
      <c r="F1613" s="15"/>
      <c r="G1613" s="15"/>
      <c r="H1613" s="3"/>
      <c r="I1613" s="3"/>
      <c r="J1613" s="3"/>
      <c r="K1613" s="3"/>
      <c r="L1613" s="3"/>
      <c r="M1613" s="3"/>
      <c r="N1613" s="3"/>
      <c r="O1613" s="3"/>
      <c r="P1613" s="3"/>
      <c r="Q1613" s="3"/>
      <c r="R1613" s="3"/>
      <c r="S1613" s="3"/>
      <c r="T1613" s="3"/>
      <c r="U1613" s="3"/>
      <c r="V1613" s="3"/>
      <c r="W1613" s="3"/>
      <c r="X1613" s="3"/>
      <c r="Y1613" s="3"/>
      <c r="Z1613" s="3"/>
      <c r="AA1613" s="3"/>
      <c r="AB1613" s="3"/>
      <c r="AC1613" s="3"/>
      <c r="AD1613" s="3"/>
      <c r="AE1613" s="3"/>
      <c r="AF1613" s="3"/>
    </row>
    <row r="1614" spans="3:32">
      <c r="C1614" s="3"/>
      <c r="D1614" s="3"/>
      <c r="E1614" s="15"/>
      <c r="F1614" s="15"/>
      <c r="G1614" s="15"/>
      <c r="H1614" s="3"/>
      <c r="I1614" s="3"/>
      <c r="J1614" s="3"/>
      <c r="K1614" s="3"/>
      <c r="L1614" s="3"/>
      <c r="M1614" s="3"/>
      <c r="N1614" s="3"/>
      <c r="O1614" s="3"/>
      <c r="P1614" s="3"/>
      <c r="Q1614" s="3"/>
      <c r="R1614" s="3"/>
      <c r="S1614" s="3"/>
      <c r="T1614" s="3"/>
      <c r="U1614" s="3"/>
      <c r="V1614" s="3"/>
      <c r="W1614" s="3"/>
      <c r="X1614" s="3"/>
      <c r="Y1614" s="3"/>
      <c r="Z1614" s="3"/>
      <c r="AA1614" s="3"/>
      <c r="AB1614" s="3"/>
      <c r="AC1614" s="3"/>
      <c r="AD1614" s="3"/>
      <c r="AE1614" s="3"/>
      <c r="AF1614" s="3"/>
    </row>
    <row r="1615" spans="3:32">
      <c r="C1615" s="3"/>
      <c r="D1615" s="3"/>
      <c r="E1615" s="15"/>
      <c r="F1615" s="15"/>
      <c r="G1615" s="15"/>
      <c r="H1615" s="3"/>
      <c r="I1615" s="3"/>
      <c r="J1615" s="3"/>
      <c r="K1615" s="3"/>
      <c r="L1615" s="3"/>
      <c r="M1615" s="3"/>
      <c r="N1615" s="3"/>
      <c r="O1615" s="3"/>
      <c r="P1615" s="3"/>
      <c r="Q1615" s="3"/>
      <c r="R1615" s="3"/>
      <c r="S1615" s="3"/>
      <c r="T1615" s="3"/>
      <c r="U1615" s="3"/>
      <c r="V1615" s="3"/>
      <c r="W1615" s="3"/>
      <c r="X1615" s="3"/>
      <c r="Y1615" s="3"/>
      <c r="Z1615" s="3"/>
      <c r="AA1615" s="3"/>
      <c r="AB1615" s="3"/>
      <c r="AC1615" s="3"/>
      <c r="AD1615" s="3"/>
      <c r="AE1615" s="3"/>
      <c r="AF1615" s="3"/>
    </row>
    <row r="1616" spans="3:32">
      <c r="C1616" s="3"/>
      <c r="D1616" s="3"/>
      <c r="E1616" s="15"/>
      <c r="F1616" s="15"/>
      <c r="G1616" s="15"/>
      <c r="H1616" s="3"/>
      <c r="I1616" s="3"/>
      <c r="J1616" s="3"/>
      <c r="K1616" s="3"/>
      <c r="L1616" s="3"/>
      <c r="M1616" s="3"/>
      <c r="N1616" s="3"/>
      <c r="O1616" s="3"/>
      <c r="P1616" s="3"/>
      <c r="Q1616" s="3"/>
      <c r="R1616" s="3"/>
      <c r="S1616" s="3"/>
      <c r="T1616" s="3"/>
      <c r="U1616" s="3"/>
      <c r="V1616" s="3"/>
      <c r="W1616" s="3"/>
      <c r="X1616" s="3"/>
      <c r="Y1616" s="3"/>
      <c r="Z1616" s="3"/>
      <c r="AA1616" s="3"/>
      <c r="AB1616" s="3"/>
      <c r="AC1616" s="3"/>
      <c r="AD1616" s="3"/>
      <c r="AE1616" s="3"/>
      <c r="AF1616" s="3"/>
    </row>
    <row r="1617" spans="3:32">
      <c r="C1617" s="3"/>
      <c r="D1617" s="3"/>
      <c r="E1617" s="15"/>
      <c r="F1617" s="15"/>
      <c r="G1617" s="15"/>
      <c r="H1617" s="3"/>
      <c r="I1617" s="3"/>
      <c r="J1617" s="3"/>
      <c r="K1617" s="3"/>
      <c r="L1617" s="3"/>
      <c r="M1617" s="3"/>
      <c r="N1617" s="3"/>
      <c r="O1617" s="3"/>
      <c r="P1617" s="3"/>
      <c r="Q1617" s="3"/>
      <c r="R1617" s="3"/>
      <c r="S1617" s="3"/>
      <c r="T1617" s="3"/>
      <c r="U1617" s="3"/>
      <c r="V1617" s="3"/>
      <c r="W1617" s="3"/>
      <c r="X1617" s="3"/>
      <c r="Y1617" s="3"/>
      <c r="Z1617" s="3"/>
      <c r="AA1617" s="3"/>
      <c r="AB1617" s="3"/>
      <c r="AC1617" s="3"/>
      <c r="AD1617" s="3"/>
      <c r="AE1617" s="3"/>
      <c r="AF1617" s="3"/>
    </row>
    <row r="1618" spans="3:32">
      <c r="C1618" s="3"/>
      <c r="D1618" s="3"/>
      <c r="E1618" s="15"/>
      <c r="F1618" s="15"/>
      <c r="G1618" s="15"/>
      <c r="H1618" s="3"/>
      <c r="I1618" s="3"/>
      <c r="J1618" s="3"/>
      <c r="K1618" s="3"/>
      <c r="L1618" s="3"/>
      <c r="M1618" s="3"/>
      <c r="N1618" s="3"/>
      <c r="O1618" s="3"/>
      <c r="P1618" s="3"/>
      <c r="Q1618" s="3"/>
      <c r="R1618" s="3"/>
      <c r="S1618" s="3"/>
      <c r="T1618" s="3"/>
      <c r="U1618" s="3"/>
      <c r="V1618" s="3"/>
      <c r="W1618" s="3"/>
      <c r="X1618" s="3"/>
      <c r="Y1618" s="3"/>
      <c r="Z1618" s="3"/>
      <c r="AA1618" s="3"/>
      <c r="AB1618" s="3"/>
      <c r="AC1618" s="3"/>
      <c r="AD1618" s="3"/>
      <c r="AE1618" s="3"/>
      <c r="AF1618" s="3"/>
    </row>
    <row r="1619" spans="3:32">
      <c r="C1619" s="3"/>
      <c r="D1619" s="3"/>
      <c r="E1619" s="15"/>
      <c r="F1619" s="15"/>
      <c r="G1619" s="15"/>
      <c r="H1619" s="3"/>
      <c r="I1619" s="3"/>
      <c r="J1619" s="3"/>
      <c r="K1619" s="3"/>
      <c r="L1619" s="3"/>
      <c r="M1619" s="3"/>
      <c r="N1619" s="3"/>
      <c r="O1619" s="3"/>
      <c r="P1619" s="3"/>
      <c r="Q1619" s="3"/>
      <c r="R1619" s="3"/>
      <c r="S1619" s="3"/>
      <c r="T1619" s="3"/>
      <c r="U1619" s="3"/>
      <c r="V1619" s="3"/>
      <c r="W1619" s="3"/>
      <c r="X1619" s="3"/>
      <c r="Y1619" s="3"/>
      <c r="Z1619" s="3"/>
      <c r="AA1619" s="3"/>
      <c r="AB1619" s="3"/>
      <c r="AC1619" s="3"/>
      <c r="AD1619" s="3"/>
      <c r="AE1619" s="3"/>
      <c r="AF1619" s="3"/>
    </row>
    <row r="1620" spans="3:32">
      <c r="C1620" s="3"/>
      <c r="D1620" s="3"/>
      <c r="E1620" s="15"/>
      <c r="F1620" s="15"/>
      <c r="G1620" s="15"/>
      <c r="H1620" s="3"/>
      <c r="I1620" s="3"/>
      <c r="J1620" s="3"/>
      <c r="K1620" s="3"/>
      <c r="L1620" s="3"/>
      <c r="M1620" s="3"/>
      <c r="N1620" s="3"/>
      <c r="O1620" s="3"/>
      <c r="P1620" s="3"/>
      <c r="Q1620" s="3"/>
      <c r="R1620" s="3"/>
      <c r="S1620" s="3"/>
      <c r="T1620" s="3"/>
      <c r="U1620" s="3"/>
      <c r="V1620" s="3"/>
      <c r="W1620" s="3"/>
      <c r="X1620" s="3"/>
      <c r="Y1620" s="3"/>
      <c r="Z1620" s="3"/>
      <c r="AA1620" s="3"/>
      <c r="AB1620" s="3"/>
      <c r="AC1620" s="3"/>
      <c r="AD1620" s="3"/>
      <c r="AE1620" s="3"/>
      <c r="AF1620" s="3"/>
    </row>
    <row r="1621" spans="3:32">
      <c r="C1621" s="3"/>
      <c r="D1621" s="3"/>
      <c r="E1621" s="15"/>
      <c r="F1621" s="15"/>
      <c r="G1621" s="15"/>
      <c r="H1621" s="3"/>
      <c r="I1621" s="3"/>
      <c r="J1621" s="3"/>
      <c r="K1621" s="3"/>
      <c r="L1621" s="3"/>
      <c r="M1621" s="3"/>
      <c r="N1621" s="3"/>
      <c r="O1621" s="3"/>
      <c r="P1621" s="3"/>
      <c r="Q1621" s="3"/>
      <c r="R1621" s="3"/>
      <c r="S1621" s="3"/>
      <c r="T1621" s="3"/>
      <c r="U1621" s="3"/>
      <c r="V1621" s="3"/>
      <c r="W1621" s="3"/>
      <c r="X1621" s="3"/>
      <c r="Y1621" s="3"/>
      <c r="Z1621" s="3"/>
      <c r="AA1621" s="3"/>
      <c r="AB1621" s="3"/>
      <c r="AC1621" s="3"/>
      <c r="AD1621" s="3"/>
      <c r="AE1621" s="3"/>
      <c r="AF1621" s="3"/>
    </row>
    <row r="1622" spans="3:32">
      <c r="C1622" s="3"/>
      <c r="D1622" s="3"/>
      <c r="E1622" s="15"/>
      <c r="F1622" s="15"/>
      <c r="G1622" s="15"/>
      <c r="H1622" s="3"/>
      <c r="I1622" s="3"/>
      <c r="J1622" s="3"/>
      <c r="K1622" s="3"/>
      <c r="L1622" s="3"/>
      <c r="M1622" s="3"/>
      <c r="N1622" s="3"/>
      <c r="O1622" s="3"/>
      <c r="P1622" s="3"/>
      <c r="Q1622" s="3"/>
      <c r="R1622" s="3"/>
      <c r="S1622" s="3"/>
      <c r="T1622" s="3"/>
      <c r="U1622" s="3"/>
      <c r="V1622" s="3"/>
      <c r="W1622" s="3"/>
      <c r="X1622" s="3"/>
      <c r="Y1622" s="3"/>
      <c r="Z1622" s="3"/>
      <c r="AA1622" s="3"/>
      <c r="AB1622" s="3"/>
      <c r="AC1622" s="3"/>
      <c r="AD1622" s="3"/>
      <c r="AE1622" s="3"/>
      <c r="AF1622" s="3"/>
    </row>
    <row r="1623" spans="3:32">
      <c r="C1623" s="3"/>
      <c r="D1623" s="3"/>
      <c r="E1623" s="15"/>
      <c r="F1623" s="15"/>
      <c r="G1623" s="15"/>
      <c r="H1623" s="3"/>
      <c r="I1623" s="3"/>
      <c r="J1623" s="3"/>
      <c r="K1623" s="3"/>
      <c r="L1623" s="3"/>
      <c r="M1623" s="3"/>
      <c r="N1623" s="3"/>
      <c r="O1623" s="3"/>
      <c r="P1623" s="3"/>
      <c r="Q1623" s="3"/>
      <c r="R1623" s="3"/>
      <c r="S1623" s="3"/>
      <c r="T1623" s="3"/>
      <c r="U1623" s="3"/>
      <c r="V1623" s="3"/>
      <c r="W1623" s="3"/>
      <c r="X1623" s="3"/>
      <c r="Y1623" s="3"/>
      <c r="Z1623" s="3"/>
      <c r="AA1623" s="3"/>
      <c r="AB1623" s="3"/>
      <c r="AC1623" s="3"/>
      <c r="AD1623" s="3"/>
      <c r="AE1623" s="3"/>
      <c r="AF1623" s="3"/>
    </row>
    <row r="1624" spans="3:32">
      <c r="C1624" s="3"/>
      <c r="D1624" s="3"/>
      <c r="E1624" s="15"/>
      <c r="F1624" s="15"/>
      <c r="G1624" s="15"/>
      <c r="H1624" s="3"/>
      <c r="I1624" s="3"/>
      <c r="J1624" s="3"/>
      <c r="K1624" s="3"/>
      <c r="L1624" s="3"/>
      <c r="M1624" s="3"/>
      <c r="N1624" s="3"/>
      <c r="O1624" s="3"/>
      <c r="P1624" s="3"/>
      <c r="Q1624" s="3"/>
      <c r="R1624" s="3"/>
      <c r="S1624" s="3"/>
      <c r="T1624" s="3"/>
      <c r="U1624" s="3"/>
      <c r="V1624" s="3"/>
      <c r="W1624" s="3"/>
      <c r="X1624" s="3"/>
      <c r="Y1624" s="3"/>
      <c r="Z1624" s="3"/>
      <c r="AA1624" s="3"/>
      <c r="AB1624" s="3"/>
      <c r="AC1624" s="3"/>
      <c r="AD1624" s="3"/>
      <c r="AE1624" s="3"/>
      <c r="AF1624" s="3"/>
    </row>
    <row r="1625" spans="3:32">
      <c r="C1625" s="3"/>
      <c r="D1625" s="3"/>
      <c r="E1625" s="15"/>
      <c r="F1625" s="15"/>
      <c r="G1625" s="15"/>
      <c r="H1625" s="3"/>
      <c r="I1625" s="3"/>
      <c r="J1625" s="3"/>
      <c r="K1625" s="3"/>
      <c r="L1625" s="3"/>
      <c r="M1625" s="3"/>
      <c r="N1625" s="3"/>
      <c r="O1625" s="3"/>
      <c r="P1625" s="3"/>
      <c r="Q1625" s="3"/>
      <c r="R1625" s="3"/>
      <c r="S1625" s="3"/>
      <c r="T1625" s="3"/>
      <c r="U1625" s="3"/>
      <c r="V1625" s="3"/>
      <c r="W1625" s="3"/>
      <c r="X1625" s="3"/>
      <c r="Y1625" s="3"/>
      <c r="Z1625" s="3"/>
      <c r="AA1625" s="3"/>
      <c r="AB1625" s="3"/>
      <c r="AC1625" s="3"/>
      <c r="AD1625" s="3"/>
      <c r="AE1625" s="3"/>
      <c r="AF1625" s="3"/>
    </row>
    <row r="1626" spans="3:32">
      <c r="C1626" s="3"/>
      <c r="D1626" s="3"/>
      <c r="E1626" s="15"/>
      <c r="F1626" s="15"/>
      <c r="G1626" s="15"/>
      <c r="H1626" s="3"/>
      <c r="I1626" s="3"/>
      <c r="J1626" s="3"/>
      <c r="K1626" s="3"/>
      <c r="L1626" s="3"/>
      <c r="M1626" s="3"/>
      <c r="N1626" s="3"/>
      <c r="O1626" s="3"/>
      <c r="P1626" s="3"/>
      <c r="Q1626" s="3"/>
      <c r="R1626" s="3"/>
      <c r="S1626" s="3"/>
      <c r="T1626" s="3"/>
      <c r="U1626" s="3"/>
      <c r="V1626" s="3"/>
      <c r="W1626" s="3"/>
      <c r="X1626" s="3"/>
      <c r="Y1626" s="3"/>
      <c r="Z1626" s="3"/>
      <c r="AA1626" s="3"/>
      <c r="AB1626" s="3"/>
      <c r="AC1626" s="3"/>
      <c r="AD1626" s="3"/>
      <c r="AE1626" s="3"/>
      <c r="AF1626" s="3"/>
    </row>
    <row r="1627" spans="3:32">
      <c r="C1627" s="3"/>
      <c r="D1627" s="3"/>
      <c r="E1627" s="15"/>
      <c r="F1627" s="15"/>
      <c r="G1627" s="15"/>
      <c r="H1627" s="3"/>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3"/>
    </row>
    <row r="1628" spans="3:32">
      <c r="C1628" s="3"/>
      <c r="D1628" s="3"/>
      <c r="E1628" s="15"/>
      <c r="F1628" s="15"/>
      <c r="G1628" s="15"/>
      <c r="H1628" s="3"/>
      <c r="I1628" s="3"/>
      <c r="J1628" s="3"/>
      <c r="K1628" s="3"/>
      <c r="L1628" s="3"/>
      <c r="M1628" s="3"/>
      <c r="N1628" s="3"/>
      <c r="O1628" s="3"/>
      <c r="P1628" s="3"/>
      <c r="Q1628" s="3"/>
      <c r="R1628" s="3"/>
      <c r="S1628" s="3"/>
      <c r="T1628" s="3"/>
      <c r="U1628" s="3"/>
      <c r="V1628" s="3"/>
      <c r="W1628" s="3"/>
      <c r="X1628" s="3"/>
      <c r="Y1628" s="3"/>
      <c r="Z1628" s="3"/>
      <c r="AA1628" s="3"/>
      <c r="AB1628" s="3"/>
      <c r="AC1628" s="3"/>
      <c r="AD1628" s="3"/>
      <c r="AE1628" s="3"/>
      <c r="AF1628" s="3"/>
    </row>
    <row r="1629" spans="3:32">
      <c r="C1629" s="3"/>
      <c r="D1629" s="3"/>
      <c r="E1629" s="15"/>
      <c r="F1629" s="15"/>
      <c r="G1629" s="15"/>
      <c r="H1629" s="3"/>
      <c r="I1629" s="3"/>
      <c r="J1629" s="3"/>
      <c r="K1629" s="3"/>
      <c r="L1629" s="3"/>
      <c r="M1629" s="3"/>
      <c r="N1629" s="3"/>
      <c r="O1629" s="3"/>
      <c r="P1629" s="3"/>
      <c r="Q1629" s="3"/>
      <c r="R1629" s="3"/>
      <c r="S1629" s="3"/>
      <c r="T1629" s="3"/>
      <c r="U1629" s="3"/>
      <c r="V1629" s="3"/>
      <c r="W1629" s="3"/>
      <c r="X1629" s="3"/>
      <c r="Y1629" s="3"/>
      <c r="Z1629" s="3"/>
      <c r="AA1629" s="3"/>
      <c r="AB1629" s="3"/>
      <c r="AC1629" s="3"/>
      <c r="AD1629" s="3"/>
      <c r="AE1629" s="3"/>
      <c r="AF1629" s="3"/>
    </row>
    <row r="1630" spans="3:32">
      <c r="C1630" s="3"/>
      <c r="D1630" s="3"/>
      <c r="E1630" s="15"/>
      <c r="F1630" s="15"/>
      <c r="G1630" s="15"/>
      <c r="H1630" s="3"/>
      <c r="I1630" s="3"/>
      <c r="J1630" s="3"/>
      <c r="K1630" s="3"/>
      <c r="L1630" s="3"/>
      <c r="M1630" s="3"/>
      <c r="N1630" s="3"/>
      <c r="O1630" s="3"/>
      <c r="P1630" s="3"/>
      <c r="Q1630" s="3"/>
      <c r="R1630" s="3"/>
      <c r="S1630" s="3"/>
      <c r="T1630" s="3"/>
      <c r="U1630" s="3"/>
      <c r="V1630" s="3"/>
      <c r="W1630" s="3"/>
      <c r="X1630" s="3"/>
      <c r="Y1630" s="3"/>
      <c r="Z1630" s="3"/>
      <c r="AA1630" s="3"/>
      <c r="AB1630" s="3"/>
      <c r="AC1630" s="3"/>
      <c r="AD1630" s="3"/>
      <c r="AE1630" s="3"/>
      <c r="AF1630" s="3"/>
    </row>
    <row r="1631" spans="3:32">
      <c r="C1631" s="3"/>
      <c r="D1631" s="3"/>
      <c r="E1631" s="15"/>
      <c r="F1631" s="15"/>
      <c r="G1631" s="15"/>
      <c r="H1631" s="3"/>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row>
    <row r="1632" spans="3:32">
      <c r="C1632" s="3"/>
      <c r="D1632" s="3"/>
      <c r="E1632" s="15"/>
      <c r="F1632" s="15"/>
      <c r="G1632" s="15"/>
      <c r="H1632" s="3"/>
      <c r="I1632" s="3"/>
      <c r="J1632" s="3"/>
      <c r="K1632" s="3"/>
      <c r="L1632" s="3"/>
      <c r="M1632" s="3"/>
      <c r="N1632" s="3"/>
      <c r="O1632" s="3"/>
      <c r="P1632" s="3"/>
      <c r="Q1632" s="3"/>
      <c r="R1632" s="3"/>
      <c r="S1632" s="3"/>
      <c r="T1632" s="3"/>
      <c r="U1632" s="3"/>
      <c r="V1632" s="3"/>
      <c r="W1632" s="3"/>
      <c r="X1632" s="3"/>
      <c r="Y1632" s="3"/>
      <c r="Z1632" s="3"/>
      <c r="AA1632" s="3"/>
      <c r="AB1632" s="3"/>
      <c r="AC1632" s="3"/>
      <c r="AD1632" s="3"/>
      <c r="AE1632" s="3"/>
      <c r="AF1632" s="3"/>
    </row>
    <row r="1633" spans="3:32">
      <c r="C1633" s="3"/>
      <c r="D1633" s="3"/>
      <c r="E1633" s="15"/>
      <c r="F1633" s="15"/>
      <c r="G1633" s="15"/>
      <c r="H1633" s="3"/>
      <c r="I1633" s="3"/>
      <c r="J1633" s="3"/>
      <c r="K1633" s="3"/>
      <c r="L1633" s="3"/>
      <c r="M1633" s="3"/>
      <c r="N1633" s="3"/>
      <c r="O1633" s="3"/>
      <c r="P1633" s="3"/>
      <c r="Q1633" s="3"/>
      <c r="R1633" s="3"/>
      <c r="S1633" s="3"/>
      <c r="T1633" s="3"/>
      <c r="U1633" s="3"/>
      <c r="V1633" s="3"/>
      <c r="W1633" s="3"/>
      <c r="X1633" s="3"/>
      <c r="Y1633" s="3"/>
      <c r="Z1633" s="3"/>
      <c r="AA1633" s="3"/>
      <c r="AB1633" s="3"/>
      <c r="AC1633" s="3"/>
      <c r="AD1633" s="3"/>
      <c r="AE1633" s="3"/>
      <c r="AF1633" s="3"/>
    </row>
    <row r="1634" spans="3:32">
      <c r="C1634" s="3"/>
      <c r="D1634" s="3"/>
      <c r="E1634" s="15"/>
      <c r="F1634" s="15"/>
      <c r="G1634" s="15"/>
      <c r="H1634" s="3"/>
      <c r="I1634" s="3"/>
      <c r="J1634" s="3"/>
      <c r="K1634" s="3"/>
      <c r="L1634" s="3"/>
      <c r="M1634" s="3"/>
      <c r="N1634" s="3"/>
      <c r="O1634" s="3"/>
      <c r="P1634" s="3"/>
      <c r="Q1634" s="3"/>
      <c r="R1634" s="3"/>
      <c r="S1634" s="3"/>
      <c r="T1634" s="3"/>
      <c r="U1634" s="3"/>
      <c r="V1634" s="3"/>
      <c r="W1634" s="3"/>
      <c r="X1634" s="3"/>
      <c r="Y1634" s="3"/>
      <c r="Z1634" s="3"/>
      <c r="AA1634" s="3"/>
      <c r="AB1634" s="3"/>
      <c r="AC1634" s="3"/>
      <c r="AD1634" s="3"/>
      <c r="AE1634" s="3"/>
      <c r="AF1634" s="3"/>
    </row>
    <row r="1635" spans="3:32">
      <c r="C1635" s="3"/>
      <c r="D1635" s="3"/>
      <c r="E1635" s="15"/>
      <c r="F1635" s="15"/>
      <c r="G1635" s="15"/>
      <c r="H1635" s="3"/>
      <c r="I1635" s="3"/>
      <c r="J1635" s="3"/>
      <c r="K1635" s="3"/>
      <c r="L1635" s="3"/>
      <c r="M1635" s="3"/>
      <c r="N1635" s="3"/>
      <c r="O1635" s="3"/>
      <c r="P1635" s="3"/>
      <c r="Q1635" s="3"/>
      <c r="R1635" s="3"/>
      <c r="S1635" s="3"/>
      <c r="T1635" s="3"/>
      <c r="U1635" s="3"/>
      <c r="V1635" s="3"/>
      <c r="W1635" s="3"/>
      <c r="X1635" s="3"/>
      <c r="Y1635" s="3"/>
      <c r="Z1635" s="3"/>
      <c r="AA1635" s="3"/>
      <c r="AB1635" s="3"/>
      <c r="AC1635" s="3"/>
      <c r="AD1635" s="3"/>
      <c r="AE1635" s="3"/>
      <c r="AF1635" s="3"/>
    </row>
    <row r="1636" spans="3:32">
      <c r="C1636" s="3"/>
      <c r="D1636" s="3"/>
      <c r="E1636" s="15"/>
      <c r="F1636" s="15"/>
      <c r="G1636" s="15"/>
      <c r="H1636" s="3"/>
      <c r="I1636" s="3"/>
      <c r="J1636" s="3"/>
      <c r="K1636" s="3"/>
      <c r="L1636" s="3"/>
      <c r="M1636" s="3"/>
      <c r="N1636" s="3"/>
      <c r="O1636" s="3"/>
      <c r="P1636" s="3"/>
      <c r="Q1636" s="3"/>
      <c r="R1636" s="3"/>
      <c r="S1636" s="3"/>
      <c r="T1636" s="3"/>
      <c r="U1636" s="3"/>
      <c r="V1636" s="3"/>
      <c r="W1636" s="3"/>
      <c r="X1636" s="3"/>
      <c r="Y1636" s="3"/>
      <c r="Z1636" s="3"/>
      <c r="AA1636" s="3"/>
      <c r="AB1636" s="3"/>
      <c r="AC1636" s="3"/>
      <c r="AD1636" s="3"/>
      <c r="AE1636" s="3"/>
      <c r="AF1636" s="3"/>
    </row>
    <row r="1637" spans="3:32">
      <c r="C1637" s="3"/>
      <c r="D1637" s="3"/>
      <c r="E1637" s="15"/>
      <c r="F1637" s="15"/>
      <c r="G1637" s="15"/>
      <c r="H1637" s="3"/>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row>
    <row r="1638" spans="3:32">
      <c r="C1638" s="3"/>
      <c r="D1638" s="3"/>
      <c r="E1638" s="15"/>
      <c r="F1638" s="15"/>
      <c r="G1638" s="15"/>
      <c r="H1638" s="3"/>
      <c r="I1638" s="3"/>
      <c r="J1638" s="3"/>
      <c r="K1638" s="3"/>
      <c r="L1638" s="3"/>
      <c r="M1638" s="3"/>
      <c r="N1638" s="3"/>
      <c r="O1638" s="3"/>
      <c r="P1638" s="3"/>
      <c r="Q1638" s="3"/>
      <c r="R1638" s="3"/>
      <c r="S1638" s="3"/>
      <c r="T1638" s="3"/>
      <c r="U1638" s="3"/>
      <c r="V1638" s="3"/>
      <c r="W1638" s="3"/>
      <c r="X1638" s="3"/>
      <c r="Y1638" s="3"/>
      <c r="Z1638" s="3"/>
      <c r="AA1638" s="3"/>
      <c r="AB1638" s="3"/>
      <c r="AC1638" s="3"/>
      <c r="AD1638" s="3"/>
      <c r="AE1638" s="3"/>
      <c r="AF1638" s="3"/>
    </row>
    <row r="1639" spans="3:32">
      <c r="C1639" s="3"/>
      <c r="D1639" s="3"/>
      <c r="E1639" s="15"/>
      <c r="F1639" s="15"/>
      <c r="G1639" s="15"/>
      <c r="H1639" s="3"/>
      <c r="I1639" s="3"/>
      <c r="J1639" s="3"/>
      <c r="K1639" s="3"/>
      <c r="L1639" s="3"/>
      <c r="M1639" s="3"/>
      <c r="N1639" s="3"/>
      <c r="O1639" s="3"/>
      <c r="P1639" s="3"/>
      <c r="Q1639" s="3"/>
      <c r="R1639" s="3"/>
      <c r="S1639" s="3"/>
      <c r="T1639" s="3"/>
      <c r="U1639" s="3"/>
      <c r="V1639" s="3"/>
      <c r="W1639" s="3"/>
      <c r="X1639" s="3"/>
      <c r="Y1639" s="3"/>
      <c r="Z1639" s="3"/>
      <c r="AA1639" s="3"/>
      <c r="AB1639" s="3"/>
      <c r="AC1639" s="3"/>
      <c r="AD1639" s="3"/>
      <c r="AE1639" s="3"/>
      <c r="AF1639" s="3"/>
    </row>
    <row r="1640" spans="3:32">
      <c r="C1640" s="3"/>
      <c r="D1640" s="3"/>
      <c r="E1640" s="15"/>
      <c r="F1640" s="15"/>
      <c r="G1640" s="15"/>
      <c r="H1640" s="3"/>
      <c r="I1640" s="3"/>
      <c r="J1640" s="3"/>
      <c r="K1640" s="3"/>
      <c r="L1640" s="3"/>
      <c r="M1640" s="3"/>
      <c r="N1640" s="3"/>
      <c r="O1640" s="3"/>
      <c r="P1640" s="3"/>
      <c r="Q1640" s="3"/>
      <c r="R1640" s="3"/>
      <c r="S1640" s="3"/>
      <c r="T1640" s="3"/>
      <c r="U1640" s="3"/>
      <c r="V1640" s="3"/>
      <c r="W1640" s="3"/>
      <c r="X1640" s="3"/>
      <c r="Y1640" s="3"/>
      <c r="Z1640" s="3"/>
      <c r="AA1640" s="3"/>
      <c r="AB1640" s="3"/>
      <c r="AC1640" s="3"/>
      <c r="AD1640" s="3"/>
      <c r="AE1640" s="3"/>
      <c r="AF1640" s="3"/>
    </row>
    <row r="1641" spans="3:32">
      <c r="C1641" s="3"/>
      <c r="D1641" s="3"/>
      <c r="E1641" s="15"/>
      <c r="F1641" s="15"/>
      <c r="G1641" s="15"/>
      <c r="H1641" s="3"/>
      <c r="I1641" s="3"/>
      <c r="J1641" s="3"/>
      <c r="K1641" s="3"/>
      <c r="L1641" s="3"/>
      <c r="M1641" s="3"/>
      <c r="N1641" s="3"/>
      <c r="O1641" s="3"/>
      <c r="P1641" s="3"/>
      <c r="Q1641" s="3"/>
      <c r="R1641" s="3"/>
      <c r="S1641" s="3"/>
      <c r="T1641" s="3"/>
      <c r="U1641" s="3"/>
      <c r="V1641" s="3"/>
      <c r="W1641" s="3"/>
      <c r="X1641" s="3"/>
      <c r="Y1641" s="3"/>
      <c r="Z1641" s="3"/>
      <c r="AA1641" s="3"/>
      <c r="AB1641" s="3"/>
      <c r="AC1641" s="3"/>
      <c r="AD1641" s="3"/>
      <c r="AE1641" s="3"/>
      <c r="AF1641" s="3"/>
    </row>
    <row r="1642" spans="3:32">
      <c r="C1642" s="3"/>
      <c r="D1642" s="3"/>
      <c r="E1642" s="15"/>
      <c r="F1642" s="15"/>
      <c r="G1642" s="15"/>
      <c r="H1642" s="3"/>
      <c r="I1642" s="3"/>
      <c r="J1642" s="3"/>
      <c r="K1642" s="3"/>
      <c r="L1642" s="3"/>
      <c r="M1642" s="3"/>
      <c r="N1642" s="3"/>
      <c r="O1642" s="3"/>
      <c r="P1642" s="3"/>
      <c r="Q1642" s="3"/>
      <c r="R1642" s="3"/>
      <c r="S1642" s="3"/>
      <c r="T1642" s="3"/>
      <c r="U1642" s="3"/>
      <c r="V1642" s="3"/>
      <c r="W1642" s="3"/>
      <c r="X1642" s="3"/>
      <c r="Y1642" s="3"/>
      <c r="Z1642" s="3"/>
      <c r="AA1642" s="3"/>
      <c r="AB1642" s="3"/>
      <c r="AC1642" s="3"/>
      <c r="AD1642" s="3"/>
      <c r="AE1642" s="3"/>
      <c r="AF1642" s="3"/>
    </row>
    <row r="1643" spans="3:32">
      <c r="C1643" s="3"/>
      <c r="D1643" s="3"/>
      <c r="E1643" s="15"/>
      <c r="F1643" s="15"/>
      <c r="G1643" s="15"/>
      <c r="H1643" s="3"/>
      <c r="I1643" s="3"/>
      <c r="J1643" s="3"/>
      <c r="K1643" s="3"/>
      <c r="L1643" s="3"/>
      <c r="M1643" s="3"/>
      <c r="N1643" s="3"/>
      <c r="O1643" s="3"/>
      <c r="P1643" s="3"/>
      <c r="Q1643" s="3"/>
      <c r="R1643" s="3"/>
      <c r="S1643" s="3"/>
      <c r="T1643" s="3"/>
      <c r="U1643" s="3"/>
      <c r="V1643" s="3"/>
      <c r="W1643" s="3"/>
      <c r="X1643" s="3"/>
      <c r="Y1643" s="3"/>
      <c r="Z1643" s="3"/>
      <c r="AA1643" s="3"/>
      <c r="AB1643" s="3"/>
      <c r="AC1643" s="3"/>
      <c r="AD1643" s="3"/>
      <c r="AE1643" s="3"/>
      <c r="AF1643" s="3"/>
    </row>
    <row r="1644" spans="3:32">
      <c r="C1644" s="3"/>
      <c r="D1644" s="3"/>
      <c r="E1644" s="15"/>
      <c r="F1644" s="15"/>
      <c r="G1644" s="15"/>
      <c r="H1644" s="3"/>
      <c r="I1644" s="3"/>
      <c r="J1644" s="3"/>
      <c r="K1644" s="3"/>
      <c r="L1644" s="3"/>
      <c r="M1644" s="3"/>
      <c r="N1644" s="3"/>
      <c r="O1644" s="3"/>
      <c r="P1644" s="3"/>
      <c r="Q1644" s="3"/>
      <c r="R1644" s="3"/>
      <c r="S1644" s="3"/>
      <c r="T1644" s="3"/>
      <c r="U1644" s="3"/>
      <c r="V1644" s="3"/>
      <c r="W1644" s="3"/>
      <c r="X1644" s="3"/>
      <c r="Y1644" s="3"/>
      <c r="Z1644" s="3"/>
      <c r="AA1644" s="3"/>
      <c r="AB1644" s="3"/>
      <c r="AC1644" s="3"/>
      <c r="AD1644" s="3"/>
      <c r="AE1644" s="3"/>
      <c r="AF1644" s="3"/>
    </row>
    <row r="1645" spans="3:32">
      <c r="C1645" s="3"/>
      <c r="D1645" s="3"/>
      <c r="E1645" s="15"/>
      <c r="F1645" s="15"/>
      <c r="G1645" s="15"/>
      <c r="H1645" s="3"/>
      <c r="I1645" s="3"/>
      <c r="J1645" s="3"/>
      <c r="K1645" s="3"/>
      <c r="L1645" s="3"/>
      <c r="M1645" s="3"/>
      <c r="N1645" s="3"/>
      <c r="O1645" s="3"/>
      <c r="P1645" s="3"/>
      <c r="Q1645" s="3"/>
      <c r="R1645" s="3"/>
      <c r="S1645" s="3"/>
      <c r="T1645" s="3"/>
      <c r="U1645" s="3"/>
      <c r="V1645" s="3"/>
      <c r="W1645" s="3"/>
      <c r="X1645" s="3"/>
      <c r="Y1645" s="3"/>
      <c r="Z1645" s="3"/>
      <c r="AA1645" s="3"/>
      <c r="AB1645" s="3"/>
      <c r="AC1645" s="3"/>
      <c r="AD1645" s="3"/>
      <c r="AE1645" s="3"/>
      <c r="AF1645" s="3"/>
    </row>
    <row r="1646" spans="3:32">
      <c r="C1646" s="3"/>
      <c r="D1646" s="3"/>
      <c r="E1646" s="15"/>
      <c r="F1646" s="15"/>
      <c r="G1646" s="15"/>
      <c r="H1646" s="3"/>
      <c r="I1646" s="3"/>
      <c r="J1646" s="3"/>
      <c r="K1646" s="3"/>
      <c r="L1646" s="3"/>
      <c r="M1646" s="3"/>
      <c r="N1646" s="3"/>
      <c r="O1646" s="3"/>
      <c r="P1646" s="3"/>
      <c r="Q1646" s="3"/>
      <c r="R1646" s="3"/>
      <c r="S1646" s="3"/>
      <c r="T1646" s="3"/>
      <c r="U1646" s="3"/>
      <c r="V1646" s="3"/>
      <c r="W1646" s="3"/>
      <c r="X1646" s="3"/>
      <c r="Y1646" s="3"/>
      <c r="Z1646" s="3"/>
      <c r="AA1646" s="3"/>
      <c r="AB1646" s="3"/>
      <c r="AC1646" s="3"/>
      <c r="AD1646" s="3"/>
      <c r="AE1646" s="3"/>
      <c r="AF1646" s="3"/>
    </row>
    <row r="1647" spans="3:32">
      <c r="C1647" s="3"/>
      <c r="D1647" s="3"/>
      <c r="E1647" s="15"/>
      <c r="F1647" s="15"/>
      <c r="G1647" s="15"/>
      <c r="H1647" s="3"/>
      <c r="I1647" s="3"/>
      <c r="J1647" s="3"/>
      <c r="K1647" s="3"/>
      <c r="L1647" s="3"/>
      <c r="M1647" s="3"/>
      <c r="N1647" s="3"/>
      <c r="O1647" s="3"/>
      <c r="P1647" s="3"/>
      <c r="Q1647" s="3"/>
      <c r="R1647" s="3"/>
      <c r="S1647" s="3"/>
      <c r="T1647" s="3"/>
      <c r="U1647" s="3"/>
      <c r="V1647" s="3"/>
      <c r="W1647" s="3"/>
      <c r="X1647" s="3"/>
      <c r="Y1647" s="3"/>
      <c r="Z1647" s="3"/>
      <c r="AA1647" s="3"/>
      <c r="AB1647" s="3"/>
      <c r="AC1647" s="3"/>
      <c r="AD1647" s="3"/>
      <c r="AE1647" s="3"/>
      <c r="AF1647" s="3"/>
    </row>
    <row r="1648" spans="3:32">
      <c r="C1648" s="3"/>
      <c r="D1648" s="3"/>
      <c r="E1648" s="15"/>
      <c r="F1648" s="15"/>
      <c r="G1648" s="15"/>
      <c r="H1648" s="3"/>
      <c r="I1648" s="3"/>
      <c r="J1648" s="3"/>
      <c r="K1648" s="3"/>
      <c r="L1648" s="3"/>
      <c r="M1648" s="3"/>
      <c r="N1648" s="3"/>
      <c r="O1648" s="3"/>
      <c r="P1648" s="3"/>
      <c r="Q1648" s="3"/>
      <c r="R1648" s="3"/>
      <c r="S1648" s="3"/>
      <c r="T1648" s="3"/>
      <c r="U1648" s="3"/>
      <c r="V1648" s="3"/>
      <c r="W1648" s="3"/>
      <c r="X1648" s="3"/>
      <c r="Y1648" s="3"/>
      <c r="Z1648" s="3"/>
      <c r="AA1648" s="3"/>
      <c r="AB1648" s="3"/>
      <c r="AC1648" s="3"/>
      <c r="AD1648" s="3"/>
      <c r="AE1648" s="3"/>
      <c r="AF1648" s="3"/>
    </row>
    <row r="1649" spans="3:32">
      <c r="C1649" s="3"/>
      <c r="D1649" s="3"/>
      <c r="E1649" s="15"/>
      <c r="F1649" s="15"/>
      <c r="G1649" s="15"/>
      <c r="H1649" s="3"/>
      <c r="I1649" s="3"/>
      <c r="J1649" s="3"/>
      <c r="K1649" s="3"/>
      <c r="L1649" s="3"/>
      <c r="M1649" s="3"/>
      <c r="N1649" s="3"/>
      <c r="O1649" s="3"/>
      <c r="P1649" s="3"/>
      <c r="Q1649" s="3"/>
      <c r="R1649" s="3"/>
      <c r="S1649" s="3"/>
      <c r="T1649" s="3"/>
      <c r="U1649" s="3"/>
      <c r="V1649" s="3"/>
      <c r="W1649" s="3"/>
      <c r="X1649" s="3"/>
      <c r="Y1649" s="3"/>
      <c r="Z1649" s="3"/>
      <c r="AA1649" s="3"/>
      <c r="AB1649" s="3"/>
      <c r="AC1649" s="3"/>
      <c r="AD1649" s="3"/>
      <c r="AE1649" s="3"/>
      <c r="AF1649" s="3"/>
    </row>
    <row r="1650" spans="3:32">
      <c r="C1650" s="3"/>
      <c r="D1650" s="3"/>
      <c r="E1650" s="15"/>
      <c r="F1650" s="15"/>
      <c r="G1650" s="15"/>
      <c r="H1650" s="3"/>
      <c r="I1650" s="3"/>
      <c r="J1650" s="3"/>
      <c r="K1650" s="3"/>
      <c r="L1650" s="3"/>
      <c r="M1650" s="3"/>
      <c r="N1650" s="3"/>
      <c r="O1650" s="3"/>
      <c r="P1650" s="3"/>
      <c r="Q1650" s="3"/>
      <c r="R1650" s="3"/>
      <c r="S1650" s="3"/>
      <c r="T1650" s="3"/>
      <c r="U1650" s="3"/>
      <c r="V1650" s="3"/>
      <c r="W1650" s="3"/>
      <c r="X1650" s="3"/>
      <c r="Y1650" s="3"/>
      <c r="Z1650" s="3"/>
      <c r="AA1650" s="3"/>
      <c r="AB1650" s="3"/>
      <c r="AC1650" s="3"/>
      <c r="AD1650" s="3"/>
      <c r="AE1650" s="3"/>
      <c r="AF1650" s="3"/>
    </row>
    <row r="1651" spans="3:32">
      <c r="C1651" s="3"/>
      <c r="D1651" s="3"/>
      <c r="E1651" s="15"/>
      <c r="F1651" s="15"/>
      <c r="G1651" s="15"/>
      <c r="H1651" s="3"/>
      <c r="I1651" s="3"/>
      <c r="J1651" s="3"/>
      <c r="K1651" s="3"/>
      <c r="L1651" s="3"/>
      <c r="M1651" s="3"/>
      <c r="N1651" s="3"/>
      <c r="O1651" s="3"/>
      <c r="P1651" s="3"/>
      <c r="Q1651" s="3"/>
      <c r="R1651" s="3"/>
      <c r="S1651" s="3"/>
      <c r="T1651" s="3"/>
      <c r="U1651" s="3"/>
      <c r="V1651" s="3"/>
      <c r="W1651" s="3"/>
      <c r="X1651" s="3"/>
      <c r="Y1651" s="3"/>
      <c r="Z1651" s="3"/>
      <c r="AA1651" s="3"/>
      <c r="AB1651" s="3"/>
      <c r="AC1651" s="3"/>
      <c r="AD1651" s="3"/>
      <c r="AE1651" s="3"/>
      <c r="AF1651" s="3"/>
    </row>
    <row r="1652" spans="3:32">
      <c r="C1652" s="3"/>
      <c r="D1652" s="3"/>
      <c r="E1652" s="15"/>
      <c r="F1652" s="15"/>
      <c r="G1652" s="15"/>
      <c r="H1652" s="3"/>
      <c r="I1652" s="3"/>
      <c r="J1652" s="3"/>
      <c r="K1652" s="3"/>
      <c r="L1652" s="3"/>
      <c r="M1652" s="3"/>
      <c r="N1652" s="3"/>
      <c r="O1652" s="3"/>
      <c r="P1652" s="3"/>
      <c r="Q1652" s="3"/>
      <c r="R1652" s="3"/>
      <c r="S1652" s="3"/>
      <c r="T1652" s="3"/>
      <c r="U1652" s="3"/>
      <c r="V1652" s="3"/>
      <c r="W1652" s="3"/>
      <c r="X1652" s="3"/>
      <c r="Y1652" s="3"/>
      <c r="Z1652" s="3"/>
      <c r="AA1652" s="3"/>
      <c r="AB1652" s="3"/>
      <c r="AC1652" s="3"/>
      <c r="AD1652" s="3"/>
      <c r="AE1652" s="3"/>
      <c r="AF1652" s="3"/>
    </row>
    <row r="1653" spans="3:32">
      <c r="C1653" s="3"/>
      <c r="D1653" s="3"/>
      <c r="E1653" s="15"/>
      <c r="F1653" s="15"/>
      <c r="G1653" s="15"/>
      <c r="H1653" s="3"/>
      <c r="I1653" s="3"/>
      <c r="J1653" s="3"/>
      <c r="K1653" s="3"/>
      <c r="L1653" s="3"/>
      <c r="M1653" s="3"/>
      <c r="N1653" s="3"/>
      <c r="O1653" s="3"/>
      <c r="P1653" s="3"/>
      <c r="Q1653" s="3"/>
      <c r="R1653" s="3"/>
      <c r="S1653" s="3"/>
      <c r="T1653" s="3"/>
      <c r="U1653" s="3"/>
      <c r="V1653" s="3"/>
      <c r="W1653" s="3"/>
      <c r="X1653" s="3"/>
      <c r="Y1653" s="3"/>
      <c r="Z1653" s="3"/>
      <c r="AA1653" s="3"/>
      <c r="AB1653" s="3"/>
      <c r="AC1653" s="3"/>
      <c r="AD1653" s="3"/>
      <c r="AE1653" s="3"/>
      <c r="AF1653" s="3"/>
    </row>
    <row r="1654" spans="3:32">
      <c r="C1654" s="3"/>
      <c r="D1654" s="3"/>
      <c r="E1654" s="15"/>
      <c r="F1654" s="15"/>
      <c r="G1654" s="15"/>
      <c r="H1654" s="3"/>
      <c r="I1654" s="3"/>
      <c r="J1654" s="3"/>
      <c r="K1654" s="3"/>
      <c r="L1654" s="3"/>
      <c r="M1654" s="3"/>
      <c r="N1654" s="3"/>
      <c r="O1654" s="3"/>
      <c r="P1654" s="3"/>
      <c r="Q1654" s="3"/>
      <c r="R1654" s="3"/>
      <c r="S1654" s="3"/>
      <c r="T1654" s="3"/>
      <c r="U1654" s="3"/>
      <c r="V1654" s="3"/>
      <c r="W1654" s="3"/>
      <c r="X1654" s="3"/>
      <c r="Y1654" s="3"/>
      <c r="Z1654" s="3"/>
      <c r="AA1654" s="3"/>
      <c r="AB1654" s="3"/>
      <c r="AC1654" s="3"/>
      <c r="AD1654" s="3"/>
      <c r="AE1654" s="3"/>
      <c r="AF1654" s="3"/>
    </row>
    <row r="1655" spans="3:32">
      <c r="C1655" s="3"/>
      <c r="D1655" s="3"/>
      <c r="E1655" s="15"/>
      <c r="F1655" s="15"/>
      <c r="G1655" s="15"/>
      <c r="H1655" s="3"/>
      <c r="I1655" s="3"/>
      <c r="J1655" s="3"/>
      <c r="K1655" s="3"/>
      <c r="L1655" s="3"/>
      <c r="M1655" s="3"/>
      <c r="N1655" s="3"/>
      <c r="O1655" s="3"/>
      <c r="P1655" s="3"/>
      <c r="Q1655" s="3"/>
      <c r="R1655" s="3"/>
      <c r="S1655" s="3"/>
      <c r="T1655" s="3"/>
      <c r="U1655" s="3"/>
      <c r="V1655" s="3"/>
      <c r="W1655" s="3"/>
      <c r="X1655" s="3"/>
      <c r="Y1655" s="3"/>
      <c r="Z1655" s="3"/>
      <c r="AA1655" s="3"/>
      <c r="AB1655" s="3"/>
      <c r="AC1655" s="3"/>
      <c r="AD1655" s="3"/>
      <c r="AE1655" s="3"/>
      <c r="AF1655" s="3"/>
    </row>
    <row r="1656" spans="3:32">
      <c r="C1656" s="3"/>
      <c r="D1656" s="3"/>
      <c r="E1656" s="15"/>
      <c r="F1656" s="15"/>
      <c r="G1656" s="15"/>
      <c r="H1656" s="3"/>
      <c r="I1656" s="3"/>
      <c r="J1656" s="3"/>
      <c r="K1656" s="3"/>
      <c r="L1656" s="3"/>
      <c r="M1656" s="3"/>
      <c r="N1656" s="3"/>
      <c r="O1656" s="3"/>
      <c r="P1656" s="3"/>
      <c r="Q1656" s="3"/>
      <c r="R1656" s="3"/>
      <c r="S1656" s="3"/>
      <c r="T1656" s="3"/>
      <c r="U1656" s="3"/>
      <c r="V1656" s="3"/>
      <c r="W1656" s="3"/>
      <c r="X1656" s="3"/>
      <c r="Y1656" s="3"/>
      <c r="Z1656" s="3"/>
      <c r="AA1656" s="3"/>
      <c r="AB1656" s="3"/>
      <c r="AC1656" s="3"/>
      <c r="AD1656" s="3"/>
      <c r="AE1656" s="3"/>
      <c r="AF1656" s="3"/>
    </row>
    <row r="1657" spans="3:32">
      <c r="C1657" s="3"/>
      <c r="D1657" s="3"/>
      <c r="E1657" s="15"/>
      <c r="F1657" s="15"/>
      <c r="G1657" s="15"/>
      <c r="H1657" s="3"/>
      <c r="I1657" s="3"/>
      <c r="J1657" s="3"/>
      <c r="K1657" s="3"/>
      <c r="L1657" s="3"/>
      <c r="M1657" s="3"/>
      <c r="N1657" s="3"/>
      <c r="O1657" s="3"/>
      <c r="P1657" s="3"/>
      <c r="Q1657" s="3"/>
      <c r="R1657" s="3"/>
      <c r="S1657" s="3"/>
      <c r="T1657" s="3"/>
      <c r="U1657" s="3"/>
      <c r="V1657" s="3"/>
      <c r="W1657" s="3"/>
      <c r="X1657" s="3"/>
      <c r="Y1657" s="3"/>
      <c r="Z1657" s="3"/>
      <c r="AA1657" s="3"/>
      <c r="AB1657" s="3"/>
      <c r="AC1657" s="3"/>
      <c r="AD1657" s="3"/>
      <c r="AE1657" s="3"/>
      <c r="AF1657" s="3"/>
    </row>
    <row r="1658" spans="3:32">
      <c r="C1658" s="3"/>
      <c r="D1658" s="3"/>
      <c r="E1658" s="15"/>
      <c r="F1658" s="15"/>
      <c r="G1658" s="15"/>
      <c r="H1658" s="3"/>
      <c r="I1658" s="3"/>
      <c r="J1658" s="3"/>
      <c r="K1658" s="3"/>
      <c r="L1658" s="3"/>
      <c r="M1658" s="3"/>
      <c r="N1658" s="3"/>
      <c r="O1658" s="3"/>
      <c r="P1658" s="3"/>
      <c r="Q1658" s="3"/>
      <c r="R1658" s="3"/>
      <c r="S1658" s="3"/>
      <c r="T1658" s="3"/>
      <c r="U1658" s="3"/>
      <c r="V1658" s="3"/>
      <c r="W1658" s="3"/>
      <c r="X1658" s="3"/>
      <c r="Y1658" s="3"/>
      <c r="Z1658" s="3"/>
      <c r="AA1658" s="3"/>
      <c r="AB1658" s="3"/>
      <c r="AC1658" s="3"/>
      <c r="AD1658" s="3"/>
      <c r="AE1658" s="3"/>
      <c r="AF1658" s="3"/>
    </row>
    <row r="1659" spans="3:32">
      <c r="C1659" s="3"/>
      <c r="D1659" s="3"/>
      <c r="E1659" s="15"/>
      <c r="F1659" s="15"/>
      <c r="G1659" s="15"/>
      <c r="H1659" s="3"/>
      <c r="I1659" s="3"/>
      <c r="J1659" s="3"/>
      <c r="K1659" s="3"/>
      <c r="L1659" s="3"/>
      <c r="M1659" s="3"/>
      <c r="N1659" s="3"/>
      <c r="O1659" s="3"/>
      <c r="P1659" s="3"/>
      <c r="Q1659" s="3"/>
      <c r="R1659" s="3"/>
      <c r="S1659" s="3"/>
      <c r="T1659" s="3"/>
      <c r="U1659" s="3"/>
      <c r="V1659" s="3"/>
      <c r="W1659" s="3"/>
      <c r="X1659" s="3"/>
      <c r="Y1659" s="3"/>
      <c r="Z1659" s="3"/>
      <c r="AA1659" s="3"/>
      <c r="AB1659" s="3"/>
      <c r="AC1659" s="3"/>
      <c r="AD1659" s="3"/>
      <c r="AE1659" s="3"/>
      <c r="AF1659" s="3"/>
    </row>
    <row r="1660" spans="3:32">
      <c r="C1660" s="3"/>
      <c r="D1660" s="3"/>
      <c r="E1660" s="15"/>
      <c r="F1660" s="15"/>
      <c r="G1660" s="15"/>
      <c r="H1660" s="3"/>
      <c r="I1660" s="3"/>
      <c r="J1660" s="3"/>
      <c r="K1660" s="3"/>
      <c r="L1660" s="3"/>
      <c r="M1660" s="3"/>
      <c r="N1660" s="3"/>
      <c r="O1660" s="3"/>
      <c r="P1660" s="3"/>
      <c r="Q1660" s="3"/>
      <c r="R1660" s="3"/>
      <c r="S1660" s="3"/>
      <c r="T1660" s="3"/>
      <c r="U1660" s="3"/>
      <c r="V1660" s="3"/>
      <c r="W1660" s="3"/>
      <c r="X1660" s="3"/>
      <c r="Y1660" s="3"/>
      <c r="Z1660" s="3"/>
      <c r="AA1660" s="3"/>
      <c r="AB1660" s="3"/>
      <c r="AC1660" s="3"/>
      <c r="AD1660" s="3"/>
      <c r="AE1660" s="3"/>
      <c r="AF1660" s="3"/>
    </row>
    <row r="1661" spans="3:32">
      <c r="C1661" s="3"/>
      <c r="D1661" s="3"/>
      <c r="E1661" s="15"/>
      <c r="F1661" s="15"/>
      <c r="G1661" s="15"/>
      <c r="H1661" s="3"/>
      <c r="I1661" s="3"/>
      <c r="J1661" s="3"/>
      <c r="K1661" s="3"/>
      <c r="L1661" s="3"/>
      <c r="M1661" s="3"/>
      <c r="N1661" s="3"/>
      <c r="O1661" s="3"/>
      <c r="P1661" s="3"/>
      <c r="Q1661" s="3"/>
      <c r="R1661" s="3"/>
      <c r="S1661" s="3"/>
      <c r="T1661" s="3"/>
      <c r="U1661" s="3"/>
      <c r="V1661" s="3"/>
      <c r="W1661" s="3"/>
      <c r="X1661" s="3"/>
      <c r="Y1661" s="3"/>
      <c r="Z1661" s="3"/>
      <c r="AA1661" s="3"/>
      <c r="AB1661" s="3"/>
      <c r="AC1661" s="3"/>
      <c r="AD1661" s="3"/>
      <c r="AE1661" s="3"/>
      <c r="AF1661" s="3"/>
    </row>
    <row r="1662" spans="3:32">
      <c r="C1662" s="3"/>
      <c r="D1662" s="3"/>
      <c r="E1662" s="15"/>
      <c r="F1662" s="15"/>
      <c r="G1662" s="15"/>
      <c r="H1662" s="3"/>
      <c r="I1662" s="3"/>
      <c r="J1662" s="3"/>
      <c r="K1662" s="3"/>
      <c r="L1662" s="3"/>
      <c r="M1662" s="3"/>
      <c r="N1662" s="3"/>
      <c r="O1662" s="3"/>
      <c r="P1662" s="3"/>
      <c r="Q1662" s="3"/>
      <c r="R1662" s="3"/>
      <c r="S1662" s="3"/>
      <c r="T1662" s="3"/>
      <c r="U1662" s="3"/>
      <c r="V1662" s="3"/>
      <c r="W1662" s="3"/>
      <c r="X1662" s="3"/>
      <c r="Y1662" s="3"/>
      <c r="Z1662" s="3"/>
      <c r="AA1662" s="3"/>
      <c r="AB1662" s="3"/>
      <c r="AC1662" s="3"/>
      <c r="AD1662" s="3"/>
      <c r="AE1662" s="3"/>
      <c r="AF1662" s="3"/>
    </row>
    <row r="1663" spans="3:32">
      <c r="C1663" s="3"/>
      <c r="D1663" s="3"/>
      <c r="E1663" s="15"/>
      <c r="F1663" s="15"/>
      <c r="G1663" s="15"/>
      <c r="H1663" s="3"/>
      <c r="I1663" s="3"/>
      <c r="J1663" s="3"/>
      <c r="K1663" s="3"/>
      <c r="L1663" s="3"/>
      <c r="M1663" s="3"/>
      <c r="N1663" s="3"/>
      <c r="O1663" s="3"/>
      <c r="P1663" s="3"/>
      <c r="Q1663" s="3"/>
      <c r="R1663" s="3"/>
      <c r="S1663" s="3"/>
      <c r="T1663" s="3"/>
      <c r="U1663" s="3"/>
      <c r="V1663" s="3"/>
      <c r="W1663" s="3"/>
      <c r="X1663" s="3"/>
      <c r="Y1663" s="3"/>
      <c r="Z1663" s="3"/>
      <c r="AA1663" s="3"/>
      <c r="AB1663" s="3"/>
      <c r="AC1663" s="3"/>
      <c r="AD1663" s="3"/>
      <c r="AE1663" s="3"/>
      <c r="AF1663" s="3"/>
    </row>
    <row r="1664" spans="3:32">
      <c r="C1664" s="3"/>
      <c r="D1664" s="3"/>
      <c r="E1664" s="15"/>
      <c r="F1664" s="15"/>
      <c r="G1664" s="15"/>
      <c r="H1664" s="3"/>
      <c r="I1664" s="3"/>
      <c r="J1664" s="3"/>
      <c r="K1664" s="3"/>
      <c r="L1664" s="3"/>
      <c r="M1664" s="3"/>
      <c r="N1664" s="3"/>
      <c r="O1664" s="3"/>
      <c r="P1664" s="3"/>
      <c r="Q1664" s="3"/>
      <c r="R1664" s="3"/>
      <c r="S1664" s="3"/>
      <c r="T1664" s="3"/>
      <c r="U1664" s="3"/>
      <c r="V1664" s="3"/>
      <c r="W1664" s="3"/>
      <c r="X1664" s="3"/>
      <c r="Y1664" s="3"/>
      <c r="Z1664" s="3"/>
      <c r="AA1664" s="3"/>
      <c r="AB1664" s="3"/>
      <c r="AC1664" s="3"/>
      <c r="AD1664" s="3"/>
      <c r="AE1664" s="3"/>
      <c r="AF1664" s="3"/>
    </row>
    <row r="1665" spans="3:32">
      <c r="C1665" s="3"/>
      <c r="D1665" s="3"/>
      <c r="E1665" s="15"/>
      <c r="F1665" s="15"/>
      <c r="G1665" s="15"/>
      <c r="H1665" s="3"/>
      <c r="I1665" s="3"/>
      <c r="J1665" s="3"/>
      <c r="K1665" s="3"/>
      <c r="L1665" s="3"/>
      <c r="M1665" s="3"/>
      <c r="N1665" s="3"/>
      <c r="O1665" s="3"/>
      <c r="P1665" s="3"/>
      <c r="Q1665" s="3"/>
      <c r="R1665" s="3"/>
      <c r="S1665" s="3"/>
      <c r="T1665" s="3"/>
      <c r="U1665" s="3"/>
      <c r="V1665" s="3"/>
      <c r="W1665" s="3"/>
      <c r="X1665" s="3"/>
      <c r="Y1665" s="3"/>
      <c r="Z1665" s="3"/>
      <c r="AA1665" s="3"/>
      <c r="AB1665" s="3"/>
      <c r="AC1665" s="3"/>
      <c r="AD1665" s="3"/>
      <c r="AE1665" s="3"/>
      <c r="AF1665" s="3"/>
    </row>
    <row r="1666" spans="3:32">
      <c r="C1666" s="3"/>
      <c r="D1666" s="3"/>
      <c r="E1666" s="15"/>
      <c r="F1666" s="15"/>
      <c r="G1666" s="15"/>
      <c r="H1666" s="3"/>
      <c r="I1666" s="3"/>
      <c r="J1666" s="3"/>
      <c r="K1666" s="3"/>
      <c r="L1666" s="3"/>
      <c r="M1666" s="3"/>
      <c r="N1666" s="3"/>
      <c r="O1666" s="3"/>
      <c r="P1666" s="3"/>
      <c r="Q1666" s="3"/>
      <c r="R1666" s="3"/>
      <c r="S1666" s="3"/>
      <c r="T1666" s="3"/>
      <c r="U1666" s="3"/>
      <c r="V1666" s="3"/>
      <c r="W1666" s="3"/>
      <c r="X1666" s="3"/>
      <c r="Y1666" s="3"/>
      <c r="Z1666" s="3"/>
      <c r="AA1666" s="3"/>
      <c r="AB1666" s="3"/>
      <c r="AC1666" s="3"/>
      <c r="AD1666" s="3"/>
      <c r="AE1666" s="3"/>
      <c r="AF1666" s="3"/>
    </row>
    <row r="1667" spans="3:32">
      <c r="C1667" s="3"/>
      <c r="D1667" s="3"/>
      <c r="E1667" s="15"/>
      <c r="F1667" s="15"/>
      <c r="G1667" s="15"/>
      <c r="H1667" s="3"/>
      <c r="I1667" s="3"/>
      <c r="J1667" s="3"/>
      <c r="K1667" s="3"/>
      <c r="L1667" s="3"/>
      <c r="M1667" s="3"/>
      <c r="N1667" s="3"/>
      <c r="O1667" s="3"/>
      <c r="P1667" s="3"/>
      <c r="Q1667" s="3"/>
      <c r="R1667" s="3"/>
      <c r="S1667" s="3"/>
      <c r="T1667" s="3"/>
      <c r="U1667" s="3"/>
      <c r="V1667" s="3"/>
      <c r="W1667" s="3"/>
      <c r="X1667" s="3"/>
      <c r="Y1667" s="3"/>
      <c r="Z1667" s="3"/>
      <c r="AA1667" s="3"/>
      <c r="AB1667" s="3"/>
      <c r="AC1667" s="3"/>
      <c r="AD1667" s="3"/>
      <c r="AE1667" s="3"/>
      <c r="AF1667" s="3"/>
    </row>
    <row r="1668" spans="3:32">
      <c r="C1668" s="3"/>
      <c r="D1668" s="3"/>
      <c r="E1668" s="15"/>
      <c r="F1668" s="15"/>
      <c r="G1668" s="15"/>
      <c r="H1668" s="3"/>
      <c r="I1668" s="3"/>
      <c r="J1668" s="3"/>
      <c r="K1668" s="3"/>
      <c r="L1668" s="3"/>
      <c r="M1668" s="3"/>
      <c r="N1668" s="3"/>
      <c r="O1668" s="3"/>
      <c r="P1668" s="3"/>
      <c r="Q1668" s="3"/>
      <c r="R1668" s="3"/>
      <c r="S1668" s="3"/>
      <c r="T1668" s="3"/>
      <c r="U1668" s="3"/>
      <c r="V1668" s="3"/>
      <c r="W1668" s="3"/>
      <c r="X1668" s="3"/>
      <c r="Y1668" s="3"/>
      <c r="Z1668" s="3"/>
      <c r="AA1668" s="3"/>
      <c r="AB1668" s="3"/>
      <c r="AC1668" s="3"/>
      <c r="AD1668" s="3"/>
      <c r="AE1668" s="3"/>
      <c r="AF1668" s="3"/>
    </row>
    <row r="1669" spans="3:32">
      <c r="C1669" s="3"/>
      <c r="D1669" s="3"/>
      <c r="E1669" s="15"/>
      <c r="F1669" s="15"/>
      <c r="G1669" s="15"/>
      <c r="H1669" s="3"/>
      <c r="I1669" s="3"/>
      <c r="J1669" s="3"/>
      <c r="K1669" s="3"/>
      <c r="L1669" s="3"/>
      <c r="M1669" s="3"/>
      <c r="N1669" s="3"/>
      <c r="O1669" s="3"/>
      <c r="P1669" s="3"/>
      <c r="Q1669" s="3"/>
      <c r="R1669" s="3"/>
      <c r="S1669" s="3"/>
      <c r="T1669" s="3"/>
      <c r="U1669" s="3"/>
      <c r="V1669" s="3"/>
      <c r="W1669" s="3"/>
      <c r="X1669" s="3"/>
      <c r="Y1669" s="3"/>
      <c r="Z1669" s="3"/>
      <c r="AA1669" s="3"/>
      <c r="AB1669" s="3"/>
      <c r="AC1669" s="3"/>
      <c r="AD1669" s="3"/>
      <c r="AE1669" s="3"/>
      <c r="AF1669" s="3"/>
    </row>
    <row r="1670" spans="3:32">
      <c r="C1670" s="3"/>
      <c r="D1670" s="3"/>
      <c r="E1670" s="15"/>
      <c r="F1670" s="15"/>
      <c r="G1670" s="15"/>
      <c r="H1670" s="3"/>
      <c r="I1670" s="3"/>
      <c r="J1670" s="3"/>
      <c r="K1670" s="3"/>
      <c r="L1670" s="3"/>
      <c r="M1670" s="3"/>
      <c r="N1670" s="3"/>
      <c r="O1670" s="3"/>
      <c r="P1670" s="3"/>
      <c r="Q1670" s="3"/>
      <c r="R1670" s="3"/>
      <c r="S1670" s="3"/>
      <c r="T1670" s="3"/>
      <c r="U1670" s="3"/>
      <c r="V1670" s="3"/>
      <c r="W1670" s="3"/>
      <c r="X1670" s="3"/>
      <c r="Y1670" s="3"/>
      <c r="Z1670" s="3"/>
      <c r="AA1670" s="3"/>
      <c r="AB1670" s="3"/>
      <c r="AC1670" s="3"/>
      <c r="AD1670" s="3"/>
      <c r="AE1670" s="3"/>
      <c r="AF1670" s="3"/>
    </row>
    <row r="1671" spans="3:32">
      <c r="C1671" s="3"/>
      <c r="D1671" s="3"/>
      <c r="E1671" s="15"/>
      <c r="F1671" s="15"/>
      <c r="G1671" s="15"/>
      <c r="H1671" s="3"/>
      <c r="I1671" s="3"/>
      <c r="J1671" s="3"/>
      <c r="K1671" s="3"/>
      <c r="L1671" s="3"/>
      <c r="M1671" s="3"/>
      <c r="N1671" s="3"/>
      <c r="O1671" s="3"/>
      <c r="P1671" s="3"/>
      <c r="Q1671" s="3"/>
      <c r="R1671" s="3"/>
      <c r="S1671" s="3"/>
      <c r="T1671" s="3"/>
      <c r="U1671" s="3"/>
      <c r="V1671" s="3"/>
      <c r="W1671" s="3"/>
      <c r="X1671" s="3"/>
      <c r="Y1671" s="3"/>
      <c r="Z1671" s="3"/>
      <c r="AA1671" s="3"/>
      <c r="AB1671" s="3"/>
      <c r="AC1671" s="3"/>
      <c r="AD1671" s="3"/>
      <c r="AE1671" s="3"/>
      <c r="AF1671" s="3"/>
    </row>
    <row r="1672" spans="3:32">
      <c r="C1672" s="3"/>
      <c r="D1672" s="3"/>
      <c r="E1672" s="15"/>
      <c r="F1672" s="15"/>
      <c r="G1672" s="15"/>
      <c r="H1672" s="3"/>
      <c r="I1672" s="3"/>
      <c r="J1672" s="3"/>
      <c r="K1672" s="3"/>
      <c r="L1672" s="3"/>
      <c r="M1672" s="3"/>
      <c r="N1672" s="3"/>
      <c r="O1672" s="3"/>
      <c r="P1672" s="3"/>
      <c r="Q1672" s="3"/>
      <c r="R1672" s="3"/>
      <c r="S1672" s="3"/>
      <c r="T1672" s="3"/>
      <c r="U1672" s="3"/>
      <c r="V1672" s="3"/>
      <c r="W1672" s="3"/>
      <c r="X1672" s="3"/>
      <c r="Y1672" s="3"/>
      <c r="Z1672" s="3"/>
      <c r="AA1672" s="3"/>
      <c r="AB1672" s="3"/>
      <c r="AC1672" s="3"/>
      <c r="AD1672" s="3"/>
      <c r="AE1672" s="3"/>
      <c r="AF1672" s="3"/>
    </row>
    <row r="1673" spans="3:32">
      <c r="C1673" s="3"/>
      <c r="D1673" s="3"/>
      <c r="E1673" s="15"/>
      <c r="F1673" s="15"/>
      <c r="G1673" s="15"/>
      <c r="H1673" s="3"/>
      <c r="I1673" s="3"/>
      <c r="J1673" s="3"/>
      <c r="K1673" s="3"/>
      <c r="L1673" s="3"/>
      <c r="M1673" s="3"/>
      <c r="N1673" s="3"/>
      <c r="O1673" s="3"/>
      <c r="P1673" s="3"/>
      <c r="Q1673" s="3"/>
      <c r="R1673" s="3"/>
      <c r="S1673" s="3"/>
      <c r="T1673" s="3"/>
      <c r="U1673" s="3"/>
      <c r="V1673" s="3"/>
      <c r="W1673" s="3"/>
      <c r="X1673" s="3"/>
      <c r="Y1673" s="3"/>
      <c r="Z1673" s="3"/>
      <c r="AA1673" s="3"/>
      <c r="AB1673" s="3"/>
      <c r="AC1673" s="3"/>
      <c r="AD1673" s="3"/>
      <c r="AE1673" s="3"/>
      <c r="AF1673" s="3"/>
    </row>
    <row r="1674" spans="3:32">
      <c r="C1674" s="3"/>
      <c r="D1674" s="3"/>
      <c r="E1674" s="15"/>
      <c r="F1674" s="15"/>
      <c r="G1674" s="15"/>
      <c r="H1674" s="3"/>
      <c r="I1674" s="3"/>
      <c r="J1674" s="3"/>
      <c r="K1674" s="3"/>
      <c r="L1674" s="3"/>
      <c r="M1674" s="3"/>
      <c r="N1674" s="3"/>
      <c r="O1674" s="3"/>
      <c r="P1674" s="3"/>
      <c r="Q1674" s="3"/>
      <c r="R1674" s="3"/>
      <c r="S1674" s="3"/>
      <c r="T1674" s="3"/>
      <c r="U1674" s="3"/>
      <c r="V1674" s="3"/>
      <c r="W1674" s="3"/>
      <c r="X1674" s="3"/>
      <c r="Y1674" s="3"/>
      <c r="Z1674" s="3"/>
      <c r="AA1674" s="3"/>
      <c r="AB1674" s="3"/>
      <c r="AC1674" s="3"/>
      <c r="AD1674" s="3"/>
      <c r="AE1674" s="3"/>
      <c r="AF1674" s="3"/>
    </row>
    <row r="1675" spans="3:32">
      <c r="C1675" s="3"/>
      <c r="D1675" s="3"/>
      <c r="E1675" s="15"/>
      <c r="F1675" s="15"/>
      <c r="G1675" s="15"/>
      <c r="H1675" s="3"/>
      <c r="I1675" s="3"/>
      <c r="J1675" s="3"/>
      <c r="K1675" s="3"/>
      <c r="L1675" s="3"/>
      <c r="M1675" s="3"/>
      <c r="N1675" s="3"/>
      <c r="O1675" s="3"/>
      <c r="P1675" s="3"/>
      <c r="Q1675" s="3"/>
      <c r="R1675" s="3"/>
      <c r="S1675" s="3"/>
      <c r="T1675" s="3"/>
      <c r="U1675" s="3"/>
      <c r="V1675" s="3"/>
      <c r="W1675" s="3"/>
      <c r="X1675" s="3"/>
      <c r="Y1675" s="3"/>
      <c r="Z1675" s="3"/>
      <c r="AA1675" s="3"/>
      <c r="AB1675" s="3"/>
      <c r="AC1675" s="3"/>
      <c r="AD1675" s="3"/>
      <c r="AE1675" s="3"/>
      <c r="AF1675" s="3"/>
    </row>
    <row r="1676" spans="3:32">
      <c r="C1676" s="3"/>
      <c r="D1676" s="3"/>
      <c r="E1676" s="15"/>
      <c r="F1676" s="15"/>
      <c r="G1676" s="15"/>
      <c r="H1676" s="3"/>
      <c r="I1676" s="3"/>
      <c r="J1676" s="3"/>
      <c r="K1676" s="3"/>
      <c r="L1676" s="3"/>
      <c r="M1676" s="3"/>
      <c r="N1676" s="3"/>
      <c r="O1676" s="3"/>
      <c r="P1676" s="3"/>
      <c r="Q1676" s="3"/>
      <c r="R1676" s="3"/>
      <c r="S1676" s="3"/>
      <c r="T1676" s="3"/>
      <c r="U1676" s="3"/>
      <c r="V1676" s="3"/>
      <c r="W1676" s="3"/>
      <c r="X1676" s="3"/>
      <c r="Y1676" s="3"/>
      <c r="Z1676" s="3"/>
      <c r="AA1676" s="3"/>
      <c r="AB1676" s="3"/>
      <c r="AC1676" s="3"/>
      <c r="AD1676" s="3"/>
      <c r="AE1676" s="3"/>
      <c r="AF1676" s="3"/>
    </row>
    <row r="1677" spans="3:32">
      <c r="C1677" s="3"/>
      <c r="D1677" s="3"/>
      <c r="E1677" s="15"/>
      <c r="F1677" s="15"/>
      <c r="G1677" s="15"/>
      <c r="H1677" s="3"/>
      <c r="I1677" s="3"/>
      <c r="J1677" s="3"/>
      <c r="K1677" s="3"/>
      <c r="L1677" s="3"/>
      <c r="M1677" s="3"/>
      <c r="N1677" s="3"/>
      <c r="O1677" s="3"/>
      <c r="P1677" s="3"/>
      <c r="Q1677" s="3"/>
      <c r="R1677" s="3"/>
      <c r="S1677" s="3"/>
      <c r="T1677" s="3"/>
      <c r="U1677" s="3"/>
      <c r="V1677" s="3"/>
      <c r="W1677" s="3"/>
      <c r="X1677" s="3"/>
      <c r="Y1677" s="3"/>
      <c r="Z1677" s="3"/>
      <c r="AA1677" s="3"/>
      <c r="AB1677" s="3"/>
      <c r="AC1677" s="3"/>
      <c r="AD1677" s="3"/>
      <c r="AE1677" s="3"/>
      <c r="AF1677" s="3"/>
    </row>
    <row r="1678" spans="3:32">
      <c r="C1678" s="3"/>
      <c r="D1678" s="3"/>
      <c r="E1678" s="15"/>
      <c r="F1678" s="15"/>
      <c r="G1678" s="15"/>
      <c r="H1678" s="3"/>
      <c r="I1678" s="3"/>
      <c r="J1678" s="3"/>
      <c r="K1678" s="3"/>
      <c r="L1678" s="3"/>
      <c r="M1678" s="3"/>
      <c r="N1678" s="3"/>
      <c r="O1678" s="3"/>
      <c r="P1678" s="3"/>
      <c r="Q1678" s="3"/>
      <c r="R1678" s="3"/>
      <c r="S1678" s="3"/>
      <c r="T1678" s="3"/>
      <c r="U1678" s="3"/>
      <c r="V1678" s="3"/>
      <c r="W1678" s="3"/>
      <c r="X1678" s="3"/>
      <c r="Y1678" s="3"/>
      <c r="Z1678" s="3"/>
      <c r="AA1678" s="3"/>
      <c r="AB1678" s="3"/>
      <c r="AC1678" s="3"/>
      <c r="AD1678" s="3"/>
      <c r="AE1678" s="3"/>
      <c r="AF1678" s="3"/>
    </row>
    <row r="1679" spans="3:32">
      <c r="C1679" s="3"/>
      <c r="D1679" s="3"/>
      <c r="E1679" s="15"/>
      <c r="F1679" s="15"/>
      <c r="G1679" s="15"/>
      <c r="H1679" s="3"/>
      <c r="I1679" s="3"/>
      <c r="J1679" s="3"/>
      <c r="K1679" s="3"/>
      <c r="L1679" s="3"/>
      <c r="M1679" s="3"/>
      <c r="N1679" s="3"/>
      <c r="O1679" s="3"/>
      <c r="P1679" s="3"/>
      <c r="Q1679" s="3"/>
      <c r="R1679" s="3"/>
      <c r="S1679" s="3"/>
      <c r="T1679" s="3"/>
      <c r="U1679" s="3"/>
      <c r="V1679" s="3"/>
      <c r="W1679" s="3"/>
      <c r="X1679" s="3"/>
      <c r="Y1679" s="3"/>
      <c r="Z1679" s="3"/>
      <c r="AA1679" s="3"/>
      <c r="AB1679" s="3"/>
      <c r="AC1679" s="3"/>
      <c r="AD1679" s="3"/>
      <c r="AE1679" s="3"/>
      <c r="AF1679" s="3"/>
    </row>
    <row r="1680" spans="3:32">
      <c r="C1680" s="3"/>
      <c r="D1680" s="3"/>
      <c r="E1680" s="15"/>
      <c r="F1680" s="15"/>
      <c r="G1680" s="15"/>
      <c r="H1680" s="3"/>
      <c r="I1680" s="3"/>
      <c r="J1680" s="3"/>
      <c r="K1680" s="3"/>
      <c r="L1680" s="3"/>
      <c r="M1680" s="3"/>
      <c r="N1680" s="3"/>
      <c r="O1680" s="3"/>
      <c r="P1680" s="3"/>
      <c r="Q1680" s="3"/>
      <c r="R1680" s="3"/>
      <c r="S1680" s="3"/>
      <c r="T1680" s="3"/>
      <c r="U1680" s="3"/>
      <c r="V1680" s="3"/>
      <c r="W1680" s="3"/>
      <c r="X1680" s="3"/>
      <c r="Y1680" s="3"/>
      <c r="Z1680" s="3"/>
      <c r="AA1680" s="3"/>
      <c r="AB1680" s="3"/>
      <c r="AC1680" s="3"/>
      <c r="AD1680" s="3"/>
      <c r="AE1680" s="3"/>
      <c r="AF1680" s="3"/>
    </row>
    <row r="1681" spans="3:32">
      <c r="C1681" s="3"/>
      <c r="D1681" s="3"/>
      <c r="E1681" s="15"/>
      <c r="F1681" s="15"/>
      <c r="G1681" s="15"/>
      <c r="H1681" s="3"/>
      <c r="I1681" s="3"/>
      <c r="J1681" s="3"/>
      <c r="K1681" s="3"/>
      <c r="L1681" s="3"/>
      <c r="M1681" s="3"/>
      <c r="N1681" s="3"/>
      <c r="O1681" s="3"/>
      <c r="P1681" s="3"/>
      <c r="Q1681" s="3"/>
      <c r="R1681" s="3"/>
      <c r="S1681" s="3"/>
      <c r="T1681" s="3"/>
      <c r="U1681" s="3"/>
      <c r="V1681" s="3"/>
      <c r="W1681" s="3"/>
      <c r="X1681" s="3"/>
      <c r="Y1681" s="3"/>
      <c r="Z1681" s="3"/>
      <c r="AA1681" s="3"/>
      <c r="AB1681" s="3"/>
      <c r="AC1681" s="3"/>
      <c r="AD1681" s="3"/>
      <c r="AE1681" s="3"/>
      <c r="AF1681" s="3"/>
    </row>
    <row r="1682" spans="3:32">
      <c r="C1682" s="3"/>
      <c r="D1682" s="3"/>
      <c r="E1682" s="15"/>
      <c r="F1682" s="15"/>
      <c r="G1682" s="15"/>
      <c r="H1682" s="3"/>
      <c r="I1682" s="3"/>
      <c r="J1682" s="3"/>
      <c r="K1682" s="3"/>
      <c r="L1682" s="3"/>
      <c r="M1682" s="3"/>
      <c r="N1682" s="3"/>
      <c r="O1682" s="3"/>
      <c r="P1682" s="3"/>
      <c r="Q1682" s="3"/>
      <c r="R1682" s="3"/>
      <c r="S1682" s="3"/>
      <c r="T1682" s="3"/>
      <c r="U1682" s="3"/>
      <c r="V1682" s="3"/>
      <c r="W1682" s="3"/>
      <c r="X1682" s="3"/>
      <c r="Y1682" s="3"/>
      <c r="Z1682" s="3"/>
      <c r="AA1682" s="3"/>
      <c r="AB1682" s="3"/>
      <c r="AC1682" s="3"/>
      <c r="AD1682" s="3"/>
      <c r="AE1682" s="3"/>
      <c r="AF1682" s="3"/>
    </row>
    <row r="1683" spans="3:32">
      <c r="C1683" s="3"/>
      <c r="D1683" s="3"/>
      <c r="E1683" s="15"/>
      <c r="F1683" s="15"/>
      <c r="G1683" s="15"/>
      <c r="H1683" s="3"/>
      <c r="I1683" s="3"/>
      <c r="J1683" s="3"/>
      <c r="K1683" s="3"/>
      <c r="L1683" s="3"/>
      <c r="M1683" s="3"/>
      <c r="N1683" s="3"/>
      <c r="O1683" s="3"/>
      <c r="P1683" s="3"/>
      <c r="Q1683" s="3"/>
      <c r="R1683" s="3"/>
      <c r="S1683" s="3"/>
      <c r="T1683" s="3"/>
      <c r="U1683" s="3"/>
      <c r="V1683" s="3"/>
      <c r="W1683" s="3"/>
      <c r="X1683" s="3"/>
      <c r="Y1683" s="3"/>
      <c r="Z1683" s="3"/>
      <c r="AA1683" s="3"/>
      <c r="AB1683" s="3"/>
      <c r="AC1683" s="3"/>
      <c r="AD1683" s="3"/>
      <c r="AE1683" s="3"/>
      <c r="AF1683" s="3"/>
    </row>
    <row r="1684" spans="3:32">
      <c r="C1684" s="3"/>
      <c r="D1684" s="3"/>
      <c r="E1684" s="15"/>
      <c r="F1684" s="15"/>
      <c r="G1684" s="15"/>
      <c r="H1684" s="3"/>
      <c r="I1684" s="3"/>
      <c r="J1684" s="3"/>
      <c r="K1684" s="3"/>
      <c r="L1684" s="3"/>
      <c r="M1684" s="3"/>
      <c r="N1684" s="3"/>
      <c r="O1684" s="3"/>
      <c r="P1684" s="3"/>
      <c r="Q1684" s="3"/>
      <c r="R1684" s="3"/>
      <c r="S1684" s="3"/>
      <c r="T1684" s="3"/>
      <c r="U1684" s="3"/>
      <c r="V1684" s="3"/>
      <c r="W1684" s="3"/>
      <c r="X1684" s="3"/>
      <c r="Y1684" s="3"/>
      <c r="Z1684" s="3"/>
      <c r="AA1684" s="3"/>
      <c r="AB1684" s="3"/>
      <c r="AC1684" s="3"/>
      <c r="AD1684" s="3"/>
      <c r="AE1684" s="3"/>
      <c r="AF1684" s="3"/>
    </row>
    <row r="1685" spans="3:32">
      <c r="C1685" s="3"/>
      <c r="D1685" s="3"/>
      <c r="E1685" s="15"/>
      <c r="F1685" s="15"/>
      <c r="G1685" s="15"/>
      <c r="H1685" s="3"/>
      <c r="I1685" s="3"/>
      <c r="J1685" s="3"/>
      <c r="K1685" s="3"/>
      <c r="L1685" s="3"/>
      <c r="M1685" s="3"/>
      <c r="N1685" s="3"/>
      <c r="O1685" s="3"/>
      <c r="P1685" s="3"/>
      <c r="Q1685" s="3"/>
      <c r="R1685" s="3"/>
      <c r="S1685" s="3"/>
      <c r="T1685" s="3"/>
      <c r="U1685" s="3"/>
      <c r="V1685" s="3"/>
      <c r="W1685" s="3"/>
      <c r="X1685" s="3"/>
      <c r="Y1685" s="3"/>
      <c r="Z1685" s="3"/>
      <c r="AA1685" s="3"/>
      <c r="AB1685" s="3"/>
      <c r="AC1685" s="3"/>
      <c r="AD1685" s="3"/>
      <c r="AE1685" s="3"/>
      <c r="AF1685" s="3"/>
    </row>
    <row r="1686" spans="3:32">
      <c r="C1686" s="3"/>
      <c r="D1686" s="3"/>
      <c r="E1686" s="15"/>
      <c r="F1686" s="15"/>
      <c r="G1686" s="15"/>
      <c r="H1686" s="3"/>
      <c r="I1686" s="3"/>
      <c r="J1686" s="3"/>
      <c r="K1686" s="3"/>
      <c r="L1686" s="3"/>
      <c r="M1686" s="3"/>
      <c r="N1686" s="3"/>
      <c r="O1686" s="3"/>
      <c r="P1686" s="3"/>
      <c r="Q1686" s="3"/>
      <c r="R1686" s="3"/>
      <c r="S1686" s="3"/>
      <c r="T1686" s="3"/>
      <c r="U1686" s="3"/>
      <c r="V1686" s="3"/>
      <c r="W1686" s="3"/>
      <c r="X1686" s="3"/>
      <c r="Y1686" s="3"/>
      <c r="Z1686" s="3"/>
      <c r="AA1686" s="3"/>
      <c r="AB1686" s="3"/>
      <c r="AC1686" s="3"/>
      <c r="AD1686" s="3"/>
      <c r="AE1686" s="3"/>
      <c r="AF1686" s="3"/>
    </row>
    <row r="1687" spans="3:32">
      <c r="C1687" s="3"/>
      <c r="D1687" s="3"/>
      <c r="E1687" s="15"/>
      <c r="F1687" s="15"/>
      <c r="G1687" s="15"/>
      <c r="H1687" s="3"/>
      <c r="I1687" s="3"/>
      <c r="J1687" s="3"/>
      <c r="K1687" s="3"/>
      <c r="L1687" s="3"/>
      <c r="M1687" s="3"/>
      <c r="N1687" s="3"/>
      <c r="O1687" s="3"/>
      <c r="P1687" s="3"/>
      <c r="Q1687" s="3"/>
      <c r="R1687" s="3"/>
      <c r="S1687" s="3"/>
      <c r="T1687" s="3"/>
      <c r="U1687" s="3"/>
      <c r="V1687" s="3"/>
      <c r="W1687" s="3"/>
      <c r="X1687" s="3"/>
      <c r="Y1687" s="3"/>
      <c r="Z1687" s="3"/>
      <c r="AA1687" s="3"/>
      <c r="AB1687" s="3"/>
      <c r="AC1687" s="3"/>
      <c r="AD1687" s="3"/>
      <c r="AE1687" s="3"/>
      <c r="AF1687" s="3"/>
    </row>
    <row r="1688" spans="3:32">
      <c r="C1688" s="3"/>
      <c r="D1688" s="3"/>
      <c r="E1688" s="15"/>
      <c r="F1688" s="15"/>
      <c r="G1688" s="15"/>
      <c r="H1688" s="3"/>
      <c r="I1688" s="3"/>
      <c r="J1688" s="3"/>
      <c r="K1688" s="3"/>
      <c r="L1688" s="3"/>
      <c r="M1688" s="3"/>
      <c r="N1688" s="3"/>
      <c r="O1688" s="3"/>
      <c r="P1688" s="3"/>
      <c r="Q1688" s="3"/>
      <c r="R1688" s="3"/>
      <c r="S1688" s="3"/>
      <c r="T1688" s="3"/>
      <c r="U1688" s="3"/>
      <c r="V1688" s="3"/>
      <c r="W1688" s="3"/>
      <c r="X1688" s="3"/>
      <c r="Y1688" s="3"/>
      <c r="Z1688" s="3"/>
      <c r="AA1688" s="3"/>
      <c r="AB1688" s="3"/>
      <c r="AC1688" s="3"/>
      <c r="AD1688" s="3"/>
      <c r="AE1688" s="3"/>
      <c r="AF1688" s="3"/>
    </row>
    <row r="1689" spans="3:32">
      <c r="C1689" s="3"/>
      <c r="D1689" s="3"/>
      <c r="E1689" s="15"/>
      <c r="F1689" s="15"/>
      <c r="G1689" s="15"/>
      <c r="H1689" s="3"/>
      <c r="I1689" s="3"/>
      <c r="J1689" s="3"/>
      <c r="K1689" s="3"/>
      <c r="L1689" s="3"/>
      <c r="M1689" s="3"/>
      <c r="N1689" s="3"/>
      <c r="O1689" s="3"/>
      <c r="P1689" s="3"/>
      <c r="Q1689" s="3"/>
      <c r="R1689" s="3"/>
      <c r="S1689" s="3"/>
      <c r="T1689" s="3"/>
      <c r="U1689" s="3"/>
      <c r="V1689" s="3"/>
      <c r="W1689" s="3"/>
      <c r="X1689" s="3"/>
      <c r="Y1689" s="3"/>
      <c r="Z1689" s="3"/>
      <c r="AA1689" s="3"/>
      <c r="AB1689" s="3"/>
      <c r="AC1689" s="3"/>
      <c r="AD1689" s="3"/>
      <c r="AE1689" s="3"/>
      <c r="AF1689" s="3"/>
    </row>
    <row r="1690" spans="3:32">
      <c r="C1690" s="3"/>
      <c r="D1690" s="3"/>
      <c r="E1690" s="15"/>
      <c r="F1690" s="15"/>
      <c r="G1690" s="15"/>
      <c r="H1690" s="3"/>
      <c r="I1690" s="3"/>
      <c r="J1690" s="3"/>
      <c r="K1690" s="3"/>
      <c r="L1690" s="3"/>
      <c r="M1690" s="3"/>
      <c r="N1690" s="3"/>
      <c r="O1690" s="3"/>
      <c r="P1690" s="3"/>
      <c r="Q1690" s="3"/>
      <c r="R1690" s="3"/>
      <c r="S1690" s="3"/>
      <c r="T1690" s="3"/>
      <c r="U1690" s="3"/>
      <c r="V1690" s="3"/>
      <c r="W1690" s="3"/>
      <c r="X1690" s="3"/>
      <c r="Y1690" s="3"/>
      <c r="Z1690" s="3"/>
      <c r="AA1690" s="3"/>
      <c r="AB1690" s="3"/>
      <c r="AC1690" s="3"/>
      <c r="AD1690" s="3"/>
      <c r="AE1690" s="3"/>
      <c r="AF1690" s="3"/>
    </row>
    <row r="1691" spans="3:32">
      <c r="C1691" s="3"/>
      <c r="D1691" s="3"/>
      <c r="E1691" s="15"/>
      <c r="F1691" s="15"/>
      <c r="G1691" s="15"/>
      <c r="H1691" s="3"/>
      <c r="I1691" s="3"/>
      <c r="J1691" s="3"/>
      <c r="K1691" s="3"/>
      <c r="L1691" s="3"/>
      <c r="M1691" s="3"/>
      <c r="N1691" s="3"/>
      <c r="O1691" s="3"/>
      <c r="P1691" s="3"/>
      <c r="Q1691" s="3"/>
      <c r="R1691" s="3"/>
      <c r="S1691" s="3"/>
      <c r="T1691" s="3"/>
      <c r="U1691" s="3"/>
      <c r="V1691" s="3"/>
      <c r="W1691" s="3"/>
      <c r="X1691" s="3"/>
      <c r="Y1691" s="3"/>
      <c r="Z1691" s="3"/>
      <c r="AA1691" s="3"/>
      <c r="AB1691" s="3"/>
      <c r="AC1691" s="3"/>
      <c r="AD1691" s="3"/>
      <c r="AE1691" s="3"/>
      <c r="AF1691" s="3"/>
    </row>
    <row r="1692" spans="3:32">
      <c r="C1692" s="3"/>
      <c r="D1692" s="3"/>
      <c r="E1692" s="15"/>
      <c r="F1692" s="15"/>
      <c r="G1692" s="15"/>
      <c r="H1692" s="3"/>
      <c r="I1692" s="3"/>
      <c r="J1692" s="3"/>
      <c r="K1692" s="3"/>
      <c r="L1692" s="3"/>
      <c r="M1692" s="3"/>
      <c r="N1692" s="3"/>
      <c r="O1692" s="3"/>
      <c r="P1692" s="3"/>
      <c r="Q1692" s="3"/>
      <c r="R1692" s="3"/>
      <c r="S1692" s="3"/>
      <c r="T1692" s="3"/>
      <c r="U1692" s="3"/>
      <c r="V1692" s="3"/>
      <c r="W1692" s="3"/>
      <c r="X1692" s="3"/>
      <c r="Y1692" s="3"/>
      <c r="Z1692" s="3"/>
      <c r="AA1692" s="3"/>
      <c r="AB1692" s="3"/>
      <c r="AC1692" s="3"/>
      <c r="AD1692" s="3"/>
      <c r="AE1692" s="3"/>
      <c r="AF1692" s="3"/>
    </row>
    <row r="1693" spans="3:32">
      <c r="C1693" s="3"/>
      <c r="D1693" s="3"/>
      <c r="E1693" s="15"/>
      <c r="F1693" s="15"/>
      <c r="G1693" s="15"/>
      <c r="H1693" s="3"/>
      <c r="I1693" s="3"/>
      <c r="J1693" s="3"/>
      <c r="K1693" s="3"/>
      <c r="L1693" s="3"/>
      <c r="M1693" s="3"/>
      <c r="N1693" s="3"/>
      <c r="O1693" s="3"/>
      <c r="P1693" s="3"/>
      <c r="Q1693" s="3"/>
      <c r="R1693" s="3"/>
      <c r="S1693" s="3"/>
      <c r="T1693" s="3"/>
      <c r="U1693" s="3"/>
      <c r="V1693" s="3"/>
      <c r="W1693" s="3"/>
      <c r="X1693" s="3"/>
      <c r="Y1693" s="3"/>
      <c r="Z1693" s="3"/>
      <c r="AA1693" s="3"/>
      <c r="AB1693" s="3"/>
      <c r="AC1693" s="3"/>
      <c r="AD1693" s="3"/>
      <c r="AE1693" s="3"/>
      <c r="AF1693" s="3"/>
    </row>
    <row r="1694" spans="3:32">
      <c r="C1694" s="3"/>
      <c r="D1694" s="3"/>
      <c r="E1694" s="15"/>
      <c r="F1694" s="15"/>
      <c r="G1694" s="15"/>
      <c r="H1694" s="3"/>
      <c r="I1694" s="3"/>
      <c r="J1694" s="3"/>
      <c r="K1694" s="3"/>
      <c r="L1694" s="3"/>
      <c r="M1694" s="3"/>
      <c r="N1694" s="3"/>
      <c r="O1694" s="3"/>
      <c r="P1694" s="3"/>
      <c r="Q1694" s="3"/>
      <c r="R1694" s="3"/>
      <c r="S1694" s="3"/>
      <c r="T1694" s="3"/>
      <c r="U1694" s="3"/>
      <c r="V1694" s="3"/>
      <c r="W1694" s="3"/>
      <c r="X1694" s="3"/>
      <c r="Y1694" s="3"/>
      <c r="Z1694" s="3"/>
      <c r="AA1694" s="3"/>
      <c r="AB1694" s="3"/>
      <c r="AC1694" s="3"/>
      <c r="AD1694" s="3"/>
      <c r="AE1694" s="3"/>
      <c r="AF1694" s="3"/>
    </row>
    <row r="1695" spans="3:32">
      <c r="C1695" s="3"/>
      <c r="D1695" s="3"/>
      <c r="E1695" s="15"/>
      <c r="F1695" s="15"/>
      <c r="G1695" s="15"/>
      <c r="H1695" s="3"/>
      <c r="I1695" s="3"/>
      <c r="J1695" s="3"/>
      <c r="K1695" s="3"/>
      <c r="L1695" s="3"/>
      <c r="M1695" s="3"/>
      <c r="N1695" s="3"/>
      <c r="O1695" s="3"/>
      <c r="P1695" s="3"/>
      <c r="Q1695" s="3"/>
      <c r="R1695" s="3"/>
      <c r="S1695" s="3"/>
      <c r="T1695" s="3"/>
      <c r="U1695" s="3"/>
      <c r="V1695" s="3"/>
      <c r="W1695" s="3"/>
      <c r="X1695" s="3"/>
      <c r="Y1695" s="3"/>
      <c r="Z1695" s="3"/>
      <c r="AA1695" s="3"/>
      <c r="AB1695" s="3"/>
      <c r="AC1695" s="3"/>
      <c r="AD1695" s="3"/>
      <c r="AE1695" s="3"/>
      <c r="AF1695" s="3"/>
    </row>
    <row r="1696" spans="3:32">
      <c r="C1696" s="3"/>
      <c r="D1696" s="3"/>
      <c r="E1696" s="15"/>
      <c r="F1696" s="15"/>
      <c r="G1696" s="15"/>
      <c r="H1696" s="3"/>
      <c r="I1696" s="3"/>
      <c r="J1696" s="3"/>
      <c r="K1696" s="3"/>
      <c r="L1696" s="3"/>
      <c r="M1696" s="3"/>
      <c r="N1696" s="3"/>
      <c r="O1696" s="3"/>
      <c r="P1696" s="3"/>
      <c r="Q1696" s="3"/>
      <c r="R1696" s="3"/>
      <c r="S1696" s="3"/>
      <c r="T1696" s="3"/>
      <c r="U1696" s="3"/>
      <c r="V1696" s="3"/>
      <c r="W1696" s="3"/>
      <c r="X1696" s="3"/>
      <c r="Y1696" s="3"/>
      <c r="Z1696" s="3"/>
      <c r="AA1696" s="3"/>
      <c r="AB1696" s="3"/>
      <c r="AC1696" s="3"/>
      <c r="AD1696" s="3"/>
      <c r="AE1696" s="3"/>
      <c r="AF1696" s="3"/>
    </row>
    <row r="1697" spans="3:32">
      <c r="C1697" s="3"/>
      <c r="D1697" s="3"/>
      <c r="E1697" s="15"/>
      <c r="F1697" s="15"/>
      <c r="G1697" s="15"/>
      <c r="H1697" s="3"/>
      <c r="I1697" s="3"/>
      <c r="J1697" s="3"/>
      <c r="K1697" s="3"/>
      <c r="L1697" s="3"/>
      <c r="M1697" s="3"/>
      <c r="N1697" s="3"/>
      <c r="O1697" s="3"/>
      <c r="P1697" s="3"/>
      <c r="Q1697" s="3"/>
      <c r="R1697" s="3"/>
      <c r="S1697" s="3"/>
      <c r="T1697" s="3"/>
      <c r="U1697" s="3"/>
      <c r="V1697" s="3"/>
      <c r="W1697" s="3"/>
      <c r="X1697" s="3"/>
      <c r="Y1697" s="3"/>
      <c r="Z1697" s="3"/>
      <c r="AA1697" s="3"/>
      <c r="AB1697" s="3"/>
      <c r="AC1697" s="3"/>
      <c r="AD1697" s="3"/>
      <c r="AE1697" s="3"/>
      <c r="AF1697" s="3"/>
    </row>
    <row r="1698" spans="3:32">
      <c r="C1698" s="3"/>
      <c r="D1698" s="3"/>
      <c r="E1698" s="15"/>
      <c r="F1698" s="15"/>
      <c r="G1698" s="15"/>
      <c r="H1698" s="3"/>
      <c r="I1698" s="3"/>
      <c r="J1698" s="3"/>
      <c r="K1698" s="3"/>
      <c r="L1698" s="3"/>
      <c r="M1698" s="3"/>
      <c r="N1698" s="3"/>
      <c r="O1698" s="3"/>
      <c r="P1698" s="3"/>
      <c r="Q1698" s="3"/>
      <c r="R1698" s="3"/>
      <c r="S1698" s="3"/>
      <c r="T1698" s="3"/>
      <c r="U1698" s="3"/>
      <c r="V1698" s="3"/>
      <c r="W1698" s="3"/>
      <c r="X1698" s="3"/>
      <c r="Y1698" s="3"/>
      <c r="Z1698" s="3"/>
      <c r="AA1698" s="3"/>
      <c r="AB1698" s="3"/>
      <c r="AC1698" s="3"/>
      <c r="AD1698" s="3"/>
      <c r="AE1698" s="3"/>
      <c r="AF1698" s="3"/>
    </row>
    <row r="1699" spans="3:32">
      <c r="C1699" s="3"/>
      <c r="D1699" s="3"/>
      <c r="E1699" s="15"/>
      <c r="F1699" s="15"/>
      <c r="G1699" s="15"/>
      <c r="H1699" s="3"/>
      <c r="I1699" s="3"/>
      <c r="J1699" s="3"/>
      <c r="K1699" s="3"/>
      <c r="L1699" s="3"/>
      <c r="M1699" s="3"/>
      <c r="N1699" s="3"/>
      <c r="O1699" s="3"/>
      <c r="P1699" s="3"/>
      <c r="Q1699" s="3"/>
      <c r="R1699" s="3"/>
      <c r="S1699" s="3"/>
      <c r="T1699" s="3"/>
      <c r="U1699" s="3"/>
      <c r="V1699" s="3"/>
      <c r="W1699" s="3"/>
      <c r="X1699" s="3"/>
      <c r="Y1699" s="3"/>
      <c r="Z1699" s="3"/>
      <c r="AA1699" s="3"/>
      <c r="AB1699" s="3"/>
      <c r="AC1699" s="3"/>
      <c r="AD1699" s="3"/>
      <c r="AE1699" s="3"/>
      <c r="AF1699" s="3"/>
    </row>
    <row r="1700" spans="3:32">
      <c r="C1700" s="3"/>
      <c r="D1700" s="3"/>
      <c r="E1700" s="15"/>
      <c r="F1700" s="15"/>
      <c r="G1700" s="15"/>
      <c r="H1700" s="3"/>
      <c r="I1700" s="3"/>
      <c r="J1700" s="3"/>
      <c r="K1700" s="3"/>
      <c r="L1700" s="3"/>
      <c r="M1700" s="3"/>
      <c r="N1700" s="3"/>
      <c r="O1700" s="3"/>
      <c r="P1700" s="3"/>
      <c r="Q1700" s="3"/>
      <c r="R1700" s="3"/>
      <c r="S1700" s="3"/>
      <c r="T1700" s="3"/>
      <c r="U1700" s="3"/>
      <c r="V1700" s="3"/>
      <c r="W1700" s="3"/>
      <c r="X1700" s="3"/>
      <c r="Y1700" s="3"/>
      <c r="Z1700" s="3"/>
      <c r="AA1700" s="3"/>
      <c r="AB1700" s="3"/>
      <c r="AC1700" s="3"/>
      <c r="AD1700" s="3"/>
      <c r="AE1700" s="3"/>
      <c r="AF1700" s="3"/>
    </row>
    <row r="1701" spans="3:32">
      <c r="C1701" s="3"/>
      <c r="D1701" s="3"/>
      <c r="E1701" s="15"/>
      <c r="F1701" s="15"/>
      <c r="G1701" s="15"/>
      <c r="H1701" s="3"/>
      <c r="I1701" s="3"/>
      <c r="J1701" s="3"/>
      <c r="K1701" s="3"/>
      <c r="L1701" s="3"/>
      <c r="M1701" s="3"/>
      <c r="N1701" s="3"/>
      <c r="O1701" s="3"/>
      <c r="P1701" s="3"/>
      <c r="Q1701" s="3"/>
      <c r="R1701" s="3"/>
      <c r="S1701" s="3"/>
      <c r="T1701" s="3"/>
      <c r="U1701" s="3"/>
      <c r="V1701" s="3"/>
      <c r="W1701" s="3"/>
      <c r="X1701" s="3"/>
      <c r="Y1701" s="3"/>
      <c r="Z1701" s="3"/>
      <c r="AA1701" s="3"/>
      <c r="AB1701" s="3"/>
      <c r="AC1701" s="3"/>
      <c r="AD1701" s="3"/>
      <c r="AE1701" s="3"/>
      <c r="AF1701" s="3"/>
    </row>
    <row r="1702" spans="3:32">
      <c r="C1702" s="3"/>
      <c r="D1702" s="3"/>
      <c r="E1702" s="15"/>
      <c r="F1702" s="15"/>
      <c r="G1702" s="15"/>
      <c r="H1702" s="3"/>
      <c r="I1702" s="3"/>
      <c r="J1702" s="3"/>
      <c r="K1702" s="3"/>
      <c r="L1702" s="3"/>
      <c r="M1702" s="3"/>
      <c r="N1702" s="3"/>
      <c r="O1702" s="3"/>
      <c r="P1702" s="3"/>
      <c r="Q1702" s="3"/>
      <c r="R1702" s="3"/>
      <c r="S1702" s="3"/>
      <c r="T1702" s="3"/>
      <c r="U1702" s="3"/>
      <c r="V1702" s="3"/>
      <c r="W1702" s="3"/>
      <c r="X1702" s="3"/>
      <c r="Y1702" s="3"/>
      <c r="Z1702" s="3"/>
      <c r="AA1702" s="3"/>
      <c r="AB1702" s="3"/>
      <c r="AC1702" s="3"/>
      <c r="AD1702" s="3"/>
      <c r="AE1702" s="3"/>
      <c r="AF1702" s="3"/>
    </row>
    <row r="1703" spans="3:32">
      <c r="C1703" s="3"/>
      <c r="D1703" s="3"/>
      <c r="E1703" s="15"/>
      <c r="F1703" s="15"/>
      <c r="G1703" s="15"/>
      <c r="H1703" s="3"/>
      <c r="I1703" s="3"/>
      <c r="J1703" s="3"/>
      <c r="K1703" s="3"/>
      <c r="L1703" s="3"/>
      <c r="M1703" s="3"/>
      <c r="N1703" s="3"/>
      <c r="O1703" s="3"/>
      <c r="P1703" s="3"/>
      <c r="Q1703" s="3"/>
      <c r="R1703" s="3"/>
      <c r="S1703" s="3"/>
      <c r="T1703" s="3"/>
      <c r="U1703" s="3"/>
      <c r="V1703" s="3"/>
      <c r="W1703" s="3"/>
      <c r="X1703" s="3"/>
      <c r="Y1703" s="3"/>
      <c r="Z1703" s="3"/>
      <c r="AA1703" s="3"/>
      <c r="AB1703" s="3"/>
      <c r="AC1703" s="3"/>
      <c r="AD1703" s="3"/>
      <c r="AE1703" s="3"/>
      <c r="AF1703" s="3"/>
    </row>
    <row r="1704" spans="3:32">
      <c r="C1704" s="3"/>
      <c r="D1704" s="3"/>
      <c r="E1704" s="15"/>
      <c r="F1704" s="15"/>
      <c r="G1704" s="15"/>
      <c r="H1704" s="3"/>
      <c r="I1704" s="3"/>
      <c r="J1704" s="3"/>
      <c r="K1704" s="3"/>
      <c r="L1704" s="3"/>
      <c r="M1704" s="3"/>
      <c r="N1704" s="3"/>
      <c r="O1704" s="3"/>
      <c r="P1704" s="3"/>
      <c r="Q1704" s="3"/>
      <c r="R1704" s="3"/>
      <c r="S1704" s="3"/>
      <c r="T1704" s="3"/>
      <c r="U1704" s="3"/>
      <c r="V1704" s="3"/>
      <c r="W1704" s="3"/>
      <c r="X1704" s="3"/>
      <c r="Y1704" s="3"/>
      <c r="Z1704" s="3"/>
      <c r="AA1704" s="3"/>
      <c r="AB1704" s="3"/>
      <c r="AC1704" s="3"/>
      <c r="AD1704" s="3"/>
      <c r="AE1704" s="3"/>
      <c r="AF1704" s="3"/>
    </row>
    <row r="1705" spans="3:32">
      <c r="C1705" s="3"/>
      <c r="D1705" s="3"/>
      <c r="E1705" s="15"/>
      <c r="F1705" s="15"/>
      <c r="G1705" s="15"/>
      <c r="H1705" s="3"/>
      <c r="I1705" s="3"/>
      <c r="J1705" s="3"/>
      <c r="K1705" s="3"/>
      <c r="L1705" s="3"/>
      <c r="M1705" s="3"/>
      <c r="N1705" s="3"/>
      <c r="O1705" s="3"/>
      <c r="P1705" s="3"/>
      <c r="Q1705" s="3"/>
      <c r="R1705" s="3"/>
      <c r="S1705" s="3"/>
      <c r="T1705" s="3"/>
      <c r="U1705" s="3"/>
      <c r="V1705" s="3"/>
      <c r="W1705" s="3"/>
      <c r="X1705" s="3"/>
      <c r="Y1705" s="3"/>
      <c r="Z1705" s="3"/>
      <c r="AA1705" s="3"/>
      <c r="AB1705" s="3"/>
      <c r="AC1705" s="3"/>
      <c r="AD1705" s="3"/>
      <c r="AE1705" s="3"/>
      <c r="AF1705" s="3"/>
    </row>
    <row r="1706" spans="3:32">
      <c r="C1706" s="3"/>
      <c r="D1706" s="3"/>
      <c r="E1706" s="15"/>
      <c r="F1706" s="15"/>
      <c r="G1706" s="15"/>
      <c r="H1706" s="3"/>
      <c r="I1706" s="3"/>
      <c r="J1706" s="3"/>
      <c r="K1706" s="3"/>
      <c r="L1706" s="3"/>
      <c r="M1706" s="3"/>
      <c r="N1706" s="3"/>
      <c r="O1706" s="3"/>
      <c r="P1706" s="3"/>
      <c r="Q1706" s="3"/>
      <c r="R1706" s="3"/>
      <c r="S1706" s="3"/>
      <c r="T1706" s="3"/>
      <c r="U1706" s="3"/>
      <c r="V1706" s="3"/>
      <c r="W1706" s="3"/>
      <c r="X1706" s="3"/>
      <c r="Y1706" s="3"/>
      <c r="Z1706" s="3"/>
      <c r="AA1706" s="3"/>
      <c r="AB1706" s="3"/>
      <c r="AC1706" s="3"/>
      <c r="AD1706" s="3"/>
      <c r="AE1706" s="3"/>
      <c r="AF1706" s="3"/>
    </row>
    <row r="1707" spans="3:32">
      <c r="C1707" s="3"/>
      <c r="D1707" s="3"/>
      <c r="E1707" s="15"/>
      <c r="F1707" s="15"/>
      <c r="G1707" s="15"/>
      <c r="H1707" s="3"/>
      <c r="I1707" s="3"/>
      <c r="J1707" s="3"/>
      <c r="K1707" s="3"/>
      <c r="L1707" s="3"/>
      <c r="M1707" s="3"/>
      <c r="N1707" s="3"/>
      <c r="O1707" s="3"/>
      <c r="P1707" s="3"/>
      <c r="Q1707" s="3"/>
      <c r="R1707" s="3"/>
      <c r="S1707" s="3"/>
      <c r="T1707" s="3"/>
      <c r="U1707" s="3"/>
      <c r="V1707" s="3"/>
      <c r="W1707" s="3"/>
      <c r="X1707" s="3"/>
      <c r="Y1707" s="3"/>
      <c r="Z1707" s="3"/>
      <c r="AA1707" s="3"/>
      <c r="AB1707" s="3"/>
      <c r="AC1707" s="3"/>
      <c r="AD1707" s="3"/>
      <c r="AE1707" s="3"/>
      <c r="AF1707" s="3"/>
    </row>
    <row r="1708" spans="3:32">
      <c r="C1708" s="3"/>
      <c r="D1708" s="3"/>
      <c r="E1708" s="15"/>
      <c r="F1708" s="15"/>
      <c r="G1708" s="15"/>
      <c r="H1708" s="3"/>
      <c r="I1708" s="3"/>
      <c r="J1708" s="3"/>
      <c r="K1708" s="3"/>
      <c r="L1708" s="3"/>
      <c r="M1708" s="3"/>
      <c r="N1708" s="3"/>
      <c r="O1708" s="3"/>
      <c r="P1708" s="3"/>
      <c r="Q1708" s="3"/>
      <c r="R1708" s="3"/>
      <c r="S1708" s="3"/>
      <c r="T1708" s="3"/>
      <c r="U1708" s="3"/>
      <c r="V1708" s="3"/>
      <c r="W1708" s="3"/>
      <c r="X1708" s="3"/>
      <c r="Y1708" s="3"/>
      <c r="Z1708" s="3"/>
      <c r="AA1708" s="3"/>
      <c r="AB1708" s="3"/>
      <c r="AC1708" s="3"/>
      <c r="AD1708" s="3"/>
      <c r="AE1708" s="3"/>
      <c r="AF1708" s="3"/>
    </row>
    <row r="1709" spans="3:32">
      <c r="C1709" s="3"/>
      <c r="D1709" s="3"/>
      <c r="E1709" s="15"/>
      <c r="F1709" s="15"/>
      <c r="G1709" s="15"/>
      <c r="H1709" s="3"/>
      <c r="I1709" s="3"/>
      <c r="J1709" s="3"/>
      <c r="K1709" s="3"/>
      <c r="L1709" s="3"/>
      <c r="M1709" s="3"/>
      <c r="N1709" s="3"/>
      <c r="O1709" s="3"/>
      <c r="P1709" s="3"/>
      <c r="Q1709" s="3"/>
      <c r="R1709" s="3"/>
      <c r="S1709" s="3"/>
      <c r="T1709" s="3"/>
      <c r="U1709" s="3"/>
      <c r="V1709" s="3"/>
      <c r="W1709" s="3"/>
      <c r="X1709" s="3"/>
      <c r="Y1709" s="3"/>
      <c r="Z1709" s="3"/>
      <c r="AA1709" s="3"/>
      <c r="AB1709" s="3"/>
      <c r="AC1709" s="3"/>
      <c r="AD1709" s="3"/>
      <c r="AE1709" s="3"/>
      <c r="AF1709" s="3"/>
    </row>
    <row r="1710" spans="3:32">
      <c r="C1710" s="3"/>
      <c r="D1710" s="3"/>
      <c r="E1710" s="15"/>
      <c r="F1710" s="15"/>
      <c r="G1710" s="15"/>
      <c r="H1710" s="3"/>
      <c r="I1710" s="3"/>
      <c r="J1710" s="3"/>
      <c r="K1710" s="3"/>
      <c r="L1710" s="3"/>
      <c r="M1710" s="3"/>
      <c r="N1710" s="3"/>
      <c r="O1710" s="3"/>
      <c r="P1710" s="3"/>
      <c r="Q1710" s="3"/>
      <c r="R1710" s="3"/>
      <c r="S1710" s="3"/>
      <c r="T1710" s="3"/>
      <c r="U1710" s="3"/>
      <c r="V1710" s="3"/>
      <c r="W1710" s="3"/>
      <c r="X1710" s="3"/>
      <c r="Y1710" s="3"/>
      <c r="Z1710" s="3"/>
      <c r="AA1710" s="3"/>
      <c r="AB1710" s="3"/>
      <c r="AC1710" s="3"/>
      <c r="AD1710" s="3"/>
      <c r="AE1710" s="3"/>
      <c r="AF1710" s="3"/>
    </row>
    <row r="1711" spans="3:32">
      <c r="C1711" s="3"/>
      <c r="D1711" s="3"/>
      <c r="E1711" s="15"/>
      <c r="F1711" s="15"/>
      <c r="G1711" s="15"/>
      <c r="H1711" s="3"/>
      <c r="I1711" s="3"/>
      <c r="J1711" s="3"/>
      <c r="K1711" s="3"/>
      <c r="L1711" s="3"/>
      <c r="M1711" s="3"/>
      <c r="N1711" s="3"/>
      <c r="O1711" s="3"/>
      <c r="P1711" s="3"/>
      <c r="Q1711" s="3"/>
      <c r="R1711" s="3"/>
      <c r="S1711" s="3"/>
      <c r="T1711" s="3"/>
      <c r="U1711" s="3"/>
      <c r="V1711" s="3"/>
      <c r="W1711" s="3"/>
      <c r="X1711" s="3"/>
      <c r="Y1711" s="3"/>
      <c r="Z1711" s="3"/>
      <c r="AA1711" s="3"/>
      <c r="AB1711" s="3"/>
      <c r="AC1711" s="3"/>
      <c r="AD1711" s="3"/>
      <c r="AE1711" s="3"/>
      <c r="AF1711" s="3"/>
    </row>
    <row r="1712" spans="3:32">
      <c r="C1712" s="3"/>
      <c r="D1712" s="3"/>
      <c r="E1712" s="15"/>
      <c r="F1712" s="15"/>
      <c r="G1712" s="15"/>
      <c r="H1712" s="3"/>
      <c r="I1712" s="3"/>
      <c r="J1712" s="3"/>
      <c r="K1712" s="3"/>
      <c r="L1712" s="3"/>
      <c r="M1712" s="3"/>
      <c r="N1712" s="3"/>
      <c r="O1712" s="3"/>
      <c r="P1712" s="3"/>
      <c r="Q1712" s="3"/>
      <c r="R1712" s="3"/>
      <c r="S1712" s="3"/>
      <c r="T1712" s="3"/>
      <c r="U1712" s="3"/>
      <c r="V1712" s="3"/>
      <c r="W1712" s="3"/>
      <c r="X1712" s="3"/>
      <c r="Y1712" s="3"/>
      <c r="Z1712" s="3"/>
      <c r="AA1712" s="3"/>
      <c r="AB1712" s="3"/>
      <c r="AC1712" s="3"/>
      <c r="AD1712" s="3"/>
      <c r="AE1712" s="3"/>
      <c r="AF1712" s="3"/>
    </row>
    <row r="1713" spans="3:32">
      <c r="C1713" s="3"/>
      <c r="D1713" s="3"/>
      <c r="E1713" s="15"/>
      <c r="F1713" s="15"/>
      <c r="G1713" s="15"/>
      <c r="H1713" s="3"/>
      <c r="I1713" s="3"/>
      <c r="J1713" s="3"/>
      <c r="K1713" s="3"/>
      <c r="L1713" s="3"/>
      <c r="M1713" s="3"/>
      <c r="N1713" s="3"/>
      <c r="O1713" s="3"/>
      <c r="P1713" s="3"/>
      <c r="Q1713" s="3"/>
      <c r="R1713" s="3"/>
      <c r="S1713" s="3"/>
      <c r="T1713" s="3"/>
      <c r="U1713" s="3"/>
      <c r="V1713" s="3"/>
      <c r="W1713" s="3"/>
      <c r="X1713" s="3"/>
      <c r="Y1713" s="3"/>
      <c r="Z1713" s="3"/>
      <c r="AA1713" s="3"/>
      <c r="AB1713" s="3"/>
      <c r="AC1713" s="3"/>
      <c r="AD1713" s="3"/>
      <c r="AE1713" s="3"/>
      <c r="AF1713" s="3"/>
    </row>
    <row r="1714" spans="3:32">
      <c r="C1714" s="3"/>
      <c r="D1714" s="3"/>
      <c r="E1714" s="15"/>
      <c r="F1714" s="15"/>
      <c r="G1714" s="15"/>
      <c r="H1714" s="3"/>
      <c r="I1714" s="3"/>
      <c r="J1714" s="3"/>
      <c r="K1714" s="3"/>
      <c r="L1714" s="3"/>
      <c r="M1714" s="3"/>
      <c r="N1714" s="3"/>
      <c r="O1714" s="3"/>
      <c r="P1714" s="3"/>
      <c r="Q1714" s="3"/>
      <c r="R1714" s="3"/>
      <c r="S1714" s="3"/>
      <c r="T1714" s="3"/>
      <c r="U1714" s="3"/>
      <c r="V1714" s="3"/>
      <c r="W1714" s="3"/>
      <c r="X1714" s="3"/>
      <c r="Y1714" s="3"/>
      <c r="Z1714" s="3"/>
      <c r="AA1714" s="3"/>
      <c r="AB1714" s="3"/>
      <c r="AC1714" s="3"/>
      <c r="AD1714" s="3"/>
      <c r="AE1714" s="3"/>
      <c r="AF1714" s="3"/>
    </row>
    <row r="1715" spans="3:32">
      <c r="C1715" s="3"/>
      <c r="D1715" s="3"/>
      <c r="E1715" s="15"/>
      <c r="F1715" s="15"/>
      <c r="G1715" s="15"/>
      <c r="H1715" s="3"/>
      <c r="I1715" s="3"/>
      <c r="J1715" s="3"/>
      <c r="K1715" s="3"/>
      <c r="L1715" s="3"/>
      <c r="M1715" s="3"/>
      <c r="N1715" s="3"/>
      <c r="O1715" s="3"/>
      <c r="P1715" s="3"/>
      <c r="Q1715" s="3"/>
      <c r="R1715" s="3"/>
      <c r="S1715" s="3"/>
      <c r="T1715" s="3"/>
      <c r="U1715" s="3"/>
      <c r="V1715" s="3"/>
      <c r="W1715" s="3"/>
      <c r="X1715" s="3"/>
      <c r="Y1715" s="3"/>
      <c r="Z1715" s="3"/>
      <c r="AA1715" s="3"/>
      <c r="AB1715" s="3"/>
      <c r="AC1715" s="3"/>
      <c r="AD1715" s="3"/>
      <c r="AE1715" s="3"/>
      <c r="AF1715" s="3"/>
    </row>
    <row r="1716" spans="3:32">
      <c r="C1716" s="3"/>
      <c r="D1716" s="3"/>
      <c r="E1716" s="15"/>
      <c r="F1716" s="15"/>
      <c r="G1716" s="15"/>
      <c r="H1716" s="3"/>
      <c r="I1716" s="3"/>
      <c r="J1716" s="3"/>
      <c r="K1716" s="3"/>
      <c r="L1716" s="3"/>
      <c r="M1716" s="3"/>
      <c r="N1716" s="3"/>
      <c r="O1716" s="3"/>
      <c r="P1716" s="3"/>
      <c r="Q1716" s="3"/>
      <c r="R1716" s="3"/>
      <c r="S1716" s="3"/>
      <c r="T1716" s="3"/>
      <c r="U1716" s="3"/>
      <c r="V1716" s="3"/>
      <c r="W1716" s="3"/>
      <c r="X1716" s="3"/>
      <c r="Y1716" s="3"/>
      <c r="Z1716" s="3"/>
      <c r="AA1716" s="3"/>
      <c r="AB1716" s="3"/>
      <c r="AC1716" s="3"/>
      <c r="AD1716" s="3"/>
      <c r="AE1716" s="3"/>
      <c r="AF1716" s="3"/>
    </row>
    <row r="1717" spans="3:32">
      <c r="C1717" s="3"/>
      <c r="D1717" s="3"/>
      <c r="E1717" s="15"/>
      <c r="F1717" s="15"/>
      <c r="G1717" s="15"/>
      <c r="H1717" s="3"/>
      <c r="I1717" s="3"/>
      <c r="J1717" s="3"/>
      <c r="K1717" s="3"/>
      <c r="L1717" s="3"/>
      <c r="M1717" s="3"/>
      <c r="N1717" s="3"/>
      <c r="O1717" s="3"/>
      <c r="P1717" s="3"/>
      <c r="Q1717" s="3"/>
      <c r="R1717" s="3"/>
      <c r="S1717" s="3"/>
      <c r="T1717" s="3"/>
      <c r="U1717" s="3"/>
      <c r="V1717" s="3"/>
      <c r="W1717" s="3"/>
      <c r="X1717" s="3"/>
      <c r="Y1717" s="3"/>
      <c r="Z1717" s="3"/>
      <c r="AA1717" s="3"/>
      <c r="AB1717" s="3"/>
      <c r="AC1717" s="3"/>
      <c r="AD1717" s="3"/>
      <c r="AE1717" s="3"/>
      <c r="AF1717" s="3"/>
    </row>
    <row r="1718" spans="3:32">
      <c r="C1718" s="3"/>
      <c r="D1718" s="3"/>
      <c r="E1718" s="15"/>
      <c r="F1718" s="15"/>
      <c r="G1718" s="15"/>
      <c r="H1718" s="3"/>
      <c r="I1718" s="3"/>
      <c r="J1718" s="3"/>
      <c r="K1718" s="3"/>
      <c r="L1718" s="3"/>
      <c r="M1718" s="3"/>
      <c r="N1718" s="3"/>
      <c r="O1718" s="3"/>
      <c r="P1718" s="3"/>
      <c r="Q1718" s="3"/>
      <c r="R1718" s="3"/>
      <c r="S1718" s="3"/>
      <c r="T1718" s="3"/>
      <c r="U1718" s="3"/>
      <c r="V1718" s="3"/>
      <c r="W1718" s="3"/>
      <c r="X1718" s="3"/>
      <c r="Y1718" s="3"/>
      <c r="Z1718" s="3"/>
      <c r="AA1718" s="3"/>
      <c r="AB1718" s="3"/>
      <c r="AC1718" s="3"/>
      <c r="AD1718" s="3"/>
      <c r="AE1718" s="3"/>
      <c r="AF1718" s="3"/>
    </row>
    <row r="1719" spans="3:32">
      <c r="C1719" s="3"/>
      <c r="D1719" s="3"/>
      <c r="E1719" s="15"/>
      <c r="F1719" s="15"/>
      <c r="G1719" s="15"/>
      <c r="H1719" s="3"/>
      <c r="I1719" s="3"/>
      <c r="J1719" s="3"/>
      <c r="K1719" s="3"/>
      <c r="L1719" s="3"/>
      <c r="M1719" s="3"/>
      <c r="N1719" s="3"/>
      <c r="O1719" s="3"/>
      <c r="P1719" s="3"/>
      <c r="Q1719" s="3"/>
      <c r="R1719" s="3"/>
      <c r="S1719" s="3"/>
      <c r="T1719" s="3"/>
      <c r="U1719" s="3"/>
      <c r="V1719" s="3"/>
      <c r="W1719" s="3"/>
      <c r="X1719" s="3"/>
      <c r="Y1719" s="3"/>
      <c r="Z1719" s="3"/>
      <c r="AA1719" s="3"/>
      <c r="AB1719" s="3"/>
      <c r="AC1719" s="3"/>
      <c r="AD1719" s="3"/>
      <c r="AE1719" s="3"/>
      <c r="AF1719" s="3"/>
    </row>
    <row r="1720" spans="3:32">
      <c r="C1720" s="3"/>
      <c r="D1720" s="3"/>
      <c r="E1720" s="15"/>
      <c r="F1720" s="15"/>
      <c r="G1720" s="15"/>
      <c r="H1720" s="3"/>
      <c r="I1720" s="3"/>
      <c r="J1720" s="3"/>
      <c r="K1720" s="3"/>
      <c r="L1720" s="3"/>
      <c r="M1720" s="3"/>
      <c r="N1720" s="3"/>
      <c r="O1720" s="3"/>
      <c r="P1720" s="3"/>
      <c r="Q1720" s="3"/>
      <c r="R1720" s="3"/>
      <c r="S1720" s="3"/>
      <c r="T1720" s="3"/>
      <c r="U1720" s="3"/>
      <c r="V1720" s="3"/>
      <c r="W1720" s="3"/>
      <c r="X1720" s="3"/>
      <c r="Y1720" s="3"/>
      <c r="Z1720" s="3"/>
      <c r="AA1720" s="3"/>
      <c r="AB1720" s="3"/>
      <c r="AC1720" s="3"/>
      <c r="AD1720" s="3"/>
      <c r="AE1720" s="3"/>
      <c r="AF1720" s="3"/>
    </row>
    <row r="1721" spans="3:32">
      <c r="C1721" s="3"/>
      <c r="D1721" s="3"/>
      <c r="E1721" s="15"/>
      <c r="F1721" s="15"/>
      <c r="G1721" s="15"/>
      <c r="H1721" s="3"/>
      <c r="I1721" s="3"/>
      <c r="J1721" s="3"/>
      <c r="K1721" s="3"/>
      <c r="L1721" s="3"/>
      <c r="M1721" s="3"/>
      <c r="N1721" s="3"/>
      <c r="O1721" s="3"/>
      <c r="P1721" s="3"/>
      <c r="Q1721" s="3"/>
      <c r="R1721" s="3"/>
      <c r="S1721" s="3"/>
      <c r="T1721" s="3"/>
      <c r="U1721" s="3"/>
      <c r="V1721" s="3"/>
      <c r="W1721" s="3"/>
      <c r="X1721" s="3"/>
      <c r="Y1721" s="3"/>
      <c r="Z1721" s="3"/>
      <c r="AA1721" s="3"/>
      <c r="AB1721" s="3"/>
      <c r="AC1721" s="3"/>
      <c r="AD1721" s="3"/>
      <c r="AE1721" s="3"/>
      <c r="AF1721" s="3"/>
    </row>
    <row r="1722" spans="3:32">
      <c r="C1722" s="3"/>
      <c r="D1722" s="3"/>
      <c r="E1722" s="15"/>
      <c r="F1722" s="15"/>
      <c r="G1722" s="15"/>
      <c r="H1722" s="3"/>
      <c r="I1722" s="3"/>
      <c r="J1722" s="3"/>
      <c r="K1722" s="3"/>
      <c r="L1722" s="3"/>
      <c r="M1722" s="3"/>
      <c r="N1722" s="3"/>
      <c r="O1722" s="3"/>
      <c r="P1722" s="3"/>
      <c r="Q1722" s="3"/>
      <c r="R1722" s="3"/>
      <c r="S1722" s="3"/>
      <c r="T1722" s="3"/>
      <c r="U1722" s="3"/>
      <c r="V1722" s="3"/>
      <c r="W1722" s="3"/>
      <c r="X1722" s="3"/>
      <c r="Y1722" s="3"/>
      <c r="Z1722" s="3"/>
      <c r="AA1722" s="3"/>
      <c r="AB1722" s="3"/>
      <c r="AC1722" s="3"/>
      <c r="AD1722" s="3"/>
      <c r="AE1722" s="3"/>
      <c r="AF1722" s="3"/>
    </row>
    <row r="1723" spans="3:32">
      <c r="C1723" s="3"/>
      <c r="D1723" s="3"/>
      <c r="E1723" s="15"/>
      <c r="F1723" s="15"/>
      <c r="G1723" s="15"/>
      <c r="H1723" s="3"/>
      <c r="I1723" s="3"/>
      <c r="J1723" s="3"/>
      <c r="K1723" s="3"/>
      <c r="L1723" s="3"/>
      <c r="M1723" s="3"/>
      <c r="N1723" s="3"/>
      <c r="O1723" s="3"/>
      <c r="P1723" s="3"/>
      <c r="Q1723" s="3"/>
      <c r="R1723" s="3"/>
      <c r="S1723" s="3"/>
      <c r="T1723" s="3"/>
      <c r="U1723" s="3"/>
      <c r="V1723" s="3"/>
      <c r="W1723" s="3"/>
      <c r="X1723" s="3"/>
      <c r="Y1723" s="3"/>
      <c r="Z1723" s="3"/>
      <c r="AA1723" s="3"/>
      <c r="AB1723" s="3"/>
      <c r="AC1723" s="3"/>
      <c r="AD1723" s="3"/>
      <c r="AE1723" s="3"/>
      <c r="AF1723" s="3"/>
    </row>
    <row r="1724" spans="3:32">
      <c r="C1724" s="3"/>
      <c r="D1724" s="3"/>
      <c r="E1724" s="15"/>
      <c r="F1724" s="15"/>
      <c r="G1724" s="15"/>
      <c r="H1724" s="3"/>
      <c r="I1724" s="3"/>
      <c r="J1724" s="3"/>
      <c r="K1724" s="3"/>
      <c r="L1724" s="3"/>
      <c r="M1724" s="3"/>
      <c r="N1724" s="3"/>
      <c r="O1724" s="3"/>
      <c r="P1724" s="3"/>
      <c r="Q1724" s="3"/>
      <c r="R1724" s="3"/>
      <c r="S1724" s="3"/>
      <c r="T1724" s="3"/>
      <c r="U1724" s="3"/>
      <c r="V1724" s="3"/>
      <c r="W1724" s="3"/>
      <c r="X1724" s="3"/>
      <c r="Y1724" s="3"/>
      <c r="Z1724" s="3"/>
      <c r="AA1724" s="3"/>
      <c r="AB1724" s="3"/>
      <c r="AC1724" s="3"/>
      <c r="AD1724" s="3"/>
      <c r="AE1724" s="3"/>
      <c r="AF1724" s="3"/>
    </row>
    <row r="1725" spans="3:32">
      <c r="C1725" s="3"/>
      <c r="D1725" s="3"/>
      <c r="E1725" s="15"/>
      <c r="F1725" s="15"/>
      <c r="G1725" s="15"/>
      <c r="H1725" s="3"/>
      <c r="I1725" s="3"/>
      <c r="J1725" s="3"/>
      <c r="K1725" s="3"/>
      <c r="L1725" s="3"/>
      <c r="M1725" s="3"/>
      <c r="N1725" s="3"/>
      <c r="O1725" s="3"/>
      <c r="P1725" s="3"/>
      <c r="Q1725" s="3"/>
      <c r="R1725" s="3"/>
      <c r="S1725" s="3"/>
      <c r="T1725" s="3"/>
      <c r="U1725" s="3"/>
      <c r="V1725" s="3"/>
      <c r="W1725" s="3"/>
      <c r="X1725" s="3"/>
      <c r="Y1725" s="3"/>
      <c r="Z1725" s="3"/>
      <c r="AA1725" s="3"/>
      <c r="AB1725" s="3"/>
      <c r="AC1725" s="3"/>
      <c r="AD1725" s="3"/>
      <c r="AE1725" s="3"/>
      <c r="AF1725" s="3"/>
    </row>
    <row r="1726" spans="3:32">
      <c r="C1726" s="3"/>
      <c r="D1726" s="3"/>
      <c r="E1726" s="15"/>
      <c r="F1726" s="15"/>
      <c r="G1726" s="15"/>
      <c r="H1726" s="3"/>
      <c r="I1726" s="3"/>
      <c r="J1726" s="3"/>
      <c r="K1726" s="3"/>
      <c r="L1726" s="3"/>
      <c r="M1726" s="3"/>
      <c r="N1726" s="3"/>
      <c r="O1726" s="3"/>
      <c r="P1726" s="3"/>
      <c r="Q1726" s="3"/>
      <c r="R1726" s="3"/>
      <c r="S1726" s="3"/>
      <c r="T1726" s="3"/>
      <c r="U1726" s="3"/>
      <c r="V1726" s="3"/>
      <c r="W1726" s="3"/>
      <c r="X1726" s="3"/>
      <c r="Y1726" s="3"/>
      <c r="Z1726" s="3"/>
      <c r="AA1726" s="3"/>
      <c r="AB1726" s="3"/>
      <c r="AC1726" s="3"/>
      <c r="AD1726" s="3"/>
      <c r="AE1726" s="3"/>
      <c r="AF1726" s="3"/>
    </row>
    <row r="1727" spans="3:32">
      <c r="C1727" s="3"/>
      <c r="D1727" s="3"/>
      <c r="E1727" s="15"/>
      <c r="F1727" s="15"/>
      <c r="G1727" s="15"/>
      <c r="H1727" s="3"/>
      <c r="I1727" s="3"/>
      <c r="J1727" s="3"/>
      <c r="K1727" s="3"/>
      <c r="L1727" s="3"/>
      <c r="M1727" s="3"/>
      <c r="N1727" s="3"/>
      <c r="O1727" s="3"/>
      <c r="P1727" s="3"/>
      <c r="Q1727" s="3"/>
      <c r="R1727" s="3"/>
      <c r="S1727" s="3"/>
      <c r="T1727" s="3"/>
      <c r="U1727" s="3"/>
      <c r="V1727" s="3"/>
      <c r="W1727" s="3"/>
      <c r="X1727" s="3"/>
      <c r="Y1727" s="3"/>
      <c r="Z1727" s="3"/>
      <c r="AA1727" s="3"/>
      <c r="AB1727" s="3"/>
      <c r="AC1727" s="3"/>
      <c r="AD1727" s="3"/>
      <c r="AE1727" s="3"/>
      <c r="AF1727" s="3"/>
    </row>
    <row r="1728" spans="3:32">
      <c r="C1728" s="3"/>
      <c r="D1728" s="3"/>
      <c r="E1728" s="15"/>
      <c r="F1728" s="15"/>
      <c r="G1728" s="15"/>
      <c r="H1728" s="3"/>
      <c r="I1728" s="3"/>
      <c r="J1728" s="3"/>
      <c r="K1728" s="3"/>
      <c r="L1728" s="3"/>
      <c r="M1728" s="3"/>
      <c r="N1728" s="3"/>
      <c r="O1728" s="3"/>
      <c r="P1728" s="3"/>
      <c r="Q1728" s="3"/>
      <c r="R1728" s="3"/>
      <c r="S1728" s="3"/>
      <c r="T1728" s="3"/>
      <c r="U1728" s="3"/>
      <c r="V1728" s="3"/>
      <c r="W1728" s="3"/>
      <c r="X1728" s="3"/>
      <c r="Y1728" s="3"/>
      <c r="Z1728" s="3"/>
      <c r="AA1728" s="3"/>
      <c r="AB1728" s="3"/>
      <c r="AC1728" s="3"/>
      <c r="AD1728" s="3"/>
      <c r="AE1728" s="3"/>
      <c r="AF1728" s="3"/>
    </row>
    <row r="1729" spans="3:32">
      <c r="C1729" s="3"/>
      <c r="D1729" s="3"/>
      <c r="E1729" s="15"/>
      <c r="F1729" s="15"/>
      <c r="G1729" s="15"/>
      <c r="H1729" s="3"/>
      <c r="I1729" s="3"/>
      <c r="J1729" s="3"/>
      <c r="K1729" s="3"/>
      <c r="L1729" s="3"/>
      <c r="M1729" s="3"/>
      <c r="N1729" s="3"/>
      <c r="O1729" s="3"/>
      <c r="P1729" s="3"/>
      <c r="Q1729" s="3"/>
      <c r="R1729" s="3"/>
      <c r="S1729" s="3"/>
      <c r="T1729" s="3"/>
      <c r="U1729" s="3"/>
      <c r="V1729" s="3"/>
      <c r="W1729" s="3"/>
      <c r="X1729" s="3"/>
      <c r="Y1729" s="3"/>
      <c r="Z1729" s="3"/>
      <c r="AA1729" s="3"/>
      <c r="AB1729" s="3"/>
      <c r="AC1729" s="3"/>
      <c r="AD1729" s="3"/>
      <c r="AE1729" s="3"/>
      <c r="AF1729" s="3"/>
    </row>
    <row r="1730" spans="3:32">
      <c r="C1730" s="3"/>
      <c r="D1730" s="3"/>
      <c r="E1730" s="15"/>
      <c r="F1730" s="15"/>
      <c r="G1730" s="15"/>
      <c r="H1730" s="3"/>
      <c r="I1730" s="3"/>
      <c r="J1730" s="3"/>
      <c r="K1730" s="3"/>
      <c r="L1730" s="3"/>
      <c r="M1730" s="3"/>
      <c r="N1730" s="3"/>
      <c r="O1730" s="3"/>
      <c r="P1730" s="3"/>
      <c r="Q1730" s="3"/>
      <c r="R1730" s="3"/>
      <c r="S1730" s="3"/>
      <c r="T1730" s="3"/>
      <c r="U1730" s="3"/>
      <c r="V1730" s="3"/>
      <c r="W1730" s="3"/>
      <c r="X1730" s="3"/>
      <c r="Y1730" s="3"/>
      <c r="Z1730" s="3"/>
      <c r="AA1730" s="3"/>
      <c r="AB1730" s="3"/>
      <c r="AC1730" s="3"/>
      <c r="AD1730" s="3"/>
      <c r="AE1730" s="3"/>
      <c r="AF1730" s="3"/>
    </row>
    <row r="1731" spans="3:32">
      <c r="C1731" s="3"/>
      <c r="D1731" s="3"/>
      <c r="E1731" s="15"/>
      <c r="F1731" s="15"/>
      <c r="G1731" s="15"/>
      <c r="H1731" s="3"/>
      <c r="I1731" s="3"/>
      <c r="J1731" s="3"/>
      <c r="K1731" s="3"/>
      <c r="L1731" s="3"/>
      <c r="M1731" s="3"/>
      <c r="N1731" s="3"/>
      <c r="O1731" s="3"/>
      <c r="P1731" s="3"/>
      <c r="Q1731" s="3"/>
      <c r="R1731" s="3"/>
      <c r="S1731" s="3"/>
      <c r="T1731" s="3"/>
      <c r="U1731" s="3"/>
      <c r="V1731" s="3"/>
      <c r="W1731" s="3"/>
      <c r="X1731" s="3"/>
      <c r="Y1731" s="3"/>
      <c r="Z1731" s="3"/>
      <c r="AA1731" s="3"/>
      <c r="AB1731" s="3"/>
      <c r="AC1731" s="3"/>
      <c r="AD1731" s="3"/>
      <c r="AE1731" s="3"/>
      <c r="AF1731" s="3"/>
    </row>
    <row r="1732" spans="3:32">
      <c r="C1732" s="3"/>
      <c r="D1732" s="3"/>
      <c r="E1732" s="15"/>
      <c r="F1732" s="15"/>
      <c r="G1732" s="15"/>
      <c r="H1732" s="3"/>
      <c r="I1732" s="3"/>
      <c r="J1732" s="3"/>
      <c r="K1732" s="3"/>
      <c r="L1732" s="3"/>
      <c r="M1732" s="3"/>
      <c r="N1732" s="3"/>
      <c r="O1732" s="3"/>
      <c r="P1732" s="3"/>
      <c r="Q1732" s="3"/>
      <c r="R1732" s="3"/>
      <c r="S1732" s="3"/>
      <c r="T1732" s="3"/>
      <c r="U1732" s="3"/>
      <c r="V1732" s="3"/>
      <c r="W1732" s="3"/>
      <c r="X1732" s="3"/>
      <c r="Y1732" s="3"/>
      <c r="Z1732" s="3"/>
      <c r="AA1732" s="3"/>
      <c r="AB1732" s="3"/>
      <c r="AC1732" s="3"/>
      <c r="AD1732" s="3"/>
      <c r="AE1732" s="3"/>
      <c r="AF1732" s="3"/>
    </row>
    <row r="1733" spans="3:32">
      <c r="C1733" s="3"/>
      <c r="D1733" s="3"/>
      <c r="E1733" s="15"/>
      <c r="F1733" s="15"/>
      <c r="G1733" s="15"/>
      <c r="H1733" s="3"/>
      <c r="I1733" s="3"/>
      <c r="J1733" s="3"/>
      <c r="K1733" s="3"/>
      <c r="L1733" s="3"/>
      <c r="M1733" s="3"/>
      <c r="N1733" s="3"/>
      <c r="O1733" s="3"/>
      <c r="P1733" s="3"/>
      <c r="Q1733" s="3"/>
      <c r="R1733" s="3"/>
      <c r="S1733" s="3"/>
      <c r="T1733" s="3"/>
      <c r="U1733" s="3"/>
      <c r="V1733" s="3"/>
      <c r="W1733" s="3"/>
      <c r="X1733" s="3"/>
      <c r="Y1733" s="3"/>
      <c r="Z1733" s="3"/>
      <c r="AA1733" s="3"/>
      <c r="AB1733" s="3"/>
      <c r="AC1733" s="3"/>
      <c r="AD1733" s="3"/>
      <c r="AE1733" s="3"/>
      <c r="AF1733" s="3"/>
    </row>
    <row r="1734" spans="3:32">
      <c r="C1734" s="3"/>
      <c r="D1734" s="3"/>
      <c r="E1734" s="15"/>
      <c r="F1734" s="15"/>
      <c r="G1734" s="15"/>
      <c r="H1734" s="3"/>
      <c r="I1734" s="3"/>
      <c r="J1734" s="3"/>
      <c r="K1734" s="3"/>
      <c r="L1734" s="3"/>
      <c r="M1734" s="3"/>
      <c r="N1734" s="3"/>
      <c r="O1734" s="3"/>
      <c r="P1734" s="3"/>
      <c r="Q1734" s="3"/>
      <c r="R1734" s="3"/>
      <c r="S1734" s="3"/>
      <c r="T1734" s="3"/>
      <c r="U1734" s="3"/>
      <c r="V1734" s="3"/>
      <c r="W1734" s="3"/>
      <c r="X1734" s="3"/>
      <c r="Y1734" s="3"/>
      <c r="Z1734" s="3"/>
      <c r="AA1734" s="3"/>
      <c r="AB1734" s="3"/>
      <c r="AC1734" s="3"/>
      <c r="AD1734" s="3"/>
      <c r="AE1734" s="3"/>
      <c r="AF1734" s="3"/>
    </row>
    <row r="1735" spans="3:32">
      <c r="C1735" s="3"/>
      <c r="D1735" s="3"/>
      <c r="E1735" s="15"/>
      <c r="F1735" s="15"/>
      <c r="G1735" s="15"/>
      <c r="H1735" s="3"/>
      <c r="I1735" s="3"/>
      <c r="J1735" s="3"/>
      <c r="K1735" s="3"/>
      <c r="L1735" s="3"/>
      <c r="M1735" s="3"/>
      <c r="N1735" s="3"/>
      <c r="O1735" s="3"/>
      <c r="P1735" s="3"/>
      <c r="Q1735" s="3"/>
      <c r="R1735" s="3"/>
      <c r="S1735" s="3"/>
      <c r="T1735" s="3"/>
      <c r="U1735" s="3"/>
      <c r="V1735" s="3"/>
      <c r="W1735" s="3"/>
      <c r="X1735" s="3"/>
      <c r="Y1735" s="3"/>
      <c r="Z1735" s="3"/>
      <c r="AA1735" s="3"/>
      <c r="AB1735" s="3"/>
      <c r="AC1735" s="3"/>
      <c r="AD1735" s="3"/>
      <c r="AE1735" s="3"/>
      <c r="AF1735" s="3"/>
    </row>
    <row r="1736" spans="3:32">
      <c r="C1736" s="3"/>
      <c r="D1736" s="3"/>
      <c r="E1736" s="15"/>
      <c r="F1736" s="15"/>
      <c r="G1736" s="15"/>
      <c r="H1736" s="3"/>
      <c r="I1736" s="3"/>
      <c r="J1736" s="3"/>
      <c r="K1736" s="3"/>
      <c r="L1736" s="3"/>
      <c r="M1736" s="3"/>
      <c r="N1736" s="3"/>
      <c r="O1736" s="3"/>
      <c r="P1736" s="3"/>
      <c r="Q1736" s="3"/>
      <c r="R1736" s="3"/>
      <c r="S1736" s="3"/>
      <c r="T1736" s="3"/>
      <c r="U1736" s="3"/>
      <c r="V1736" s="3"/>
      <c r="W1736" s="3"/>
      <c r="X1736" s="3"/>
      <c r="Y1736" s="3"/>
      <c r="Z1736" s="3"/>
      <c r="AA1736" s="3"/>
      <c r="AB1736" s="3"/>
      <c r="AC1736" s="3"/>
      <c r="AD1736" s="3"/>
      <c r="AE1736" s="3"/>
      <c r="AF1736" s="3"/>
    </row>
    <row r="1737" spans="3:32">
      <c r="C1737" s="3"/>
      <c r="D1737" s="3"/>
      <c r="E1737" s="15"/>
      <c r="F1737" s="15"/>
      <c r="G1737" s="15"/>
      <c r="H1737" s="3"/>
      <c r="I1737" s="3"/>
      <c r="J1737" s="3"/>
      <c r="K1737" s="3"/>
      <c r="L1737" s="3"/>
      <c r="M1737" s="3"/>
      <c r="N1737" s="3"/>
      <c r="O1737" s="3"/>
      <c r="P1737" s="3"/>
      <c r="Q1737" s="3"/>
      <c r="R1737" s="3"/>
      <c r="S1737" s="3"/>
      <c r="T1737" s="3"/>
      <c r="U1737" s="3"/>
      <c r="V1737" s="3"/>
      <c r="W1737" s="3"/>
      <c r="X1737" s="3"/>
      <c r="Y1737" s="3"/>
      <c r="Z1737" s="3"/>
      <c r="AA1737" s="3"/>
      <c r="AB1737" s="3"/>
      <c r="AC1737" s="3"/>
      <c r="AD1737" s="3"/>
      <c r="AE1737" s="3"/>
      <c r="AF1737" s="3"/>
    </row>
    <row r="1738" spans="3:32">
      <c r="C1738" s="3"/>
      <c r="D1738" s="3"/>
      <c r="E1738" s="15"/>
      <c r="F1738" s="15"/>
      <c r="G1738" s="15"/>
      <c r="H1738" s="3"/>
      <c r="I1738" s="3"/>
      <c r="J1738" s="3"/>
      <c r="K1738" s="3"/>
      <c r="L1738" s="3"/>
      <c r="M1738" s="3"/>
      <c r="N1738" s="3"/>
      <c r="O1738" s="3"/>
      <c r="P1738" s="3"/>
      <c r="Q1738" s="3"/>
      <c r="R1738" s="3"/>
      <c r="S1738" s="3"/>
      <c r="T1738" s="3"/>
      <c r="U1738" s="3"/>
      <c r="V1738" s="3"/>
      <c r="W1738" s="3"/>
      <c r="X1738" s="3"/>
      <c r="Y1738" s="3"/>
      <c r="Z1738" s="3"/>
      <c r="AA1738" s="3"/>
      <c r="AB1738" s="3"/>
      <c r="AC1738" s="3"/>
      <c r="AD1738" s="3"/>
      <c r="AE1738" s="3"/>
      <c r="AF1738" s="3"/>
    </row>
    <row r="1739" spans="3:32">
      <c r="C1739" s="3"/>
      <c r="D1739" s="3"/>
      <c r="E1739" s="15"/>
      <c r="F1739" s="15"/>
      <c r="G1739" s="15"/>
      <c r="H1739" s="3"/>
      <c r="I1739" s="3"/>
      <c r="J1739" s="3"/>
      <c r="K1739" s="3"/>
      <c r="L1739" s="3"/>
      <c r="M1739" s="3"/>
      <c r="N1739" s="3"/>
      <c r="O1739" s="3"/>
      <c r="P1739" s="3"/>
      <c r="Q1739" s="3"/>
      <c r="R1739" s="3"/>
      <c r="S1739" s="3"/>
      <c r="T1739" s="3"/>
      <c r="U1739" s="3"/>
      <c r="V1739" s="3"/>
      <c r="W1739" s="3"/>
      <c r="X1739" s="3"/>
      <c r="Y1739" s="3"/>
      <c r="Z1739" s="3"/>
      <c r="AA1739" s="3"/>
      <c r="AB1739" s="3"/>
      <c r="AC1739" s="3"/>
      <c r="AD1739" s="3"/>
      <c r="AE1739" s="3"/>
      <c r="AF1739" s="3"/>
    </row>
    <row r="1740" spans="3:32">
      <c r="C1740" s="3"/>
      <c r="D1740" s="3"/>
      <c r="E1740" s="15"/>
      <c r="F1740" s="15"/>
      <c r="G1740" s="15"/>
      <c r="H1740" s="3"/>
      <c r="I1740" s="3"/>
      <c r="J1740" s="3"/>
      <c r="K1740" s="3"/>
      <c r="L1740" s="3"/>
      <c r="M1740" s="3"/>
      <c r="N1740" s="3"/>
      <c r="O1740" s="3"/>
      <c r="P1740" s="3"/>
      <c r="Q1740" s="3"/>
      <c r="R1740" s="3"/>
      <c r="S1740" s="3"/>
      <c r="T1740" s="3"/>
      <c r="U1740" s="3"/>
      <c r="V1740" s="3"/>
      <c r="W1740" s="3"/>
      <c r="X1740" s="3"/>
      <c r="Y1740" s="3"/>
      <c r="Z1740" s="3"/>
      <c r="AA1740" s="3"/>
      <c r="AB1740" s="3"/>
      <c r="AC1740" s="3"/>
      <c r="AD1740" s="3"/>
      <c r="AE1740" s="3"/>
      <c r="AF1740" s="3"/>
    </row>
    <row r="1741" spans="3:32">
      <c r="C1741" s="3"/>
      <c r="D1741" s="3"/>
      <c r="E1741" s="15"/>
      <c r="F1741" s="15"/>
      <c r="G1741" s="15"/>
      <c r="H1741" s="3"/>
      <c r="I1741" s="3"/>
      <c r="J1741" s="3"/>
      <c r="K1741" s="3"/>
      <c r="L1741" s="3"/>
      <c r="M1741" s="3"/>
      <c r="N1741" s="3"/>
      <c r="O1741" s="3"/>
      <c r="P1741" s="3"/>
      <c r="Q1741" s="3"/>
      <c r="R1741" s="3"/>
      <c r="S1741" s="3"/>
      <c r="T1741" s="3"/>
      <c r="U1741" s="3"/>
      <c r="V1741" s="3"/>
      <c r="W1741" s="3"/>
      <c r="X1741" s="3"/>
      <c r="Y1741" s="3"/>
      <c r="Z1741" s="3"/>
      <c r="AA1741" s="3"/>
      <c r="AB1741" s="3"/>
      <c r="AC1741" s="3"/>
      <c r="AD1741" s="3"/>
      <c r="AE1741" s="3"/>
      <c r="AF1741" s="3"/>
    </row>
    <row r="1742" spans="3:32">
      <c r="C1742" s="3"/>
      <c r="D1742" s="3"/>
      <c r="E1742" s="15"/>
      <c r="F1742" s="15"/>
      <c r="G1742" s="15"/>
      <c r="H1742" s="3"/>
      <c r="I1742" s="3"/>
      <c r="J1742" s="3"/>
      <c r="K1742" s="3"/>
      <c r="L1742" s="3"/>
      <c r="M1742" s="3"/>
      <c r="N1742" s="3"/>
      <c r="O1742" s="3"/>
      <c r="P1742" s="3"/>
      <c r="Q1742" s="3"/>
      <c r="R1742" s="3"/>
      <c r="S1742" s="3"/>
      <c r="T1742" s="3"/>
      <c r="U1742" s="3"/>
      <c r="V1742" s="3"/>
      <c r="W1742" s="3"/>
      <c r="X1742" s="3"/>
      <c r="Y1742" s="3"/>
      <c r="Z1742" s="3"/>
      <c r="AA1742" s="3"/>
      <c r="AB1742" s="3"/>
      <c r="AC1742" s="3"/>
      <c r="AD1742" s="3"/>
      <c r="AE1742" s="3"/>
      <c r="AF1742" s="3"/>
    </row>
    <row r="1743" spans="3:32">
      <c r="C1743" s="3"/>
      <c r="D1743" s="3"/>
      <c r="E1743" s="15"/>
      <c r="F1743" s="15"/>
      <c r="G1743" s="15"/>
      <c r="H1743" s="3"/>
      <c r="I1743" s="3"/>
      <c r="J1743" s="3"/>
      <c r="K1743" s="3"/>
      <c r="L1743" s="3"/>
      <c r="M1743" s="3"/>
      <c r="N1743" s="3"/>
      <c r="O1743" s="3"/>
      <c r="P1743" s="3"/>
      <c r="Q1743" s="3"/>
      <c r="R1743" s="3"/>
      <c r="S1743" s="3"/>
      <c r="T1743" s="3"/>
      <c r="U1743" s="3"/>
      <c r="V1743" s="3"/>
      <c r="W1743" s="3"/>
      <c r="X1743" s="3"/>
      <c r="Y1743" s="3"/>
      <c r="Z1743" s="3"/>
      <c r="AA1743" s="3"/>
      <c r="AB1743" s="3"/>
      <c r="AC1743" s="3"/>
      <c r="AD1743" s="3"/>
      <c r="AE1743" s="3"/>
      <c r="AF1743" s="3"/>
    </row>
    <row r="1744" spans="3:32">
      <c r="C1744" s="3"/>
      <c r="D1744" s="3"/>
      <c r="E1744" s="15"/>
      <c r="F1744" s="15"/>
      <c r="G1744" s="15"/>
      <c r="H1744" s="3"/>
      <c r="I1744" s="3"/>
      <c r="J1744" s="3"/>
      <c r="K1744" s="3"/>
      <c r="L1744" s="3"/>
      <c r="M1744" s="3"/>
      <c r="N1744" s="3"/>
      <c r="O1744" s="3"/>
      <c r="P1744" s="3"/>
      <c r="Q1744" s="3"/>
      <c r="R1744" s="3"/>
      <c r="S1744" s="3"/>
      <c r="T1744" s="3"/>
      <c r="U1744" s="3"/>
      <c r="V1744" s="3"/>
      <c r="W1744" s="3"/>
      <c r="X1744" s="3"/>
      <c r="Y1744" s="3"/>
      <c r="Z1744" s="3"/>
      <c r="AA1744" s="3"/>
      <c r="AB1744" s="3"/>
      <c r="AC1744" s="3"/>
      <c r="AD1744" s="3"/>
      <c r="AE1744" s="3"/>
      <c r="AF1744" s="3"/>
    </row>
    <row r="1745" spans="3:32">
      <c r="C1745" s="3"/>
      <c r="D1745" s="3"/>
      <c r="E1745" s="15"/>
      <c r="F1745" s="15"/>
      <c r="G1745" s="15"/>
      <c r="H1745" s="3"/>
      <c r="I1745" s="3"/>
      <c r="J1745" s="3"/>
      <c r="K1745" s="3"/>
      <c r="L1745" s="3"/>
      <c r="M1745" s="3"/>
      <c r="N1745" s="3"/>
      <c r="O1745" s="3"/>
      <c r="P1745" s="3"/>
      <c r="Q1745" s="3"/>
      <c r="R1745" s="3"/>
      <c r="S1745" s="3"/>
      <c r="T1745" s="3"/>
      <c r="U1745" s="3"/>
      <c r="V1745" s="3"/>
      <c r="W1745" s="3"/>
      <c r="X1745" s="3"/>
      <c r="Y1745" s="3"/>
      <c r="Z1745" s="3"/>
      <c r="AA1745" s="3"/>
      <c r="AB1745" s="3"/>
      <c r="AC1745" s="3"/>
      <c r="AD1745" s="3"/>
      <c r="AE1745" s="3"/>
      <c r="AF1745" s="3"/>
    </row>
    <row r="1746" spans="3:32">
      <c r="C1746" s="3"/>
      <c r="D1746" s="3"/>
      <c r="E1746" s="15"/>
      <c r="F1746" s="15"/>
      <c r="G1746" s="15"/>
      <c r="H1746" s="3"/>
      <c r="I1746" s="3"/>
      <c r="J1746" s="3"/>
      <c r="K1746" s="3"/>
      <c r="L1746" s="3"/>
      <c r="M1746" s="3"/>
      <c r="N1746" s="3"/>
      <c r="O1746" s="3"/>
      <c r="P1746" s="3"/>
      <c r="Q1746" s="3"/>
      <c r="R1746" s="3"/>
      <c r="S1746" s="3"/>
      <c r="T1746" s="3"/>
      <c r="U1746" s="3"/>
      <c r="V1746" s="3"/>
      <c r="W1746" s="3"/>
      <c r="X1746" s="3"/>
      <c r="Y1746" s="3"/>
      <c r="Z1746" s="3"/>
      <c r="AA1746" s="3"/>
      <c r="AB1746" s="3"/>
      <c r="AC1746" s="3"/>
      <c r="AD1746" s="3"/>
      <c r="AE1746" s="3"/>
      <c r="AF1746" s="3"/>
    </row>
    <row r="1747" spans="3:32">
      <c r="C1747" s="3"/>
      <c r="D1747" s="3"/>
      <c r="E1747" s="15"/>
      <c r="F1747" s="15"/>
      <c r="G1747" s="15"/>
      <c r="H1747" s="3"/>
      <c r="I1747" s="3"/>
      <c r="J1747" s="3"/>
      <c r="K1747" s="3"/>
      <c r="L1747" s="3"/>
      <c r="M1747" s="3"/>
      <c r="N1747" s="3"/>
      <c r="O1747" s="3"/>
      <c r="P1747" s="3"/>
      <c r="Q1747" s="3"/>
      <c r="R1747" s="3"/>
      <c r="S1747" s="3"/>
      <c r="T1747" s="3"/>
      <c r="U1747" s="3"/>
      <c r="V1747" s="3"/>
      <c r="W1747" s="3"/>
      <c r="X1747" s="3"/>
      <c r="Y1747" s="3"/>
      <c r="Z1747" s="3"/>
      <c r="AA1747" s="3"/>
      <c r="AB1747" s="3"/>
      <c r="AC1747" s="3"/>
      <c r="AD1747" s="3"/>
      <c r="AE1747" s="3"/>
      <c r="AF1747" s="3"/>
    </row>
    <row r="1748" spans="3:32">
      <c r="C1748" s="3"/>
      <c r="D1748" s="3"/>
      <c r="E1748" s="15"/>
      <c r="F1748" s="15"/>
      <c r="G1748" s="15"/>
      <c r="H1748" s="3"/>
      <c r="I1748" s="3"/>
      <c r="J1748" s="3"/>
      <c r="K1748" s="3"/>
      <c r="L1748" s="3"/>
      <c r="M1748" s="3"/>
      <c r="N1748" s="3"/>
      <c r="O1748" s="3"/>
      <c r="P1748" s="3"/>
      <c r="Q1748" s="3"/>
      <c r="R1748" s="3"/>
      <c r="S1748" s="3"/>
      <c r="T1748" s="3"/>
      <c r="U1748" s="3"/>
      <c r="V1748" s="3"/>
      <c r="W1748" s="3"/>
      <c r="X1748" s="3"/>
      <c r="Y1748" s="3"/>
      <c r="Z1748" s="3"/>
      <c r="AA1748" s="3"/>
      <c r="AB1748" s="3"/>
      <c r="AC1748" s="3"/>
      <c r="AD1748" s="3"/>
      <c r="AE1748" s="3"/>
      <c r="AF1748" s="3"/>
    </row>
    <row r="1749" spans="3:32">
      <c r="C1749" s="3"/>
      <c r="D1749" s="3"/>
      <c r="E1749" s="15"/>
      <c r="F1749" s="15"/>
      <c r="G1749" s="15"/>
      <c r="H1749" s="3"/>
      <c r="I1749" s="3"/>
      <c r="J1749" s="3"/>
      <c r="K1749" s="3"/>
      <c r="L1749" s="3"/>
      <c r="M1749" s="3"/>
      <c r="N1749" s="3"/>
      <c r="O1749" s="3"/>
      <c r="P1749" s="3"/>
      <c r="Q1749" s="3"/>
      <c r="R1749" s="3"/>
      <c r="S1749" s="3"/>
      <c r="T1749" s="3"/>
      <c r="U1749" s="3"/>
      <c r="V1749" s="3"/>
      <c r="W1749" s="3"/>
      <c r="X1749" s="3"/>
      <c r="Y1749" s="3"/>
      <c r="Z1749" s="3"/>
      <c r="AA1749" s="3"/>
      <c r="AB1749" s="3"/>
      <c r="AC1749" s="3"/>
      <c r="AD1749" s="3"/>
      <c r="AE1749" s="3"/>
      <c r="AF1749" s="3"/>
    </row>
    <row r="1750" spans="3:32">
      <c r="C1750" s="3"/>
      <c r="D1750" s="3"/>
      <c r="E1750" s="15"/>
      <c r="F1750" s="15"/>
      <c r="G1750" s="15"/>
      <c r="H1750" s="3"/>
      <c r="I1750" s="3"/>
      <c r="J1750" s="3"/>
      <c r="K1750" s="3"/>
      <c r="L1750" s="3"/>
      <c r="M1750" s="3"/>
      <c r="N1750" s="3"/>
      <c r="O1750" s="3"/>
      <c r="P1750" s="3"/>
      <c r="Q1750" s="3"/>
      <c r="R1750" s="3"/>
      <c r="S1750" s="3"/>
      <c r="T1750" s="3"/>
      <c r="U1750" s="3"/>
      <c r="V1750" s="3"/>
      <c r="W1750" s="3"/>
      <c r="X1750" s="3"/>
      <c r="Y1750" s="3"/>
      <c r="Z1750" s="3"/>
      <c r="AA1750" s="3"/>
      <c r="AB1750" s="3"/>
      <c r="AC1750" s="3"/>
      <c r="AD1750" s="3"/>
      <c r="AE1750" s="3"/>
      <c r="AF1750" s="3"/>
    </row>
    <row r="1751" spans="3:32">
      <c r="C1751" s="3"/>
      <c r="D1751" s="3"/>
      <c r="E1751" s="15"/>
      <c r="F1751" s="15"/>
      <c r="G1751" s="15"/>
      <c r="H1751" s="3"/>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c r="AF1751" s="3"/>
    </row>
    <row r="1752" spans="3:32">
      <c r="C1752" s="3"/>
      <c r="D1752" s="3"/>
      <c r="E1752" s="15"/>
      <c r="F1752" s="15"/>
      <c r="G1752" s="15"/>
      <c r="H1752" s="3"/>
      <c r="I1752" s="3"/>
      <c r="J1752" s="3"/>
      <c r="K1752" s="3"/>
      <c r="L1752" s="3"/>
      <c r="M1752" s="3"/>
      <c r="N1752" s="3"/>
      <c r="O1752" s="3"/>
      <c r="P1752" s="3"/>
      <c r="Q1752" s="3"/>
      <c r="R1752" s="3"/>
      <c r="S1752" s="3"/>
      <c r="T1752" s="3"/>
      <c r="U1752" s="3"/>
      <c r="V1752" s="3"/>
      <c r="W1752" s="3"/>
      <c r="X1752" s="3"/>
      <c r="Y1752" s="3"/>
      <c r="Z1752" s="3"/>
      <c r="AA1752" s="3"/>
      <c r="AB1752" s="3"/>
      <c r="AC1752" s="3"/>
      <c r="AD1752" s="3"/>
      <c r="AE1752" s="3"/>
      <c r="AF1752" s="3"/>
    </row>
    <row r="1753" spans="3:32">
      <c r="C1753" s="3"/>
      <c r="D1753" s="3"/>
      <c r="E1753" s="15"/>
      <c r="F1753" s="15"/>
      <c r="G1753" s="15"/>
      <c r="H1753" s="3"/>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row>
    <row r="1754" spans="3:32">
      <c r="C1754" s="3"/>
      <c r="D1754" s="3"/>
      <c r="E1754" s="15"/>
      <c r="F1754" s="15"/>
      <c r="G1754" s="15"/>
      <c r="H1754" s="3"/>
      <c r="I1754" s="3"/>
      <c r="J1754" s="3"/>
      <c r="K1754" s="3"/>
      <c r="L1754" s="3"/>
      <c r="M1754" s="3"/>
      <c r="N1754" s="3"/>
      <c r="O1754" s="3"/>
      <c r="P1754" s="3"/>
      <c r="Q1754" s="3"/>
      <c r="R1754" s="3"/>
      <c r="S1754" s="3"/>
      <c r="T1754" s="3"/>
      <c r="U1754" s="3"/>
      <c r="V1754" s="3"/>
      <c r="W1754" s="3"/>
      <c r="X1754" s="3"/>
      <c r="Y1754" s="3"/>
      <c r="Z1754" s="3"/>
      <c r="AA1754" s="3"/>
      <c r="AB1754" s="3"/>
      <c r="AC1754" s="3"/>
      <c r="AD1754" s="3"/>
      <c r="AE1754" s="3"/>
      <c r="AF1754" s="3"/>
    </row>
    <row r="1755" spans="3:32">
      <c r="C1755" s="3"/>
      <c r="D1755" s="3"/>
      <c r="E1755" s="15"/>
      <c r="F1755" s="15"/>
      <c r="G1755" s="15"/>
      <c r="H1755" s="3"/>
      <c r="I1755" s="3"/>
      <c r="J1755" s="3"/>
      <c r="K1755" s="3"/>
      <c r="L1755" s="3"/>
      <c r="M1755" s="3"/>
      <c r="N1755" s="3"/>
      <c r="O1755" s="3"/>
      <c r="P1755" s="3"/>
      <c r="Q1755" s="3"/>
      <c r="R1755" s="3"/>
      <c r="S1755" s="3"/>
      <c r="T1755" s="3"/>
      <c r="U1755" s="3"/>
      <c r="V1755" s="3"/>
      <c r="W1755" s="3"/>
      <c r="X1755" s="3"/>
      <c r="Y1755" s="3"/>
      <c r="Z1755" s="3"/>
      <c r="AA1755" s="3"/>
      <c r="AB1755" s="3"/>
      <c r="AC1755" s="3"/>
      <c r="AD1755" s="3"/>
      <c r="AE1755" s="3"/>
      <c r="AF1755" s="3"/>
    </row>
    <row r="1756" spans="3:32">
      <c r="C1756" s="3"/>
      <c r="D1756" s="3"/>
      <c r="E1756" s="15"/>
      <c r="F1756" s="15"/>
      <c r="G1756" s="15"/>
      <c r="H1756" s="3"/>
      <c r="I1756" s="3"/>
      <c r="J1756" s="3"/>
      <c r="K1756" s="3"/>
      <c r="L1756" s="3"/>
      <c r="M1756" s="3"/>
      <c r="N1756" s="3"/>
      <c r="O1756" s="3"/>
      <c r="P1756" s="3"/>
      <c r="Q1756" s="3"/>
      <c r="R1756" s="3"/>
      <c r="S1756" s="3"/>
      <c r="T1756" s="3"/>
      <c r="U1756" s="3"/>
      <c r="V1756" s="3"/>
      <c r="W1756" s="3"/>
      <c r="X1756" s="3"/>
      <c r="Y1756" s="3"/>
      <c r="Z1756" s="3"/>
      <c r="AA1756" s="3"/>
      <c r="AB1756" s="3"/>
      <c r="AC1756" s="3"/>
      <c r="AD1756" s="3"/>
      <c r="AE1756" s="3"/>
      <c r="AF1756" s="3"/>
    </row>
    <row r="1757" spans="3:32">
      <c r="C1757" s="3"/>
      <c r="D1757" s="3"/>
      <c r="E1757" s="15"/>
      <c r="F1757" s="15"/>
      <c r="G1757" s="15"/>
      <c r="H1757" s="3"/>
      <c r="I1757" s="3"/>
      <c r="J1757" s="3"/>
      <c r="K1757" s="3"/>
      <c r="L1757" s="3"/>
      <c r="M1757" s="3"/>
      <c r="N1757" s="3"/>
      <c r="O1757" s="3"/>
      <c r="P1757" s="3"/>
      <c r="Q1757" s="3"/>
      <c r="R1757" s="3"/>
      <c r="S1757" s="3"/>
      <c r="T1757" s="3"/>
      <c r="U1757" s="3"/>
      <c r="V1757" s="3"/>
      <c r="W1757" s="3"/>
      <c r="X1757" s="3"/>
      <c r="Y1757" s="3"/>
      <c r="Z1757" s="3"/>
      <c r="AA1757" s="3"/>
      <c r="AB1757" s="3"/>
      <c r="AC1757" s="3"/>
      <c r="AD1757" s="3"/>
      <c r="AE1757" s="3"/>
      <c r="AF1757" s="3"/>
    </row>
    <row r="1758" spans="3:32">
      <c r="C1758" s="3"/>
      <c r="D1758" s="3"/>
      <c r="E1758" s="15"/>
      <c r="F1758" s="15"/>
      <c r="G1758" s="15"/>
      <c r="H1758" s="3"/>
      <c r="I1758" s="3"/>
      <c r="J1758" s="3"/>
      <c r="K1758" s="3"/>
      <c r="L1758" s="3"/>
      <c r="M1758" s="3"/>
      <c r="N1758" s="3"/>
      <c r="O1758" s="3"/>
      <c r="P1758" s="3"/>
      <c r="Q1758" s="3"/>
      <c r="R1758" s="3"/>
      <c r="S1758" s="3"/>
      <c r="T1758" s="3"/>
      <c r="U1758" s="3"/>
      <c r="V1758" s="3"/>
      <c r="W1758" s="3"/>
      <c r="X1758" s="3"/>
      <c r="Y1758" s="3"/>
      <c r="Z1758" s="3"/>
      <c r="AA1758" s="3"/>
      <c r="AB1758" s="3"/>
      <c r="AC1758" s="3"/>
      <c r="AD1758" s="3"/>
      <c r="AE1758" s="3"/>
      <c r="AF1758" s="3"/>
    </row>
    <row r="1759" spans="3:32">
      <c r="C1759" s="3"/>
      <c r="D1759" s="3"/>
      <c r="E1759" s="15"/>
      <c r="F1759" s="15"/>
      <c r="G1759" s="15"/>
      <c r="H1759" s="3"/>
      <c r="I1759" s="3"/>
      <c r="J1759" s="3"/>
      <c r="K1759" s="3"/>
      <c r="L1759" s="3"/>
      <c r="M1759" s="3"/>
      <c r="N1759" s="3"/>
      <c r="O1759" s="3"/>
      <c r="P1759" s="3"/>
      <c r="Q1759" s="3"/>
      <c r="R1759" s="3"/>
      <c r="S1759" s="3"/>
      <c r="T1759" s="3"/>
      <c r="U1759" s="3"/>
      <c r="V1759" s="3"/>
      <c r="W1759" s="3"/>
      <c r="X1759" s="3"/>
      <c r="Y1759" s="3"/>
      <c r="Z1759" s="3"/>
      <c r="AA1759" s="3"/>
      <c r="AB1759" s="3"/>
      <c r="AC1759" s="3"/>
      <c r="AD1759" s="3"/>
      <c r="AE1759" s="3"/>
      <c r="AF1759" s="3"/>
    </row>
    <row r="1760" spans="3:32">
      <c r="C1760" s="3"/>
      <c r="D1760" s="3"/>
      <c r="E1760" s="15"/>
      <c r="F1760" s="15"/>
      <c r="G1760" s="15"/>
      <c r="H1760" s="3"/>
      <c r="I1760" s="3"/>
      <c r="J1760" s="3"/>
      <c r="K1760" s="3"/>
      <c r="L1760" s="3"/>
      <c r="M1760" s="3"/>
      <c r="N1760" s="3"/>
      <c r="O1760" s="3"/>
      <c r="P1760" s="3"/>
      <c r="Q1760" s="3"/>
      <c r="R1760" s="3"/>
      <c r="S1760" s="3"/>
      <c r="T1760" s="3"/>
      <c r="U1760" s="3"/>
      <c r="V1760" s="3"/>
      <c r="W1760" s="3"/>
      <c r="X1760" s="3"/>
      <c r="Y1760" s="3"/>
      <c r="Z1760" s="3"/>
      <c r="AA1760" s="3"/>
      <c r="AB1760" s="3"/>
      <c r="AC1760" s="3"/>
      <c r="AD1760" s="3"/>
      <c r="AE1760" s="3"/>
      <c r="AF1760" s="3"/>
    </row>
    <row r="1761" spans="3:32">
      <c r="C1761" s="3"/>
      <c r="D1761" s="3"/>
      <c r="E1761" s="15"/>
      <c r="F1761" s="15"/>
      <c r="G1761" s="15"/>
      <c r="H1761" s="3"/>
      <c r="I1761" s="3"/>
      <c r="J1761" s="3"/>
      <c r="K1761" s="3"/>
      <c r="L1761" s="3"/>
      <c r="M1761" s="3"/>
      <c r="N1761" s="3"/>
      <c r="O1761" s="3"/>
      <c r="P1761" s="3"/>
      <c r="Q1761" s="3"/>
      <c r="R1761" s="3"/>
      <c r="S1761" s="3"/>
      <c r="T1761" s="3"/>
      <c r="U1761" s="3"/>
      <c r="V1761" s="3"/>
      <c r="W1761" s="3"/>
      <c r="X1761" s="3"/>
      <c r="Y1761" s="3"/>
      <c r="Z1761" s="3"/>
      <c r="AA1761" s="3"/>
      <c r="AB1761" s="3"/>
      <c r="AC1761" s="3"/>
      <c r="AD1761" s="3"/>
      <c r="AE1761" s="3"/>
      <c r="AF1761" s="3"/>
    </row>
    <row r="1762" spans="3:32">
      <c r="C1762" s="3"/>
      <c r="D1762" s="3"/>
      <c r="E1762" s="15"/>
      <c r="F1762" s="15"/>
      <c r="G1762" s="15"/>
      <c r="H1762" s="3"/>
      <c r="I1762" s="3"/>
      <c r="J1762" s="3"/>
      <c r="K1762" s="3"/>
      <c r="L1762" s="3"/>
      <c r="M1762" s="3"/>
      <c r="N1762" s="3"/>
      <c r="O1762" s="3"/>
      <c r="P1762" s="3"/>
      <c r="Q1762" s="3"/>
      <c r="R1762" s="3"/>
      <c r="S1762" s="3"/>
      <c r="T1762" s="3"/>
      <c r="U1762" s="3"/>
      <c r="V1762" s="3"/>
      <c r="W1762" s="3"/>
      <c r="X1762" s="3"/>
      <c r="Y1762" s="3"/>
      <c r="Z1762" s="3"/>
      <c r="AA1762" s="3"/>
      <c r="AB1762" s="3"/>
      <c r="AC1762" s="3"/>
      <c r="AD1762" s="3"/>
      <c r="AE1762" s="3"/>
      <c r="AF1762" s="3"/>
    </row>
    <row r="1763" spans="3:32">
      <c r="C1763" s="3"/>
      <c r="D1763" s="3"/>
      <c r="E1763" s="15"/>
      <c r="F1763" s="15"/>
      <c r="G1763" s="15"/>
      <c r="H1763" s="3"/>
      <c r="I1763" s="3"/>
      <c r="J1763" s="3"/>
      <c r="K1763" s="3"/>
      <c r="L1763" s="3"/>
      <c r="M1763" s="3"/>
      <c r="N1763" s="3"/>
      <c r="O1763" s="3"/>
      <c r="P1763" s="3"/>
      <c r="Q1763" s="3"/>
      <c r="R1763" s="3"/>
      <c r="S1763" s="3"/>
      <c r="T1763" s="3"/>
      <c r="U1763" s="3"/>
      <c r="V1763" s="3"/>
      <c r="W1763" s="3"/>
      <c r="X1763" s="3"/>
      <c r="Y1763" s="3"/>
      <c r="Z1763" s="3"/>
      <c r="AA1763" s="3"/>
      <c r="AB1763" s="3"/>
      <c r="AC1763" s="3"/>
      <c r="AD1763" s="3"/>
      <c r="AE1763" s="3"/>
      <c r="AF1763" s="3"/>
    </row>
    <row r="1764" spans="3:32">
      <c r="C1764" s="3"/>
      <c r="D1764" s="3"/>
      <c r="E1764" s="15"/>
      <c r="F1764" s="15"/>
      <c r="G1764" s="15"/>
      <c r="H1764" s="3"/>
      <c r="I1764" s="3"/>
      <c r="J1764" s="3"/>
      <c r="K1764" s="3"/>
      <c r="L1764" s="3"/>
      <c r="M1764" s="3"/>
      <c r="N1764" s="3"/>
      <c r="O1764" s="3"/>
      <c r="P1764" s="3"/>
      <c r="Q1764" s="3"/>
      <c r="R1764" s="3"/>
      <c r="S1764" s="3"/>
      <c r="T1764" s="3"/>
      <c r="U1764" s="3"/>
      <c r="V1764" s="3"/>
      <c r="W1764" s="3"/>
      <c r="X1764" s="3"/>
      <c r="Y1764" s="3"/>
      <c r="Z1764" s="3"/>
      <c r="AA1764" s="3"/>
      <c r="AB1764" s="3"/>
      <c r="AC1764" s="3"/>
      <c r="AD1764" s="3"/>
      <c r="AE1764" s="3"/>
      <c r="AF1764" s="3"/>
    </row>
    <row r="1765" spans="3:32">
      <c r="C1765" s="3"/>
      <c r="D1765" s="3"/>
      <c r="E1765" s="15"/>
      <c r="F1765" s="15"/>
      <c r="G1765" s="15"/>
      <c r="H1765" s="3"/>
      <c r="I1765" s="3"/>
      <c r="J1765" s="3"/>
      <c r="K1765" s="3"/>
      <c r="L1765" s="3"/>
      <c r="M1765" s="3"/>
      <c r="N1765" s="3"/>
      <c r="O1765" s="3"/>
      <c r="P1765" s="3"/>
      <c r="Q1765" s="3"/>
      <c r="R1765" s="3"/>
      <c r="S1765" s="3"/>
      <c r="T1765" s="3"/>
      <c r="U1765" s="3"/>
      <c r="V1765" s="3"/>
      <c r="W1765" s="3"/>
      <c r="X1765" s="3"/>
      <c r="Y1765" s="3"/>
      <c r="Z1765" s="3"/>
      <c r="AA1765" s="3"/>
      <c r="AB1765" s="3"/>
      <c r="AC1765" s="3"/>
      <c r="AD1765" s="3"/>
      <c r="AE1765" s="3"/>
      <c r="AF1765" s="3"/>
    </row>
    <row r="1766" spans="3:32">
      <c r="C1766" s="3"/>
      <c r="D1766" s="3"/>
      <c r="E1766" s="15"/>
      <c r="F1766" s="15"/>
      <c r="G1766" s="15"/>
      <c r="H1766" s="3"/>
      <c r="I1766" s="3"/>
      <c r="J1766" s="3"/>
      <c r="K1766" s="3"/>
      <c r="L1766" s="3"/>
      <c r="M1766" s="3"/>
      <c r="N1766" s="3"/>
      <c r="O1766" s="3"/>
      <c r="P1766" s="3"/>
      <c r="Q1766" s="3"/>
      <c r="R1766" s="3"/>
      <c r="S1766" s="3"/>
      <c r="T1766" s="3"/>
      <c r="U1766" s="3"/>
      <c r="V1766" s="3"/>
      <c r="W1766" s="3"/>
      <c r="X1766" s="3"/>
      <c r="Y1766" s="3"/>
      <c r="Z1766" s="3"/>
      <c r="AA1766" s="3"/>
      <c r="AB1766" s="3"/>
      <c r="AC1766" s="3"/>
      <c r="AD1766" s="3"/>
      <c r="AE1766" s="3"/>
      <c r="AF1766" s="3"/>
    </row>
    <row r="1767" spans="3:32">
      <c r="C1767" s="3"/>
      <c r="D1767" s="3"/>
      <c r="E1767" s="15"/>
      <c r="F1767" s="15"/>
      <c r="G1767" s="15"/>
      <c r="H1767" s="3"/>
      <c r="I1767" s="3"/>
      <c r="J1767" s="3"/>
      <c r="K1767" s="3"/>
      <c r="L1767" s="3"/>
      <c r="M1767" s="3"/>
      <c r="N1767" s="3"/>
      <c r="O1767" s="3"/>
      <c r="P1767" s="3"/>
      <c r="Q1767" s="3"/>
      <c r="R1767" s="3"/>
      <c r="S1767" s="3"/>
      <c r="T1767" s="3"/>
      <c r="U1767" s="3"/>
      <c r="V1767" s="3"/>
      <c r="W1767" s="3"/>
      <c r="X1767" s="3"/>
      <c r="Y1767" s="3"/>
      <c r="Z1767" s="3"/>
      <c r="AA1767" s="3"/>
      <c r="AB1767" s="3"/>
      <c r="AC1767" s="3"/>
      <c r="AD1767" s="3"/>
      <c r="AE1767" s="3"/>
      <c r="AF1767" s="3"/>
    </row>
    <row r="1768" spans="3:32">
      <c r="C1768" s="3"/>
      <c r="D1768" s="3"/>
      <c r="E1768" s="15"/>
      <c r="F1768" s="15"/>
      <c r="G1768" s="15"/>
      <c r="H1768" s="3"/>
      <c r="I1768" s="3"/>
      <c r="J1768" s="3"/>
      <c r="K1768" s="3"/>
      <c r="L1768" s="3"/>
      <c r="M1768" s="3"/>
      <c r="N1768" s="3"/>
      <c r="O1768" s="3"/>
      <c r="P1768" s="3"/>
      <c r="Q1768" s="3"/>
      <c r="R1768" s="3"/>
      <c r="S1768" s="3"/>
      <c r="T1768" s="3"/>
      <c r="U1768" s="3"/>
      <c r="V1768" s="3"/>
      <c r="W1768" s="3"/>
      <c r="X1768" s="3"/>
      <c r="Y1768" s="3"/>
      <c r="Z1768" s="3"/>
      <c r="AA1768" s="3"/>
      <c r="AB1768" s="3"/>
      <c r="AC1768" s="3"/>
      <c r="AD1768" s="3"/>
      <c r="AE1768" s="3"/>
      <c r="AF1768" s="3"/>
    </row>
    <row r="1769" spans="3:32">
      <c r="C1769" s="3"/>
      <c r="D1769" s="3"/>
      <c r="E1769" s="15"/>
      <c r="F1769" s="15"/>
      <c r="G1769" s="15"/>
      <c r="H1769" s="3"/>
      <c r="I1769" s="3"/>
      <c r="J1769" s="3"/>
      <c r="K1769" s="3"/>
      <c r="L1769" s="3"/>
      <c r="M1769" s="3"/>
      <c r="N1769" s="3"/>
      <c r="O1769" s="3"/>
      <c r="P1769" s="3"/>
      <c r="Q1769" s="3"/>
      <c r="R1769" s="3"/>
      <c r="S1769" s="3"/>
      <c r="T1769" s="3"/>
      <c r="U1769" s="3"/>
      <c r="V1769" s="3"/>
      <c r="W1769" s="3"/>
      <c r="X1769" s="3"/>
      <c r="Y1769" s="3"/>
      <c r="Z1769" s="3"/>
      <c r="AA1769" s="3"/>
      <c r="AB1769" s="3"/>
      <c r="AC1769" s="3"/>
      <c r="AD1769" s="3"/>
      <c r="AE1769" s="3"/>
      <c r="AF1769" s="3"/>
    </row>
    <row r="1770" spans="3:32">
      <c r="C1770" s="3"/>
      <c r="D1770" s="3"/>
      <c r="E1770" s="15"/>
      <c r="F1770" s="15"/>
      <c r="G1770" s="15"/>
      <c r="H1770" s="3"/>
      <c r="I1770" s="3"/>
      <c r="J1770" s="3"/>
      <c r="K1770" s="3"/>
      <c r="L1770" s="3"/>
      <c r="M1770" s="3"/>
      <c r="N1770" s="3"/>
      <c r="O1770" s="3"/>
      <c r="P1770" s="3"/>
      <c r="Q1770" s="3"/>
      <c r="R1770" s="3"/>
      <c r="S1770" s="3"/>
      <c r="T1770" s="3"/>
      <c r="U1770" s="3"/>
      <c r="V1770" s="3"/>
      <c r="W1770" s="3"/>
      <c r="X1770" s="3"/>
      <c r="Y1770" s="3"/>
      <c r="Z1770" s="3"/>
      <c r="AA1770" s="3"/>
      <c r="AB1770" s="3"/>
      <c r="AC1770" s="3"/>
      <c r="AD1770" s="3"/>
      <c r="AE1770" s="3"/>
      <c r="AF1770" s="3"/>
    </row>
    <row r="1771" spans="3:32">
      <c r="C1771" s="3"/>
      <c r="D1771" s="3"/>
      <c r="E1771" s="15"/>
      <c r="F1771" s="15"/>
      <c r="G1771" s="15"/>
      <c r="H1771" s="3"/>
      <c r="I1771" s="3"/>
      <c r="J1771" s="3"/>
      <c r="K1771" s="3"/>
      <c r="L1771" s="3"/>
      <c r="M1771" s="3"/>
      <c r="N1771" s="3"/>
      <c r="O1771" s="3"/>
      <c r="P1771" s="3"/>
      <c r="Q1771" s="3"/>
      <c r="R1771" s="3"/>
      <c r="S1771" s="3"/>
      <c r="T1771" s="3"/>
      <c r="U1771" s="3"/>
      <c r="V1771" s="3"/>
      <c r="W1771" s="3"/>
      <c r="X1771" s="3"/>
      <c r="Y1771" s="3"/>
      <c r="Z1771" s="3"/>
      <c r="AA1771" s="3"/>
      <c r="AB1771" s="3"/>
      <c r="AC1771" s="3"/>
      <c r="AD1771" s="3"/>
      <c r="AE1771" s="3"/>
      <c r="AF1771" s="3"/>
    </row>
    <row r="1772" spans="3:32">
      <c r="C1772" s="3"/>
      <c r="D1772" s="3"/>
      <c r="E1772" s="15"/>
      <c r="F1772" s="15"/>
      <c r="G1772" s="15"/>
      <c r="H1772" s="3"/>
      <c r="I1772" s="3"/>
      <c r="J1772" s="3"/>
      <c r="K1772" s="3"/>
      <c r="L1772" s="3"/>
      <c r="M1772" s="3"/>
      <c r="N1772" s="3"/>
      <c r="O1772" s="3"/>
      <c r="P1772" s="3"/>
      <c r="Q1772" s="3"/>
      <c r="R1772" s="3"/>
      <c r="S1772" s="3"/>
      <c r="T1772" s="3"/>
      <c r="U1772" s="3"/>
      <c r="V1772" s="3"/>
      <c r="W1772" s="3"/>
      <c r="X1772" s="3"/>
      <c r="Y1772" s="3"/>
      <c r="Z1772" s="3"/>
      <c r="AA1772" s="3"/>
      <c r="AB1772" s="3"/>
      <c r="AC1772" s="3"/>
      <c r="AD1772" s="3"/>
      <c r="AE1772" s="3"/>
      <c r="AF1772" s="3"/>
    </row>
    <row r="1773" spans="3:32">
      <c r="C1773" s="3"/>
      <c r="D1773" s="3"/>
      <c r="E1773" s="15"/>
      <c r="F1773" s="15"/>
      <c r="G1773" s="15"/>
      <c r="H1773" s="3"/>
      <c r="I1773" s="3"/>
      <c r="J1773" s="3"/>
      <c r="K1773" s="3"/>
      <c r="L1773" s="3"/>
      <c r="M1773" s="3"/>
      <c r="N1773" s="3"/>
      <c r="O1773" s="3"/>
      <c r="P1773" s="3"/>
      <c r="Q1773" s="3"/>
      <c r="R1773" s="3"/>
      <c r="S1773" s="3"/>
      <c r="T1773" s="3"/>
      <c r="U1773" s="3"/>
      <c r="V1773" s="3"/>
      <c r="W1773" s="3"/>
      <c r="X1773" s="3"/>
      <c r="Y1773" s="3"/>
      <c r="Z1773" s="3"/>
      <c r="AA1773" s="3"/>
      <c r="AB1773" s="3"/>
      <c r="AC1773" s="3"/>
      <c r="AD1773" s="3"/>
      <c r="AE1773" s="3"/>
      <c r="AF1773" s="3"/>
    </row>
    <row r="1774" spans="3:32">
      <c r="C1774" s="3"/>
      <c r="D1774" s="3"/>
      <c r="E1774" s="15"/>
      <c r="F1774" s="15"/>
      <c r="G1774" s="15"/>
      <c r="H1774" s="3"/>
      <c r="I1774" s="3"/>
      <c r="J1774" s="3"/>
      <c r="K1774" s="3"/>
      <c r="L1774" s="3"/>
      <c r="M1774" s="3"/>
      <c r="N1774" s="3"/>
      <c r="O1774" s="3"/>
      <c r="P1774" s="3"/>
      <c r="Q1774" s="3"/>
      <c r="R1774" s="3"/>
      <c r="S1774" s="3"/>
      <c r="T1774" s="3"/>
      <c r="U1774" s="3"/>
      <c r="V1774" s="3"/>
      <c r="W1774" s="3"/>
      <c r="X1774" s="3"/>
      <c r="Y1774" s="3"/>
      <c r="Z1774" s="3"/>
      <c r="AA1774" s="3"/>
      <c r="AB1774" s="3"/>
      <c r="AC1774" s="3"/>
      <c r="AD1774" s="3"/>
      <c r="AE1774" s="3"/>
      <c r="AF1774" s="3"/>
    </row>
    <row r="1775" spans="3:32">
      <c r="C1775" s="3"/>
      <c r="D1775" s="3"/>
      <c r="E1775" s="15"/>
      <c r="F1775" s="15"/>
      <c r="G1775" s="15"/>
      <c r="H1775" s="3"/>
      <c r="I1775" s="3"/>
      <c r="J1775" s="3"/>
      <c r="K1775" s="3"/>
      <c r="L1775" s="3"/>
      <c r="M1775" s="3"/>
      <c r="N1775" s="3"/>
      <c r="O1775" s="3"/>
      <c r="P1775" s="3"/>
      <c r="Q1775" s="3"/>
      <c r="R1775" s="3"/>
      <c r="S1775" s="3"/>
      <c r="T1775" s="3"/>
      <c r="U1775" s="3"/>
      <c r="V1775" s="3"/>
      <c r="W1775" s="3"/>
      <c r="X1775" s="3"/>
      <c r="Y1775" s="3"/>
      <c r="Z1775" s="3"/>
      <c r="AA1775" s="3"/>
      <c r="AB1775" s="3"/>
      <c r="AC1775" s="3"/>
      <c r="AD1775" s="3"/>
      <c r="AE1775" s="3"/>
      <c r="AF1775" s="3"/>
    </row>
    <row r="1776" spans="3:32">
      <c r="C1776" s="3"/>
      <c r="D1776" s="3"/>
      <c r="E1776" s="15"/>
      <c r="F1776" s="15"/>
      <c r="G1776" s="15"/>
      <c r="H1776" s="3"/>
      <c r="I1776" s="3"/>
      <c r="J1776" s="3"/>
      <c r="K1776" s="3"/>
      <c r="L1776" s="3"/>
      <c r="M1776" s="3"/>
      <c r="N1776" s="3"/>
      <c r="O1776" s="3"/>
      <c r="P1776" s="3"/>
      <c r="Q1776" s="3"/>
      <c r="R1776" s="3"/>
      <c r="S1776" s="3"/>
      <c r="T1776" s="3"/>
      <c r="U1776" s="3"/>
      <c r="V1776" s="3"/>
      <c r="W1776" s="3"/>
      <c r="X1776" s="3"/>
      <c r="Y1776" s="3"/>
      <c r="Z1776" s="3"/>
      <c r="AA1776" s="3"/>
      <c r="AB1776" s="3"/>
      <c r="AC1776" s="3"/>
      <c r="AD1776" s="3"/>
      <c r="AE1776" s="3"/>
      <c r="AF1776" s="3"/>
    </row>
    <row r="1777" spans="3:32">
      <c r="C1777" s="3"/>
      <c r="D1777" s="3"/>
      <c r="E1777" s="15"/>
      <c r="F1777" s="15"/>
      <c r="G1777" s="15"/>
      <c r="H1777" s="3"/>
      <c r="I1777" s="3"/>
      <c r="J1777" s="3"/>
      <c r="K1777" s="3"/>
      <c r="L1777" s="3"/>
      <c r="M1777" s="3"/>
      <c r="N1777" s="3"/>
      <c r="O1777" s="3"/>
      <c r="P1777" s="3"/>
      <c r="Q1777" s="3"/>
      <c r="R1777" s="3"/>
      <c r="S1777" s="3"/>
      <c r="T1777" s="3"/>
      <c r="U1777" s="3"/>
      <c r="V1777" s="3"/>
      <c r="W1777" s="3"/>
      <c r="X1777" s="3"/>
      <c r="Y1777" s="3"/>
      <c r="Z1777" s="3"/>
      <c r="AA1777" s="3"/>
      <c r="AB1777" s="3"/>
      <c r="AC1777" s="3"/>
      <c r="AD1777" s="3"/>
      <c r="AE1777" s="3"/>
      <c r="AF1777" s="3"/>
    </row>
    <row r="1778" spans="3:32">
      <c r="C1778" s="3"/>
      <c r="D1778" s="3"/>
      <c r="E1778" s="15"/>
      <c r="F1778" s="15"/>
      <c r="G1778" s="15"/>
      <c r="H1778" s="3"/>
      <c r="I1778" s="3"/>
      <c r="J1778" s="3"/>
      <c r="K1778" s="3"/>
      <c r="L1778" s="3"/>
      <c r="M1778" s="3"/>
      <c r="N1778" s="3"/>
      <c r="O1778" s="3"/>
      <c r="P1778" s="3"/>
      <c r="Q1778" s="3"/>
      <c r="R1778" s="3"/>
      <c r="S1778" s="3"/>
      <c r="T1778" s="3"/>
      <c r="U1778" s="3"/>
      <c r="V1778" s="3"/>
      <c r="W1778" s="3"/>
      <c r="X1778" s="3"/>
      <c r="Y1778" s="3"/>
      <c r="Z1778" s="3"/>
      <c r="AA1778" s="3"/>
      <c r="AB1778" s="3"/>
      <c r="AC1778" s="3"/>
      <c r="AD1778" s="3"/>
      <c r="AE1778" s="3"/>
      <c r="AF1778" s="3"/>
    </row>
    <row r="1779" spans="3:32">
      <c r="C1779" s="3"/>
      <c r="D1779" s="3"/>
      <c r="E1779" s="15"/>
      <c r="F1779" s="15"/>
      <c r="G1779" s="15"/>
      <c r="H1779" s="3"/>
      <c r="I1779" s="3"/>
      <c r="J1779" s="3"/>
      <c r="K1779" s="3"/>
      <c r="L1779" s="3"/>
      <c r="M1779" s="3"/>
      <c r="N1779" s="3"/>
      <c r="O1779" s="3"/>
      <c r="P1779" s="3"/>
      <c r="Q1779" s="3"/>
      <c r="R1779" s="3"/>
      <c r="S1779" s="3"/>
      <c r="T1779" s="3"/>
      <c r="U1779" s="3"/>
      <c r="V1779" s="3"/>
      <c r="W1779" s="3"/>
      <c r="X1779" s="3"/>
      <c r="Y1779" s="3"/>
      <c r="Z1779" s="3"/>
      <c r="AA1779" s="3"/>
      <c r="AB1779" s="3"/>
      <c r="AC1779" s="3"/>
      <c r="AD1779" s="3"/>
      <c r="AE1779" s="3"/>
      <c r="AF1779" s="3"/>
    </row>
    <row r="1780" spans="3:32">
      <c r="C1780" s="3"/>
      <c r="D1780" s="3"/>
      <c r="E1780" s="15"/>
      <c r="F1780" s="15"/>
      <c r="G1780" s="15"/>
      <c r="H1780" s="3"/>
      <c r="I1780" s="3"/>
      <c r="J1780" s="3"/>
      <c r="K1780" s="3"/>
      <c r="L1780" s="3"/>
      <c r="M1780" s="3"/>
      <c r="N1780" s="3"/>
      <c r="O1780" s="3"/>
      <c r="P1780" s="3"/>
      <c r="Q1780" s="3"/>
      <c r="R1780" s="3"/>
      <c r="S1780" s="3"/>
      <c r="T1780" s="3"/>
      <c r="U1780" s="3"/>
      <c r="V1780" s="3"/>
      <c r="W1780" s="3"/>
      <c r="X1780" s="3"/>
      <c r="Y1780" s="3"/>
      <c r="Z1780" s="3"/>
      <c r="AA1780" s="3"/>
      <c r="AB1780" s="3"/>
      <c r="AC1780" s="3"/>
      <c r="AD1780" s="3"/>
      <c r="AE1780" s="3"/>
      <c r="AF1780" s="3"/>
    </row>
    <row r="1781" spans="3:32">
      <c r="C1781" s="3"/>
      <c r="D1781" s="3"/>
      <c r="E1781" s="15"/>
      <c r="F1781" s="15"/>
      <c r="G1781" s="15"/>
      <c r="H1781" s="3"/>
      <c r="I1781" s="3"/>
      <c r="J1781" s="3"/>
      <c r="K1781" s="3"/>
      <c r="L1781" s="3"/>
      <c r="M1781" s="3"/>
      <c r="N1781" s="3"/>
      <c r="O1781" s="3"/>
      <c r="P1781" s="3"/>
      <c r="Q1781" s="3"/>
      <c r="R1781" s="3"/>
      <c r="S1781" s="3"/>
      <c r="T1781" s="3"/>
      <c r="U1781" s="3"/>
      <c r="V1781" s="3"/>
      <c r="W1781" s="3"/>
      <c r="X1781" s="3"/>
      <c r="Y1781" s="3"/>
      <c r="Z1781" s="3"/>
      <c r="AA1781" s="3"/>
      <c r="AB1781" s="3"/>
      <c r="AC1781" s="3"/>
      <c r="AD1781" s="3"/>
      <c r="AE1781" s="3"/>
      <c r="AF1781" s="3"/>
    </row>
    <row r="1782" spans="3:32">
      <c r="C1782" s="3"/>
      <c r="D1782" s="3"/>
      <c r="E1782" s="15"/>
      <c r="F1782" s="15"/>
      <c r="G1782" s="15"/>
      <c r="H1782" s="3"/>
      <c r="I1782" s="3"/>
      <c r="J1782" s="3"/>
      <c r="K1782" s="3"/>
      <c r="L1782" s="3"/>
      <c r="M1782" s="3"/>
      <c r="N1782" s="3"/>
      <c r="O1782" s="3"/>
      <c r="P1782" s="3"/>
      <c r="Q1782" s="3"/>
      <c r="R1782" s="3"/>
      <c r="S1782" s="3"/>
      <c r="T1782" s="3"/>
      <c r="U1782" s="3"/>
      <c r="V1782" s="3"/>
      <c r="W1782" s="3"/>
      <c r="X1782" s="3"/>
      <c r="Y1782" s="3"/>
      <c r="Z1782" s="3"/>
      <c r="AA1782" s="3"/>
      <c r="AB1782" s="3"/>
      <c r="AC1782" s="3"/>
      <c r="AD1782" s="3"/>
      <c r="AE1782" s="3"/>
      <c r="AF1782" s="3"/>
    </row>
    <row r="1783" spans="3:32">
      <c r="C1783" s="3"/>
      <c r="D1783" s="3"/>
      <c r="E1783" s="15"/>
      <c r="F1783" s="15"/>
      <c r="G1783" s="15"/>
      <c r="H1783" s="3"/>
      <c r="I1783" s="3"/>
      <c r="J1783" s="3"/>
      <c r="K1783" s="3"/>
      <c r="L1783" s="3"/>
      <c r="M1783" s="3"/>
      <c r="N1783" s="3"/>
      <c r="O1783" s="3"/>
      <c r="P1783" s="3"/>
      <c r="Q1783" s="3"/>
      <c r="R1783" s="3"/>
      <c r="S1783" s="3"/>
      <c r="T1783" s="3"/>
      <c r="U1783" s="3"/>
      <c r="V1783" s="3"/>
      <c r="W1783" s="3"/>
      <c r="X1783" s="3"/>
      <c r="Y1783" s="3"/>
      <c r="Z1783" s="3"/>
      <c r="AA1783" s="3"/>
      <c r="AB1783" s="3"/>
      <c r="AC1783" s="3"/>
      <c r="AD1783" s="3"/>
      <c r="AE1783" s="3"/>
      <c r="AF1783" s="3"/>
    </row>
    <row r="1784" spans="3:32">
      <c r="C1784" s="3"/>
      <c r="D1784" s="3"/>
      <c r="E1784" s="15"/>
      <c r="F1784" s="15"/>
      <c r="G1784" s="15"/>
      <c r="H1784" s="3"/>
      <c r="I1784" s="3"/>
      <c r="J1784" s="3"/>
      <c r="K1784" s="3"/>
      <c r="L1784" s="3"/>
      <c r="M1784" s="3"/>
      <c r="N1784" s="3"/>
      <c r="O1784" s="3"/>
      <c r="P1784" s="3"/>
      <c r="Q1784" s="3"/>
      <c r="R1784" s="3"/>
      <c r="S1784" s="3"/>
      <c r="T1784" s="3"/>
      <c r="U1784" s="3"/>
      <c r="V1784" s="3"/>
      <c r="W1784" s="3"/>
      <c r="X1784" s="3"/>
      <c r="Y1784" s="3"/>
      <c r="Z1784" s="3"/>
      <c r="AA1784" s="3"/>
      <c r="AB1784" s="3"/>
      <c r="AC1784" s="3"/>
      <c r="AD1784" s="3"/>
      <c r="AE1784" s="3"/>
      <c r="AF1784" s="3"/>
    </row>
    <row r="1785" spans="3:32">
      <c r="C1785" s="3"/>
      <c r="D1785" s="3"/>
      <c r="E1785" s="15"/>
      <c r="F1785" s="15"/>
      <c r="G1785" s="15"/>
      <c r="H1785" s="3"/>
      <c r="I1785" s="3"/>
      <c r="J1785" s="3"/>
      <c r="K1785" s="3"/>
      <c r="L1785" s="3"/>
      <c r="M1785" s="3"/>
      <c r="N1785" s="3"/>
      <c r="O1785" s="3"/>
      <c r="P1785" s="3"/>
      <c r="Q1785" s="3"/>
      <c r="R1785" s="3"/>
      <c r="S1785" s="3"/>
      <c r="T1785" s="3"/>
      <c r="U1785" s="3"/>
      <c r="V1785" s="3"/>
      <c r="W1785" s="3"/>
      <c r="X1785" s="3"/>
      <c r="Y1785" s="3"/>
      <c r="Z1785" s="3"/>
      <c r="AA1785" s="3"/>
      <c r="AB1785" s="3"/>
      <c r="AC1785" s="3"/>
      <c r="AD1785" s="3"/>
      <c r="AE1785" s="3"/>
      <c r="AF1785" s="3"/>
    </row>
    <row r="1786" spans="3:32">
      <c r="C1786" s="3"/>
      <c r="D1786" s="3"/>
      <c r="E1786" s="15"/>
      <c r="F1786" s="15"/>
      <c r="G1786" s="15"/>
      <c r="H1786" s="3"/>
      <c r="I1786" s="3"/>
      <c r="J1786" s="3"/>
      <c r="K1786" s="3"/>
      <c r="L1786" s="3"/>
      <c r="M1786" s="3"/>
      <c r="N1786" s="3"/>
      <c r="O1786" s="3"/>
      <c r="P1786" s="3"/>
      <c r="Q1786" s="3"/>
      <c r="R1786" s="3"/>
      <c r="S1786" s="3"/>
      <c r="T1786" s="3"/>
      <c r="U1786" s="3"/>
      <c r="V1786" s="3"/>
      <c r="W1786" s="3"/>
      <c r="X1786" s="3"/>
      <c r="Y1786" s="3"/>
      <c r="Z1786" s="3"/>
      <c r="AA1786" s="3"/>
      <c r="AB1786" s="3"/>
      <c r="AC1786" s="3"/>
      <c r="AD1786" s="3"/>
      <c r="AE1786" s="3"/>
      <c r="AF1786" s="3"/>
    </row>
    <row r="1787" spans="3:32">
      <c r="C1787" s="3"/>
      <c r="D1787" s="3"/>
      <c r="E1787" s="15"/>
      <c r="F1787" s="15"/>
      <c r="G1787" s="15"/>
      <c r="H1787" s="3"/>
      <c r="I1787" s="3"/>
      <c r="J1787" s="3"/>
      <c r="K1787" s="3"/>
      <c r="L1787" s="3"/>
      <c r="M1787" s="3"/>
      <c r="N1787" s="3"/>
      <c r="O1787" s="3"/>
      <c r="P1787" s="3"/>
      <c r="Q1787" s="3"/>
      <c r="R1787" s="3"/>
      <c r="S1787" s="3"/>
      <c r="T1787" s="3"/>
      <c r="U1787" s="3"/>
      <c r="V1787" s="3"/>
      <c r="W1787" s="3"/>
      <c r="X1787" s="3"/>
      <c r="Y1787" s="3"/>
      <c r="Z1787" s="3"/>
      <c r="AA1787" s="3"/>
      <c r="AB1787" s="3"/>
      <c r="AC1787" s="3"/>
      <c r="AD1787" s="3"/>
      <c r="AE1787" s="3"/>
      <c r="AF1787" s="3"/>
    </row>
    <row r="1788" spans="3:32">
      <c r="C1788" s="3"/>
      <c r="D1788" s="3"/>
      <c r="E1788" s="15"/>
      <c r="F1788" s="15"/>
      <c r="G1788" s="15"/>
      <c r="H1788" s="3"/>
      <c r="I1788" s="3"/>
      <c r="J1788" s="3"/>
      <c r="K1788" s="3"/>
      <c r="L1788" s="3"/>
      <c r="M1788" s="3"/>
      <c r="N1788" s="3"/>
      <c r="O1788" s="3"/>
      <c r="P1788" s="3"/>
      <c r="Q1788" s="3"/>
      <c r="R1788" s="3"/>
      <c r="S1788" s="3"/>
      <c r="T1788" s="3"/>
      <c r="U1788" s="3"/>
      <c r="V1788" s="3"/>
      <c r="W1788" s="3"/>
      <c r="X1788" s="3"/>
      <c r="Y1788" s="3"/>
      <c r="Z1788" s="3"/>
      <c r="AA1788" s="3"/>
      <c r="AB1788" s="3"/>
      <c r="AC1788" s="3"/>
      <c r="AD1788" s="3"/>
      <c r="AE1788" s="3"/>
      <c r="AF1788" s="3"/>
    </row>
    <row r="1789" spans="3:32">
      <c r="C1789" s="3"/>
      <c r="D1789" s="3"/>
      <c r="E1789" s="15"/>
      <c r="F1789" s="15"/>
      <c r="G1789" s="15"/>
      <c r="H1789" s="3"/>
      <c r="I1789" s="3"/>
      <c r="J1789" s="3"/>
      <c r="K1789" s="3"/>
      <c r="L1789" s="3"/>
      <c r="M1789" s="3"/>
      <c r="N1789" s="3"/>
      <c r="O1789" s="3"/>
      <c r="P1789" s="3"/>
      <c r="Q1789" s="3"/>
      <c r="R1789" s="3"/>
      <c r="S1789" s="3"/>
      <c r="T1789" s="3"/>
      <c r="U1789" s="3"/>
      <c r="V1789" s="3"/>
      <c r="W1789" s="3"/>
      <c r="X1789" s="3"/>
      <c r="Y1789" s="3"/>
      <c r="Z1789" s="3"/>
      <c r="AA1789" s="3"/>
      <c r="AB1789" s="3"/>
      <c r="AC1789" s="3"/>
      <c r="AD1789" s="3"/>
      <c r="AE1789" s="3"/>
      <c r="AF1789" s="3"/>
    </row>
    <row r="1790" spans="3:32">
      <c r="C1790" s="3"/>
      <c r="D1790" s="3"/>
      <c r="E1790" s="15"/>
      <c r="F1790" s="15"/>
      <c r="G1790" s="15"/>
      <c r="H1790" s="3"/>
      <c r="I1790" s="3"/>
      <c r="J1790" s="3"/>
      <c r="K1790" s="3"/>
      <c r="L1790" s="3"/>
      <c r="M1790" s="3"/>
      <c r="N1790" s="3"/>
      <c r="O1790" s="3"/>
      <c r="P1790" s="3"/>
      <c r="Q1790" s="3"/>
      <c r="R1790" s="3"/>
      <c r="S1790" s="3"/>
      <c r="T1790" s="3"/>
      <c r="U1790" s="3"/>
      <c r="V1790" s="3"/>
      <c r="W1790" s="3"/>
      <c r="X1790" s="3"/>
      <c r="Y1790" s="3"/>
      <c r="Z1790" s="3"/>
      <c r="AA1790" s="3"/>
      <c r="AB1790" s="3"/>
      <c r="AC1790" s="3"/>
      <c r="AD1790" s="3"/>
      <c r="AE1790" s="3"/>
      <c r="AF1790" s="3"/>
    </row>
    <row r="1791" spans="3:32">
      <c r="C1791" s="3"/>
      <c r="D1791" s="3"/>
      <c r="E1791" s="15"/>
      <c r="F1791" s="15"/>
      <c r="G1791" s="15"/>
      <c r="H1791" s="3"/>
      <c r="I1791" s="3"/>
      <c r="J1791" s="3"/>
      <c r="K1791" s="3"/>
      <c r="L1791" s="3"/>
      <c r="M1791" s="3"/>
      <c r="N1791" s="3"/>
      <c r="O1791" s="3"/>
      <c r="P1791" s="3"/>
      <c r="Q1791" s="3"/>
      <c r="R1791" s="3"/>
      <c r="S1791" s="3"/>
      <c r="T1791" s="3"/>
      <c r="U1791" s="3"/>
      <c r="V1791" s="3"/>
      <c r="W1791" s="3"/>
      <c r="X1791" s="3"/>
      <c r="Y1791" s="3"/>
      <c r="Z1791" s="3"/>
      <c r="AA1791" s="3"/>
      <c r="AB1791" s="3"/>
      <c r="AC1791" s="3"/>
      <c r="AD1791" s="3"/>
      <c r="AE1791" s="3"/>
      <c r="AF1791" s="3"/>
    </row>
    <row r="1792" spans="3:32">
      <c r="C1792" s="3"/>
      <c r="D1792" s="3"/>
      <c r="E1792" s="15"/>
      <c r="F1792" s="15"/>
      <c r="G1792" s="15"/>
      <c r="H1792" s="3"/>
      <c r="I1792" s="3"/>
      <c r="J1792" s="3"/>
      <c r="K1792" s="3"/>
      <c r="L1792" s="3"/>
      <c r="M1792" s="3"/>
      <c r="N1792" s="3"/>
      <c r="O1792" s="3"/>
      <c r="P1792" s="3"/>
      <c r="Q1792" s="3"/>
      <c r="R1792" s="3"/>
      <c r="S1792" s="3"/>
      <c r="T1792" s="3"/>
      <c r="U1792" s="3"/>
      <c r="V1792" s="3"/>
      <c r="W1792" s="3"/>
      <c r="X1792" s="3"/>
      <c r="Y1792" s="3"/>
      <c r="Z1792" s="3"/>
      <c r="AA1792" s="3"/>
      <c r="AB1792" s="3"/>
      <c r="AC1792" s="3"/>
      <c r="AD1792" s="3"/>
      <c r="AE1792" s="3"/>
      <c r="AF1792" s="3"/>
    </row>
    <row r="1793" spans="3:32">
      <c r="C1793" s="3"/>
      <c r="D1793" s="3"/>
      <c r="E1793" s="15"/>
      <c r="F1793" s="15"/>
      <c r="G1793" s="15"/>
      <c r="H1793" s="3"/>
      <c r="I1793" s="3"/>
      <c r="J1793" s="3"/>
      <c r="K1793" s="3"/>
      <c r="L1793" s="3"/>
      <c r="M1793" s="3"/>
      <c r="N1793" s="3"/>
      <c r="O1793" s="3"/>
      <c r="P1793" s="3"/>
      <c r="Q1793" s="3"/>
      <c r="R1793" s="3"/>
      <c r="S1793" s="3"/>
      <c r="T1793" s="3"/>
      <c r="U1793" s="3"/>
      <c r="V1793" s="3"/>
      <c r="W1793" s="3"/>
      <c r="X1793" s="3"/>
      <c r="Y1793" s="3"/>
      <c r="Z1793" s="3"/>
      <c r="AA1793" s="3"/>
      <c r="AB1793" s="3"/>
      <c r="AC1793" s="3"/>
      <c r="AD1793" s="3"/>
      <c r="AE1793" s="3"/>
      <c r="AF1793" s="3"/>
    </row>
    <row r="1794" spans="3:32">
      <c r="C1794" s="3"/>
      <c r="D1794" s="3"/>
      <c r="E1794" s="15"/>
      <c r="F1794" s="15"/>
      <c r="G1794" s="15"/>
      <c r="H1794" s="3"/>
      <c r="I1794" s="3"/>
      <c r="J1794" s="3"/>
      <c r="K1794" s="3"/>
      <c r="L1794" s="3"/>
      <c r="M1794" s="3"/>
      <c r="N1794" s="3"/>
      <c r="O1794" s="3"/>
      <c r="P1794" s="3"/>
      <c r="Q1794" s="3"/>
      <c r="R1794" s="3"/>
      <c r="S1794" s="3"/>
      <c r="T1794" s="3"/>
      <c r="U1794" s="3"/>
      <c r="V1794" s="3"/>
      <c r="W1794" s="3"/>
      <c r="X1794" s="3"/>
      <c r="Y1794" s="3"/>
      <c r="Z1794" s="3"/>
      <c r="AA1794" s="3"/>
      <c r="AB1794" s="3"/>
      <c r="AC1794" s="3"/>
      <c r="AD1794" s="3"/>
      <c r="AE1794" s="3"/>
      <c r="AF1794" s="3"/>
    </row>
    <row r="1795" spans="3:32">
      <c r="C1795" s="3"/>
      <c r="D1795" s="3"/>
      <c r="E1795" s="15"/>
      <c r="F1795" s="15"/>
      <c r="G1795" s="15"/>
      <c r="H1795" s="3"/>
      <c r="I1795" s="3"/>
      <c r="J1795" s="3"/>
      <c r="K1795" s="3"/>
      <c r="L1795" s="3"/>
      <c r="M1795" s="3"/>
      <c r="N1795" s="3"/>
      <c r="O1795" s="3"/>
      <c r="P1795" s="3"/>
      <c r="Q1795" s="3"/>
      <c r="R1795" s="3"/>
      <c r="S1795" s="3"/>
      <c r="T1795" s="3"/>
      <c r="U1795" s="3"/>
      <c r="V1795" s="3"/>
      <c r="W1795" s="3"/>
      <c r="X1795" s="3"/>
      <c r="Y1795" s="3"/>
      <c r="Z1795" s="3"/>
      <c r="AA1795" s="3"/>
      <c r="AB1795" s="3"/>
      <c r="AC1795" s="3"/>
      <c r="AD1795" s="3"/>
      <c r="AE1795" s="3"/>
      <c r="AF1795" s="3"/>
    </row>
    <row r="1796" spans="3:32">
      <c r="C1796" s="3"/>
      <c r="D1796" s="3"/>
      <c r="E1796" s="15"/>
      <c r="F1796" s="15"/>
      <c r="G1796" s="15"/>
      <c r="H1796" s="3"/>
      <c r="I1796" s="3"/>
      <c r="J1796" s="3"/>
      <c r="K1796" s="3"/>
      <c r="L1796" s="3"/>
      <c r="M1796" s="3"/>
      <c r="N1796" s="3"/>
      <c r="O1796" s="3"/>
      <c r="P1796" s="3"/>
      <c r="Q1796" s="3"/>
      <c r="R1796" s="3"/>
      <c r="S1796" s="3"/>
      <c r="T1796" s="3"/>
      <c r="U1796" s="3"/>
      <c r="V1796" s="3"/>
      <c r="W1796" s="3"/>
      <c r="X1796" s="3"/>
      <c r="Y1796" s="3"/>
      <c r="Z1796" s="3"/>
      <c r="AA1796" s="3"/>
      <c r="AB1796" s="3"/>
      <c r="AC1796" s="3"/>
      <c r="AD1796" s="3"/>
      <c r="AE1796" s="3"/>
      <c r="AF1796" s="3"/>
    </row>
    <row r="1797" spans="3:32">
      <c r="C1797" s="3"/>
      <c r="D1797" s="3"/>
      <c r="E1797" s="15"/>
      <c r="F1797" s="15"/>
      <c r="G1797" s="15"/>
      <c r="H1797" s="3"/>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row>
    <row r="1798" spans="3:32">
      <c r="C1798" s="3"/>
      <c r="D1798" s="3"/>
      <c r="E1798" s="15"/>
      <c r="F1798" s="15"/>
      <c r="G1798" s="15"/>
      <c r="H1798" s="3"/>
      <c r="I1798" s="3"/>
      <c r="J1798" s="3"/>
      <c r="K1798" s="3"/>
      <c r="L1798" s="3"/>
      <c r="M1798" s="3"/>
      <c r="N1798" s="3"/>
      <c r="O1798" s="3"/>
      <c r="P1798" s="3"/>
      <c r="Q1798" s="3"/>
      <c r="R1798" s="3"/>
      <c r="S1798" s="3"/>
      <c r="T1798" s="3"/>
      <c r="U1798" s="3"/>
      <c r="V1798" s="3"/>
      <c r="W1798" s="3"/>
      <c r="X1798" s="3"/>
      <c r="Y1798" s="3"/>
      <c r="Z1798" s="3"/>
      <c r="AA1798" s="3"/>
      <c r="AB1798" s="3"/>
      <c r="AC1798" s="3"/>
      <c r="AD1798" s="3"/>
      <c r="AE1798" s="3"/>
      <c r="AF1798" s="3"/>
    </row>
    <row r="1799" spans="3:32">
      <c r="C1799" s="3"/>
      <c r="D1799" s="3"/>
      <c r="E1799" s="15"/>
      <c r="F1799" s="15"/>
      <c r="G1799" s="15"/>
      <c r="H1799" s="3"/>
      <c r="I1799" s="3"/>
      <c r="J1799" s="3"/>
      <c r="K1799" s="3"/>
      <c r="L1799" s="3"/>
      <c r="M1799" s="3"/>
      <c r="N1799" s="3"/>
      <c r="O1799" s="3"/>
      <c r="P1799" s="3"/>
      <c r="Q1799" s="3"/>
      <c r="R1799" s="3"/>
      <c r="S1799" s="3"/>
      <c r="T1799" s="3"/>
      <c r="U1799" s="3"/>
      <c r="V1799" s="3"/>
      <c r="W1799" s="3"/>
      <c r="X1799" s="3"/>
      <c r="Y1799" s="3"/>
      <c r="Z1799" s="3"/>
      <c r="AA1799" s="3"/>
      <c r="AB1799" s="3"/>
      <c r="AC1799" s="3"/>
      <c r="AD1799" s="3"/>
      <c r="AE1799" s="3"/>
      <c r="AF1799" s="3"/>
    </row>
    <row r="1800" spans="3:32">
      <c r="C1800" s="3"/>
      <c r="D1800" s="3"/>
      <c r="E1800" s="15"/>
      <c r="F1800" s="15"/>
      <c r="G1800" s="15"/>
      <c r="H1800" s="3"/>
      <c r="I1800" s="3"/>
      <c r="J1800" s="3"/>
      <c r="K1800" s="3"/>
      <c r="L1800" s="3"/>
      <c r="M1800" s="3"/>
      <c r="N1800" s="3"/>
      <c r="O1800" s="3"/>
      <c r="P1800" s="3"/>
      <c r="Q1800" s="3"/>
      <c r="R1800" s="3"/>
      <c r="S1800" s="3"/>
      <c r="T1800" s="3"/>
      <c r="U1800" s="3"/>
      <c r="V1800" s="3"/>
      <c r="W1800" s="3"/>
      <c r="X1800" s="3"/>
      <c r="Y1800" s="3"/>
      <c r="Z1800" s="3"/>
      <c r="AA1800" s="3"/>
      <c r="AB1800" s="3"/>
      <c r="AC1800" s="3"/>
      <c r="AD1800" s="3"/>
      <c r="AE1800" s="3"/>
      <c r="AF1800" s="3"/>
    </row>
    <row r="1801" spans="3:32">
      <c r="C1801" s="3"/>
      <c r="D1801" s="3"/>
      <c r="E1801" s="15"/>
      <c r="F1801" s="15"/>
      <c r="G1801" s="15"/>
      <c r="H1801" s="3"/>
      <c r="I1801" s="3"/>
      <c r="J1801" s="3"/>
      <c r="K1801" s="3"/>
      <c r="L1801" s="3"/>
      <c r="M1801" s="3"/>
      <c r="N1801" s="3"/>
      <c r="O1801" s="3"/>
      <c r="P1801" s="3"/>
      <c r="Q1801" s="3"/>
      <c r="R1801" s="3"/>
      <c r="S1801" s="3"/>
      <c r="T1801" s="3"/>
      <c r="U1801" s="3"/>
      <c r="V1801" s="3"/>
      <c r="W1801" s="3"/>
      <c r="X1801" s="3"/>
      <c r="Y1801" s="3"/>
      <c r="Z1801" s="3"/>
      <c r="AA1801" s="3"/>
      <c r="AB1801" s="3"/>
      <c r="AC1801" s="3"/>
      <c r="AD1801" s="3"/>
      <c r="AE1801" s="3"/>
      <c r="AF1801" s="3"/>
    </row>
    <row r="1802" spans="3:32">
      <c r="C1802" s="3"/>
      <c r="D1802" s="3"/>
      <c r="E1802" s="15"/>
      <c r="F1802" s="15"/>
      <c r="G1802" s="15"/>
      <c r="H1802" s="3"/>
      <c r="I1802" s="3"/>
      <c r="J1802" s="3"/>
      <c r="K1802" s="3"/>
      <c r="L1802" s="3"/>
      <c r="M1802" s="3"/>
      <c r="N1802" s="3"/>
      <c r="O1802" s="3"/>
      <c r="P1802" s="3"/>
      <c r="Q1802" s="3"/>
      <c r="R1802" s="3"/>
      <c r="S1802" s="3"/>
      <c r="T1802" s="3"/>
      <c r="U1802" s="3"/>
      <c r="V1802" s="3"/>
      <c r="W1802" s="3"/>
      <c r="X1802" s="3"/>
      <c r="Y1802" s="3"/>
      <c r="Z1802" s="3"/>
      <c r="AA1802" s="3"/>
      <c r="AB1802" s="3"/>
      <c r="AC1802" s="3"/>
      <c r="AD1802" s="3"/>
      <c r="AE1802" s="3"/>
      <c r="AF1802" s="3"/>
    </row>
    <row r="1803" spans="3:32">
      <c r="C1803" s="3"/>
      <c r="D1803" s="3"/>
      <c r="E1803" s="15"/>
      <c r="F1803" s="15"/>
      <c r="G1803" s="15"/>
      <c r="H1803" s="3"/>
      <c r="I1803" s="3"/>
      <c r="J1803" s="3"/>
      <c r="K1803" s="3"/>
      <c r="L1803" s="3"/>
      <c r="M1803" s="3"/>
      <c r="N1803" s="3"/>
      <c r="O1803" s="3"/>
      <c r="P1803" s="3"/>
      <c r="Q1803" s="3"/>
      <c r="R1803" s="3"/>
      <c r="S1803" s="3"/>
      <c r="T1803" s="3"/>
      <c r="U1803" s="3"/>
      <c r="V1803" s="3"/>
      <c r="W1803" s="3"/>
      <c r="X1803" s="3"/>
      <c r="Y1803" s="3"/>
      <c r="Z1803" s="3"/>
      <c r="AA1803" s="3"/>
      <c r="AB1803" s="3"/>
      <c r="AC1803" s="3"/>
      <c r="AD1803" s="3"/>
      <c r="AE1803" s="3"/>
      <c r="AF1803" s="3"/>
    </row>
    <row r="1804" spans="3:32">
      <c r="C1804" s="3"/>
      <c r="D1804" s="3"/>
      <c r="E1804" s="15"/>
      <c r="F1804" s="15"/>
      <c r="G1804" s="15"/>
      <c r="H1804" s="3"/>
      <c r="I1804" s="3"/>
      <c r="J1804" s="3"/>
      <c r="K1804" s="3"/>
      <c r="L1804" s="3"/>
      <c r="M1804" s="3"/>
      <c r="N1804" s="3"/>
      <c r="O1804" s="3"/>
      <c r="P1804" s="3"/>
      <c r="Q1804" s="3"/>
      <c r="R1804" s="3"/>
      <c r="S1804" s="3"/>
      <c r="T1804" s="3"/>
      <c r="U1804" s="3"/>
      <c r="V1804" s="3"/>
      <c r="W1804" s="3"/>
      <c r="X1804" s="3"/>
      <c r="Y1804" s="3"/>
      <c r="Z1804" s="3"/>
      <c r="AA1804" s="3"/>
      <c r="AB1804" s="3"/>
      <c r="AC1804" s="3"/>
      <c r="AD1804" s="3"/>
      <c r="AE1804" s="3"/>
      <c r="AF1804" s="3"/>
    </row>
    <row r="1805" spans="3:32">
      <c r="C1805" s="3"/>
      <c r="D1805" s="3"/>
      <c r="E1805" s="15"/>
      <c r="F1805" s="15"/>
      <c r="G1805" s="15"/>
      <c r="H1805" s="3"/>
      <c r="I1805" s="3"/>
      <c r="J1805" s="3"/>
      <c r="K1805" s="3"/>
      <c r="L1805" s="3"/>
      <c r="M1805" s="3"/>
      <c r="N1805" s="3"/>
      <c r="O1805" s="3"/>
      <c r="P1805" s="3"/>
      <c r="Q1805" s="3"/>
      <c r="R1805" s="3"/>
      <c r="S1805" s="3"/>
      <c r="T1805" s="3"/>
      <c r="U1805" s="3"/>
      <c r="V1805" s="3"/>
      <c r="W1805" s="3"/>
      <c r="X1805" s="3"/>
      <c r="Y1805" s="3"/>
      <c r="Z1805" s="3"/>
      <c r="AA1805" s="3"/>
      <c r="AB1805" s="3"/>
      <c r="AC1805" s="3"/>
      <c r="AD1805" s="3"/>
      <c r="AE1805" s="3"/>
      <c r="AF1805" s="3"/>
    </row>
    <row r="1806" spans="3:32">
      <c r="C1806" s="3"/>
      <c r="D1806" s="3"/>
      <c r="E1806" s="15"/>
      <c r="F1806" s="15"/>
      <c r="G1806" s="15"/>
      <c r="H1806" s="3"/>
      <c r="I1806" s="3"/>
      <c r="J1806" s="3"/>
      <c r="K1806" s="3"/>
      <c r="L1806" s="3"/>
      <c r="M1806" s="3"/>
      <c r="N1806" s="3"/>
      <c r="O1806" s="3"/>
      <c r="P1806" s="3"/>
      <c r="Q1806" s="3"/>
      <c r="R1806" s="3"/>
      <c r="S1806" s="3"/>
      <c r="T1806" s="3"/>
      <c r="U1806" s="3"/>
      <c r="V1806" s="3"/>
      <c r="W1806" s="3"/>
      <c r="X1806" s="3"/>
      <c r="Y1806" s="3"/>
      <c r="Z1806" s="3"/>
      <c r="AA1806" s="3"/>
      <c r="AB1806" s="3"/>
      <c r="AC1806" s="3"/>
      <c r="AD1806" s="3"/>
      <c r="AE1806" s="3"/>
      <c r="AF1806" s="3"/>
    </row>
    <row r="1807" spans="3:32">
      <c r="C1807" s="3"/>
      <c r="D1807" s="3"/>
      <c r="E1807" s="15"/>
      <c r="F1807" s="15"/>
      <c r="G1807" s="15"/>
      <c r="H1807" s="3"/>
      <c r="I1807" s="3"/>
      <c r="J1807" s="3"/>
      <c r="K1807" s="3"/>
      <c r="L1807" s="3"/>
      <c r="M1807" s="3"/>
      <c r="N1807" s="3"/>
      <c r="O1807" s="3"/>
      <c r="P1807" s="3"/>
      <c r="Q1807" s="3"/>
      <c r="R1807" s="3"/>
      <c r="S1807" s="3"/>
      <c r="T1807" s="3"/>
      <c r="U1807" s="3"/>
      <c r="V1807" s="3"/>
      <c r="W1807" s="3"/>
      <c r="X1807" s="3"/>
      <c r="Y1807" s="3"/>
      <c r="Z1807" s="3"/>
      <c r="AA1807" s="3"/>
      <c r="AB1807" s="3"/>
      <c r="AC1807" s="3"/>
      <c r="AD1807" s="3"/>
      <c r="AE1807" s="3"/>
      <c r="AF1807" s="3"/>
    </row>
    <row r="1808" spans="3:32">
      <c r="C1808" s="3"/>
      <c r="D1808" s="3"/>
      <c r="E1808" s="15"/>
      <c r="F1808" s="15"/>
      <c r="G1808" s="15"/>
      <c r="H1808" s="3"/>
      <c r="I1808" s="3"/>
      <c r="J1808" s="3"/>
      <c r="K1808" s="3"/>
      <c r="L1808" s="3"/>
      <c r="M1808" s="3"/>
      <c r="N1808" s="3"/>
      <c r="O1808" s="3"/>
      <c r="P1808" s="3"/>
      <c r="Q1808" s="3"/>
      <c r="R1808" s="3"/>
      <c r="S1808" s="3"/>
      <c r="T1808" s="3"/>
      <c r="U1808" s="3"/>
      <c r="V1808" s="3"/>
      <c r="W1808" s="3"/>
      <c r="X1808" s="3"/>
      <c r="Y1808" s="3"/>
      <c r="Z1808" s="3"/>
      <c r="AA1808" s="3"/>
      <c r="AB1808" s="3"/>
      <c r="AC1808" s="3"/>
      <c r="AD1808" s="3"/>
      <c r="AE1808" s="3"/>
      <c r="AF1808" s="3"/>
    </row>
    <row r="1809" spans="3:32">
      <c r="C1809" s="3"/>
      <c r="D1809" s="3"/>
      <c r="E1809" s="15"/>
      <c r="F1809" s="15"/>
      <c r="G1809" s="15"/>
      <c r="H1809" s="3"/>
      <c r="I1809" s="3"/>
      <c r="J1809" s="3"/>
      <c r="K1809" s="3"/>
      <c r="L1809" s="3"/>
      <c r="M1809" s="3"/>
      <c r="N1809" s="3"/>
      <c r="O1809" s="3"/>
      <c r="P1809" s="3"/>
      <c r="Q1809" s="3"/>
      <c r="R1809" s="3"/>
      <c r="S1809" s="3"/>
      <c r="T1809" s="3"/>
      <c r="U1809" s="3"/>
      <c r="V1809" s="3"/>
      <c r="W1809" s="3"/>
      <c r="X1809" s="3"/>
      <c r="Y1809" s="3"/>
      <c r="Z1809" s="3"/>
      <c r="AA1809" s="3"/>
      <c r="AB1809" s="3"/>
      <c r="AC1809" s="3"/>
      <c r="AD1809" s="3"/>
      <c r="AE1809" s="3"/>
      <c r="AF1809" s="3"/>
    </row>
    <row r="1810" spans="3:32">
      <c r="C1810" s="3"/>
      <c r="D1810" s="3"/>
      <c r="E1810" s="15"/>
      <c r="F1810" s="15"/>
      <c r="G1810" s="15"/>
      <c r="H1810" s="3"/>
      <c r="I1810" s="3"/>
      <c r="J1810" s="3"/>
      <c r="K1810" s="3"/>
      <c r="L1810" s="3"/>
      <c r="M1810" s="3"/>
      <c r="N1810" s="3"/>
      <c r="O1810" s="3"/>
      <c r="P1810" s="3"/>
      <c r="Q1810" s="3"/>
      <c r="R1810" s="3"/>
      <c r="S1810" s="3"/>
      <c r="T1810" s="3"/>
      <c r="U1810" s="3"/>
      <c r="V1810" s="3"/>
      <c r="W1810" s="3"/>
      <c r="X1810" s="3"/>
      <c r="Y1810" s="3"/>
      <c r="Z1810" s="3"/>
      <c r="AA1810" s="3"/>
      <c r="AB1810" s="3"/>
      <c r="AC1810" s="3"/>
      <c r="AD1810" s="3"/>
      <c r="AE1810" s="3"/>
      <c r="AF1810" s="3"/>
    </row>
    <row r="1811" spans="3:32">
      <c r="C1811" s="3"/>
      <c r="D1811" s="3"/>
      <c r="E1811" s="15"/>
      <c r="F1811" s="15"/>
      <c r="G1811" s="15"/>
      <c r="H1811" s="3"/>
      <c r="I1811" s="3"/>
      <c r="J1811" s="3"/>
      <c r="K1811" s="3"/>
      <c r="L1811" s="3"/>
      <c r="M1811" s="3"/>
      <c r="N1811" s="3"/>
      <c r="O1811" s="3"/>
      <c r="P1811" s="3"/>
      <c r="Q1811" s="3"/>
      <c r="R1811" s="3"/>
      <c r="S1811" s="3"/>
      <c r="T1811" s="3"/>
      <c r="U1811" s="3"/>
      <c r="V1811" s="3"/>
      <c r="W1811" s="3"/>
      <c r="X1811" s="3"/>
      <c r="Y1811" s="3"/>
      <c r="Z1811" s="3"/>
      <c r="AA1811" s="3"/>
      <c r="AB1811" s="3"/>
      <c r="AC1811" s="3"/>
      <c r="AD1811" s="3"/>
      <c r="AE1811" s="3"/>
      <c r="AF1811" s="3"/>
    </row>
    <row r="1812" spans="3:32">
      <c r="C1812" s="3"/>
      <c r="D1812" s="3"/>
      <c r="E1812" s="15"/>
      <c r="F1812" s="15"/>
      <c r="G1812" s="15"/>
      <c r="H1812" s="3"/>
      <c r="I1812" s="3"/>
      <c r="J1812" s="3"/>
      <c r="K1812" s="3"/>
      <c r="L1812" s="3"/>
      <c r="M1812" s="3"/>
      <c r="N1812" s="3"/>
      <c r="O1812" s="3"/>
      <c r="P1812" s="3"/>
      <c r="Q1812" s="3"/>
      <c r="R1812" s="3"/>
      <c r="S1812" s="3"/>
      <c r="T1812" s="3"/>
      <c r="U1812" s="3"/>
      <c r="V1812" s="3"/>
      <c r="W1812" s="3"/>
      <c r="X1812" s="3"/>
      <c r="Y1812" s="3"/>
      <c r="Z1812" s="3"/>
      <c r="AA1812" s="3"/>
      <c r="AB1812" s="3"/>
      <c r="AC1812" s="3"/>
      <c r="AD1812" s="3"/>
      <c r="AE1812" s="3"/>
      <c r="AF1812" s="3"/>
    </row>
    <row r="1813" spans="3:32">
      <c r="C1813" s="3"/>
      <c r="D1813" s="3"/>
      <c r="E1813" s="15"/>
      <c r="F1813" s="15"/>
      <c r="G1813" s="15"/>
      <c r="H1813" s="3"/>
      <c r="I1813" s="3"/>
      <c r="J1813" s="3"/>
      <c r="K1813" s="3"/>
      <c r="L1813" s="3"/>
      <c r="M1813" s="3"/>
      <c r="N1813" s="3"/>
      <c r="O1813" s="3"/>
      <c r="P1813" s="3"/>
      <c r="Q1813" s="3"/>
      <c r="R1813" s="3"/>
      <c r="S1813" s="3"/>
      <c r="T1813" s="3"/>
      <c r="U1813" s="3"/>
      <c r="V1813" s="3"/>
      <c r="W1813" s="3"/>
      <c r="X1813" s="3"/>
      <c r="Y1813" s="3"/>
      <c r="Z1813" s="3"/>
      <c r="AA1813" s="3"/>
      <c r="AB1813" s="3"/>
      <c r="AC1813" s="3"/>
      <c r="AD1813" s="3"/>
      <c r="AE1813" s="3"/>
      <c r="AF1813" s="3"/>
    </row>
    <row r="1814" spans="3:32">
      <c r="C1814" s="3"/>
      <c r="D1814" s="3"/>
      <c r="E1814" s="15"/>
      <c r="F1814" s="15"/>
      <c r="G1814" s="15"/>
      <c r="H1814" s="3"/>
      <c r="I1814" s="3"/>
      <c r="J1814" s="3"/>
      <c r="K1814" s="3"/>
      <c r="L1814" s="3"/>
      <c r="M1814" s="3"/>
      <c r="N1814" s="3"/>
      <c r="O1814" s="3"/>
      <c r="P1814" s="3"/>
      <c r="Q1814" s="3"/>
      <c r="R1814" s="3"/>
      <c r="S1814" s="3"/>
      <c r="T1814" s="3"/>
      <c r="U1814" s="3"/>
      <c r="V1814" s="3"/>
      <c r="W1814" s="3"/>
      <c r="X1814" s="3"/>
      <c r="Y1814" s="3"/>
      <c r="Z1814" s="3"/>
      <c r="AA1814" s="3"/>
      <c r="AB1814" s="3"/>
      <c r="AC1814" s="3"/>
      <c r="AD1814" s="3"/>
      <c r="AE1814" s="3"/>
      <c r="AF1814" s="3"/>
    </row>
    <row r="1815" spans="3:32">
      <c r="C1815" s="3"/>
      <c r="D1815" s="3"/>
      <c r="E1815" s="15"/>
      <c r="F1815" s="15"/>
      <c r="G1815" s="15"/>
      <c r="H1815" s="3"/>
      <c r="I1815" s="3"/>
      <c r="J1815" s="3"/>
      <c r="K1815" s="3"/>
      <c r="L1815" s="3"/>
      <c r="M1815" s="3"/>
      <c r="N1815" s="3"/>
      <c r="O1815" s="3"/>
      <c r="P1815" s="3"/>
      <c r="Q1815" s="3"/>
      <c r="R1815" s="3"/>
      <c r="S1815" s="3"/>
      <c r="T1815" s="3"/>
      <c r="U1815" s="3"/>
      <c r="V1815" s="3"/>
      <c r="W1815" s="3"/>
      <c r="X1815" s="3"/>
      <c r="Y1815" s="3"/>
      <c r="Z1815" s="3"/>
      <c r="AA1815" s="3"/>
      <c r="AB1815" s="3"/>
      <c r="AC1815" s="3"/>
      <c r="AD1815" s="3"/>
      <c r="AE1815" s="3"/>
      <c r="AF1815" s="3"/>
    </row>
    <row r="1816" spans="3:32">
      <c r="C1816" s="3"/>
      <c r="D1816" s="3"/>
      <c r="E1816" s="15"/>
      <c r="F1816" s="15"/>
      <c r="G1816" s="15"/>
      <c r="H1816" s="3"/>
      <c r="I1816" s="3"/>
      <c r="J1816" s="3"/>
      <c r="K1816" s="3"/>
      <c r="L1816" s="3"/>
      <c r="M1816" s="3"/>
      <c r="N1816" s="3"/>
      <c r="O1816" s="3"/>
      <c r="P1816" s="3"/>
      <c r="Q1816" s="3"/>
      <c r="R1816" s="3"/>
      <c r="S1816" s="3"/>
      <c r="T1816" s="3"/>
      <c r="U1816" s="3"/>
      <c r="V1816" s="3"/>
      <c r="W1816" s="3"/>
      <c r="X1816" s="3"/>
      <c r="Y1816" s="3"/>
      <c r="Z1816" s="3"/>
      <c r="AA1816" s="3"/>
      <c r="AB1816" s="3"/>
      <c r="AC1816" s="3"/>
      <c r="AD1816" s="3"/>
      <c r="AE1816" s="3"/>
      <c r="AF1816" s="3"/>
    </row>
    <row r="1817" spans="3:32">
      <c r="C1817" s="3"/>
      <c r="D1817" s="3"/>
      <c r="E1817" s="15"/>
      <c r="F1817" s="15"/>
      <c r="G1817" s="15"/>
      <c r="H1817" s="3"/>
      <c r="I1817" s="3"/>
      <c r="J1817" s="3"/>
      <c r="K1817" s="3"/>
      <c r="L1817" s="3"/>
      <c r="M1817" s="3"/>
      <c r="N1817" s="3"/>
      <c r="O1817" s="3"/>
      <c r="P1817" s="3"/>
      <c r="Q1817" s="3"/>
      <c r="R1817" s="3"/>
      <c r="S1817" s="3"/>
      <c r="T1817" s="3"/>
      <c r="U1817" s="3"/>
      <c r="V1817" s="3"/>
      <c r="W1817" s="3"/>
      <c r="X1817" s="3"/>
      <c r="Y1817" s="3"/>
      <c r="Z1817" s="3"/>
      <c r="AA1817" s="3"/>
      <c r="AB1817" s="3"/>
      <c r="AC1817" s="3"/>
      <c r="AD1817" s="3"/>
      <c r="AE1817" s="3"/>
      <c r="AF1817" s="3"/>
    </row>
    <row r="1818" spans="3:32">
      <c r="C1818" s="3"/>
      <c r="D1818" s="3"/>
      <c r="E1818" s="15"/>
      <c r="F1818" s="15"/>
      <c r="G1818" s="15"/>
      <c r="H1818" s="3"/>
      <c r="I1818" s="3"/>
      <c r="J1818" s="3"/>
      <c r="K1818" s="3"/>
      <c r="L1818" s="3"/>
      <c r="M1818" s="3"/>
      <c r="N1818" s="3"/>
      <c r="O1818" s="3"/>
      <c r="P1818" s="3"/>
      <c r="Q1818" s="3"/>
      <c r="R1818" s="3"/>
      <c r="S1818" s="3"/>
      <c r="T1818" s="3"/>
      <c r="U1818" s="3"/>
      <c r="V1818" s="3"/>
      <c r="W1818" s="3"/>
      <c r="X1818" s="3"/>
      <c r="Y1818" s="3"/>
      <c r="Z1818" s="3"/>
      <c r="AA1818" s="3"/>
      <c r="AB1818" s="3"/>
      <c r="AC1818" s="3"/>
      <c r="AD1818" s="3"/>
      <c r="AE1818" s="3"/>
      <c r="AF1818" s="3"/>
    </row>
    <row r="1819" spans="3:32">
      <c r="C1819" s="3"/>
      <c r="D1819" s="3"/>
      <c r="E1819" s="15"/>
      <c r="F1819" s="15"/>
      <c r="G1819" s="15"/>
      <c r="H1819" s="3"/>
      <c r="I1819" s="3"/>
      <c r="J1819" s="3"/>
      <c r="K1819" s="3"/>
      <c r="L1819" s="3"/>
      <c r="M1819" s="3"/>
      <c r="N1819" s="3"/>
      <c r="O1819" s="3"/>
      <c r="P1819" s="3"/>
      <c r="Q1819" s="3"/>
      <c r="R1819" s="3"/>
      <c r="S1819" s="3"/>
      <c r="T1819" s="3"/>
      <c r="U1819" s="3"/>
      <c r="V1819" s="3"/>
      <c r="W1819" s="3"/>
      <c r="X1819" s="3"/>
      <c r="Y1819" s="3"/>
      <c r="Z1819" s="3"/>
      <c r="AA1819" s="3"/>
      <c r="AB1819" s="3"/>
      <c r="AC1819" s="3"/>
      <c r="AD1819" s="3"/>
      <c r="AE1819" s="3"/>
      <c r="AF1819" s="3"/>
    </row>
    <row r="1820" spans="3:32">
      <c r="C1820" s="3"/>
      <c r="D1820" s="3"/>
      <c r="E1820" s="15"/>
      <c r="F1820" s="15"/>
      <c r="G1820" s="15"/>
      <c r="H1820" s="3"/>
      <c r="I1820" s="3"/>
      <c r="J1820" s="3"/>
      <c r="K1820" s="3"/>
      <c r="L1820" s="3"/>
      <c r="M1820" s="3"/>
      <c r="N1820" s="3"/>
      <c r="O1820" s="3"/>
      <c r="P1820" s="3"/>
      <c r="Q1820" s="3"/>
      <c r="R1820" s="3"/>
      <c r="S1820" s="3"/>
      <c r="T1820" s="3"/>
      <c r="U1820" s="3"/>
      <c r="V1820" s="3"/>
      <c r="W1820" s="3"/>
      <c r="X1820" s="3"/>
      <c r="Y1820" s="3"/>
      <c r="Z1820" s="3"/>
      <c r="AA1820" s="3"/>
      <c r="AB1820" s="3"/>
      <c r="AC1820" s="3"/>
      <c r="AD1820" s="3"/>
      <c r="AE1820" s="3"/>
      <c r="AF1820" s="3"/>
    </row>
    <row r="1821" spans="3:32">
      <c r="C1821" s="3"/>
      <c r="D1821" s="3"/>
      <c r="E1821" s="15"/>
      <c r="F1821" s="15"/>
      <c r="G1821" s="15"/>
      <c r="H1821" s="3"/>
      <c r="I1821" s="3"/>
      <c r="J1821" s="3"/>
      <c r="K1821" s="3"/>
      <c r="L1821" s="3"/>
      <c r="M1821" s="3"/>
      <c r="N1821" s="3"/>
      <c r="O1821" s="3"/>
      <c r="P1821" s="3"/>
      <c r="Q1821" s="3"/>
      <c r="R1821" s="3"/>
      <c r="S1821" s="3"/>
      <c r="T1821" s="3"/>
      <c r="U1821" s="3"/>
      <c r="V1821" s="3"/>
      <c r="W1821" s="3"/>
      <c r="X1821" s="3"/>
      <c r="Y1821" s="3"/>
      <c r="Z1821" s="3"/>
      <c r="AA1821" s="3"/>
      <c r="AB1821" s="3"/>
      <c r="AC1821" s="3"/>
      <c r="AD1821" s="3"/>
      <c r="AE1821" s="3"/>
      <c r="AF1821" s="3"/>
    </row>
    <row r="1822" spans="3:32">
      <c r="C1822" s="3"/>
      <c r="D1822" s="3"/>
      <c r="E1822" s="15"/>
      <c r="F1822" s="15"/>
      <c r="G1822" s="15"/>
      <c r="H1822" s="3"/>
      <c r="I1822" s="3"/>
      <c r="J1822" s="3"/>
      <c r="K1822" s="3"/>
      <c r="L1822" s="3"/>
      <c r="M1822" s="3"/>
      <c r="N1822" s="3"/>
      <c r="O1822" s="3"/>
      <c r="P1822" s="3"/>
      <c r="Q1822" s="3"/>
      <c r="R1822" s="3"/>
      <c r="S1822" s="3"/>
      <c r="T1822" s="3"/>
      <c r="U1822" s="3"/>
      <c r="V1822" s="3"/>
      <c r="W1822" s="3"/>
      <c r="X1822" s="3"/>
      <c r="Y1822" s="3"/>
      <c r="Z1822" s="3"/>
      <c r="AA1822" s="3"/>
      <c r="AB1822" s="3"/>
      <c r="AC1822" s="3"/>
      <c r="AD1822" s="3"/>
      <c r="AE1822" s="3"/>
      <c r="AF1822" s="3"/>
    </row>
    <row r="1823" spans="3:32">
      <c r="C1823" s="3"/>
      <c r="D1823" s="3"/>
      <c r="E1823" s="15"/>
      <c r="F1823" s="15"/>
      <c r="G1823" s="15"/>
      <c r="H1823" s="3"/>
      <c r="I1823" s="3"/>
      <c r="J1823" s="3"/>
      <c r="K1823" s="3"/>
      <c r="L1823" s="3"/>
      <c r="M1823" s="3"/>
      <c r="N1823" s="3"/>
      <c r="O1823" s="3"/>
      <c r="P1823" s="3"/>
      <c r="Q1823" s="3"/>
      <c r="R1823" s="3"/>
      <c r="S1823" s="3"/>
      <c r="T1823" s="3"/>
      <c r="U1823" s="3"/>
      <c r="V1823" s="3"/>
      <c r="W1823" s="3"/>
      <c r="X1823" s="3"/>
      <c r="Y1823" s="3"/>
      <c r="Z1823" s="3"/>
      <c r="AA1823" s="3"/>
      <c r="AB1823" s="3"/>
      <c r="AC1823" s="3"/>
      <c r="AD1823" s="3"/>
      <c r="AE1823" s="3"/>
      <c r="AF1823" s="3"/>
    </row>
    <row r="1824" spans="3:32">
      <c r="C1824" s="3"/>
      <c r="D1824" s="3"/>
      <c r="E1824" s="15"/>
      <c r="F1824" s="15"/>
      <c r="G1824" s="15"/>
      <c r="H1824" s="3"/>
      <c r="I1824" s="3"/>
      <c r="J1824" s="3"/>
      <c r="K1824" s="3"/>
      <c r="L1824" s="3"/>
      <c r="M1824" s="3"/>
      <c r="N1824" s="3"/>
      <c r="O1824" s="3"/>
      <c r="P1824" s="3"/>
      <c r="Q1824" s="3"/>
      <c r="R1824" s="3"/>
      <c r="S1824" s="3"/>
      <c r="T1824" s="3"/>
      <c r="U1824" s="3"/>
      <c r="V1824" s="3"/>
      <c r="W1824" s="3"/>
      <c r="X1824" s="3"/>
      <c r="Y1824" s="3"/>
      <c r="Z1824" s="3"/>
      <c r="AA1824" s="3"/>
      <c r="AB1824" s="3"/>
      <c r="AC1824" s="3"/>
      <c r="AD1824" s="3"/>
      <c r="AE1824" s="3"/>
      <c r="AF1824" s="3"/>
    </row>
    <row r="1825" spans="3:32">
      <c r="C1825" s="3"/>
      <c r="D1825" s="3"/>
      <c r="E1825" s="15"/>
      <c r="F1825" s="15"/>
      <c r="G1825" s="15"/>
      <c r="H1825" s="3"/>
      <c r="I1825" s="3"/>
      <c r="J1825" s="3"/>
      <c r="K1825" s="3"/>
      <c r="L1825" s="3"/>
      <c r="M1825" s="3"/>
      <c r="N1825" s="3"/>
      <c r="O1825" s="3"/>
      <c r="P1825" s="3"/>
      <c r="Q1825" s="3"/>
      <c r="R1825" s="3"/>
      <c r="S1825" s="3"/>
      <c r="T1825" s="3"/>
      <c r="U1825" s="3"/>
      <c r="V1825" s="3"/>
      <c r="W1825" s="3"/>
      <c r="X1825" s="3"/>
      <c r="Y1825" s="3"/>
      <c r="Z1825" s="3"/>
      <c r="AA1825" s="3"/>
      <c r="AB1825" s="3"/>
      <c r="AC1825" s="3"/>
      <c r="AD1825" s="3"/>
      <c r="AE1825" s="3"/>
      <c r="AF1825" s="3"/>
    </row>
    <row r="1826" spans="3:32">
      <c r="C1826" s="3"/>
      <c r="D1826" s="3"/>
      <c r="E1826" s="15"/>
      <c r="F1826" s="15"/>
      <c r="G1826" s="15"/>
      <c r="H1826" s="3"/>
      <c r="I1826" s="3"/>
      <c r="J1826" s="3"/>
      <c r="K1826" s="3"/>
      <c r="L1826" s="3"/>
      <c r="M1826" s="3"/>
      <c r="N1826" s="3"/>
      <c r="O1826" s="3"/>
      <c r="P1826" s="3"/>
      <c r="Q1826" s="3"/>
      <c r="R1826" s="3"/>
      <c r="S1826" s="3"/>
      <c r="T1826" s="3"/>
      <c r="U1826" s="3"/>
      <c r="V1826" s="3"/>
      <c r="W1826" s="3"/>
      <c r="X1826" s="3"/>
      <c r="Y1826" s="3"/>
      <c r="Z1826" s="3"/>
      <c r="AA1826" s="3"/>
      <c r="AB1826" s="3"/>
      <c r="AC1826" s="3"/>
      <c r="AD1826" s="3"/>
      <c r="AE1826" s="3"/>
      <c r="AF1826" s="3"/>
    </row>
    <row r="1827" spans="3:32">
      <c r="C1827" s="3"/>
      <c r="D1827" s="3"/>
      <c r="E1827" s="15"/>
      <c r="F1827" s="15"/>
      <c r="G1827" s="15"/>
      <c r="H1827" s="3"/>
      <c r="I1827" s="3"/>
      <c r="J1827" s="3"/>
      <c r="K1827" s="3"/>
      <c r="L1827" s="3"/>
      <c r="M1827" s="3"/>
      <c r="N1827" s="3"/>
      <c r="O1827" s="3"/>
      <c r="P1827" s="3"/>
      <c r="Q1827" s="3"/>
      <c r="R1827" s="3"/>
      <c r="S1827" s="3"/>
      <c r="T1827" s="3"/>
      <c r="U1827" s="3"/>
      <c r="V1827" s="3"/>
      <c r="W1827" s="3"/>
      <c r="X1827" s="3"/>
      <c r="Y1827" s="3"/>
      <c r="Z1827" s="3"/>
      <c r="AA1827" s="3"/>
      <c r="AB1827" s="3"/>
      <c r="AC1827" s="3"/>
      <c r="AD1827" s="3"/>
      <c r="AE1827" s="3"/>
      <c r="AF1827" s="3"/>
    </row>
    <row r="1828" spans="3:32">
      <c r="C1828" s="3"/>
      <c r="D1828" s="3"/>
      <c r="E1828" s="15"/>
      <c r="F1828" s="15"/>
      <c r="G1828" s="15"/>
      <c r="H1828" s="3"/>
      <c r="I1828" s="3"/>
      <c r="J1828" s="3"/>
      <c r="K1828" s="3"/>
      <c r="L1828" s="3"/>
      <c r="M1828" s="3"/>
      <c r="N1828" s="3"/>
      <c r="O1828" s="3"/>
      <c r="P1828" s="3"/>
      <c r="Q1828" s="3"/>
      <c r="R1828" s="3"/>
      <c r="S1828" s="3"/>
      <c r="T1828" s="3"/>
      <c r="U1828" s="3"/>
      <c r="V1828" s="3"/>
      <c r="W1828" s="3"/>
      <c r="X1828" s="3"/>
      <c r="Y1828" s="3"/>
      <c r="Z1828" s="3"/>
      <c r="AA1828" s="3"/>
      <c r="AB1828" s="3"/>
      <c r="AC1828" s="3"/>
      <c r="AD1828" s="3"/>
      <c r="AE1828" s="3"/>
      <c r="AF1828" s="3"/>
    </row>
    <row r="1829" spans="3:32">
      <c r="C1829" s="3"/>
      <c r="D1829" s="3"/>
      <c r="E1829" s="15"/>
      <c r="F1829" s="15"/>
      <c r="G1829" s="15"/>
      <c r="H1829" s="3"/>
      <c r="I1829" s="3"/>
      <c r="J1829" s="3"/>
      <c r="K1829" s="3"/>
      <c r="L1829" s="3"/>
      <c r="M1829" s="3"/>
      <c r="N1829" s="3"/>
      <c r="O1829" s="3"/>
      <c r="P1829" s="3"/>
      <c r="Q1829" s="3"/>
      <c r="R1829" s="3"/>
      <c r="S1829" s="3"/>
      <c r="T1829" s="3"/>
      <c r="U1829" s="3"/>
      <c r="V1829" s="3"/>
      <c r="W1829" s="3"/>
      <c r="X1829" s="3"/>
      <c r="Y1829" s="3"/>
      <c r="Z1829" s="3"/>
      <c r="AA1829" s="3"/>
      <c r="AB1829" s="3"/>
      <c r="AC1829" s="3"/>
      <c r="AD1829" s="3"/>
      <c r="AE1829" s="3"/>
      <c r="AF1829" s="3"/>
    </row>
    <row r="1830" spans="3:32">
      <c r="C1830" s="3"/>
      <c r="D1830" s="3"/>
      <c r="E1830" s="15"/>
      <c r="F1830" s="15"/>
      <c r="G1830" s="15"/>
      <c r="H1830" s="3"/>
      <c r="I1830" s="3"/>
      <c r="J1830" s="3"/>
      <c r="K1830" s="3"/>
      <c r="L1830" s="3"/>
      <c r="M1830" s="3"/>
      <c r="N1830" s="3"/>
      <c r="O1830" s="3"/>
      <c r="P1830" s="3"/>
      <c r="Q1830" s="3"/>
      <c r="R1830" s="3"/>
      <c r="S1830" s="3"/>
      <c r="T1830" s="3"/>
      <c r="U1830" s="3"/>
      <c r="V1830" s="3"/>
      <c r="W1830" s="3"/>
      <c r="X1830" s="3"/>
      <c r="Y1830" s="3"/>
      <c r="Z1830" s="3"/>
      <c r="AA1830" s="3"/>
      <c r="AB1830" s="3"/>
      <c r="AC1830" s="3"/>
      <c r="AD1830" s="3"/>
      <c r="AE1830" s="3"/>
      <c r="AF1830" s="3"/>
    </row>
    <row r="1831" spans="3:32">
      <c r="C1831" s="3"/>
      <c r="D1831" s="3"/>
      <c r="E1831" s="15"/>
      <c r="F1831" s="15"/>
      <c r="G1831" s="15"/>
      <c r="H1831" s="3"/>
      <c r="I1831" s="3"/>
      <c r="J1831" s="3"/>
      <c r="K1831" s="3"/>
      <c r="L1831" s="3"/>
      <c r="M1831" s="3"/>
      <c r="N1831" s="3"/>
      <c r="O1831" s="3"/>
      <c r="P1831" s="3"/>
      <c r="Q1831" s="3"/>
      <c r="R1831" s="3"/>
      <c r="S1831" s="3"/>
      <c r="T1831" s="3"/>
      <c r="U1831" s="3"/>
      <c r="V1831" s="3"/>
      <c r="W1831" s="3"/>
      <c r="X1831" s="3"/>
      <c r="Y1831" s="3"/>
      <c r="Z1831" s="3"/>
      <c r="AA1831" s="3"/>
      <c r="AB1831" s="3"/>
      <c r="AC1831" s="3"/>
      <c r="AD1831" s="3"/>
      <c r="AE1831" s="3"/>
      <c r="AF1831" s="3"/>
    </row>
    <row r="1832" spans="3:32">
      <c r="C1832" s="3"/>
      <c r="D1832" s="3"/>
      <c r="E1832" s="15"/>
      <c r="F1832" s="15"/>
      <c r="G1832" s="15"/>
      <c r="H1832" s="3"/>
      <c r="I1832" s="3"/>
      <c r="J1832" s="3"/>
      <c r="K1832" s="3"/>
      <c r="L1832" s="3"/>
      <c r="M1832" s="3"/>
      <c r="N1832" s="3"/>
      <c r="O1832" s="3"/>
      <c r="P1832" s="3"/>
      <c r="Q1832" s="3"/>
      <c r="R1832" s="3"/>
      <c r="S1832" s="3"/>
      <c r="T1832" s="3"/>
      <c r="U1832" s="3"/>
      <c r="V1832" s="3"/>
      <c r="W1832" s="3"/>
      <c r="X1832" s="3"/>
      <c r="Y1832" s="3"/>
      <c r="Z1832" s="3"/>
      <c r="AA1832" s="3"/>
      <c r="AB1832" s="3"/>
      <c r="AC1832" s="3"/>
      <c r="AD1832" s="3"/>
      <c r="AE1832" s="3"/>
      <c r="AF1832" s="3"/>
    </row>
    <row r="1833" spans="3:32">
      <c r="C1833" s="3"/>
      <c r="D1833" s="3"/>
      <c r="E1833" s="15"/>
      <c r="F1833" s="15"/>
      <c r="G1833" s="15"/>
      <c r="H1833" s="3"/>
      <c r="I1833" s="3"/>
      <c r="J1833" s="3"/>
      <c r="K1833" s="3"/>
      <c r="L1833" s="3"/>
      <c r="M1833" s="3"/>
      <c r="N1833" s="3"/>
      <c r="O1833" s="3"/>
      <c r="P1833" s="3"/>
      <c r="Q1833" s="3"/>
      <c r="R1833" s="3"/>
      <c r="S1833" s="3"/>
      <c r="T1833" s="3"/>
      <c r="U1833" s="3"/>
      <c r="V1833" s="3"/>
      <c r="W1833" s="3"/>
      <c r="X1833" s="3"/>
      <c r="Y1833" s="3"/>
      <c r="Z1833" s="3"/>
      <c r="AA1833" s="3"/>
      <c r="AB1833" s="3"/>
      <c r="AC1833" s="3"/>
      <c r="AD1833" s="3"/>
      <c r="AE1833" s="3"/>
      <c r="AF1833" s="3"/>
    </row>
    <row r="1834" spans="3:32">
      <c r="C1834" s="3"/>
      <c r="D1834" s="3"/>
      <c r="E1834" s="15"/>
      <c r="F1834" s="15"/>
      <c r="G1834" s="15"/>
      <c r="H1834" s="3"/>
      <c r="I1834" s="3"/>
      <c r="J1834" s="3"/>
      <c r="K1834" s="3"/>
      <c r="L1834" s="3"/>
      <c r="M1834" s="3"/>
      <c r="N1834" s="3"/>
      <c r="O1834" s="3"/>
      <c r="P1834" s="3"/>
      <c r="Q1834" s="3"/>
      <c r="R1834" s="3"/>
      <c r="S1834" s="3"/>
      <c r="T1834" s="3"/>
      <c r="U1834" s="3"/>
      <c r="V1834" s="3"/>
      <c r="W1834" s="3"/>
      <c r="X1834" s="3"/>
      <c r="Y1834" s="3"/>
      <c r="Z1834" s="3"/>
      <c r="AA1834" s="3"/>
      <c r="AB1834" s="3"/>
      <c r="AC1834" s="3"/>
      <c r="AD1834" s="3"/>
      <c r="AE1834" s="3"/>
      <c r="AF1834" s="3"/>
    </row>
    <row r="1835" spans="3:32">
      <c r="C1835" s="3"/>
      <c r="D1835" s="3"/>
      <c r="E1835" s="15"/>
      <c r="F1835" s="15"/>
      <c r="G1835" s="15"/>
      <c r="H1835" s="3"/>
      <c r="I1835" s="3"/>
      <c r="J1835" s="3"/>
      <c r="K1835" s="3"/>
      <c r="L1835" s="3"/>
      <c r="M1835" s="3"/>
      <c r="N1835" s="3"/>
      <c r="O1835" s="3"/>
      <c r="P1835" s="3"/>
      <c r="Q1835" s="3"/>
      <c r="R1835" s="3"/>
      <c r="S1835" s="3"/>
      <c r="T1835" s="3"/>
      <c r="U1835" s="3"/>
      <c r="V1835" s="3"/>
      <c r="W1835" s="3"/>
      <c r="X1835" s="3"/>
      <c r="Y1835" s="3"/>
      <c r="Z1835" s="3"/>
      <c r="AA1835" s="3"/>
      <c r="AB1835" s="3"/>
      <c r="AC1835" s="3"/>
      <c r="AD1835" s="3"/>
      <c r="AE1835" s="3"/>
      <c r="AF1835" s="3"/>
    </row>
    <row r="1836" spans="3:32">
      <c r="C1836" s="3"/>
      <c r="D1836" s="3"/>
      <c r="E1836" s="15"/>
      <c r="F1836" s="15"/>
      <c r="G1836" s="15"/>
      <c r="H1836" s="3"/>
      <c r="I1836" s="3"/>
      <c r="J1836" s="3"/>
      <c r="K1836" s="3"/>
      <c r="L1836" s="3"/>
      <c r="M1836" s="3"/>
      <c r="N1836" s="3"/>
      <c r="O1836" s="3"/>
      <c r="P1836" s="3"/>
      <c r="Q1836" s="3"/>
      <c r="R1836" s="3"/>
      <c r="S1836" s="3"/>
      <c r="T1836" s="3"/>
      <c r="U1836" s="3"/>
      <c r="V1836" s="3"/>
      <c r="W1836" s="3"/>
      <c r="X1836" s="3"/>
      <c r="Y1836" s="3"/>
      <c r="Z1836" s="3"/>
      <c r="AA1836" s="3"/>
      <c r="AB1836" s="3"/>
      <c r="AC1836" s="3"/>
      <c r="AD1836" s="3"/>
      <c r="AE1836" s="3"/>
      <c r="AF1836" s="3"/>
    </row>
    <row r="1837" spans="3:32">
      <c r="C1837" s="3"/>
      <c r="D1837" s="3"/>
      <c r="E1837" s="15"/>
      <c r="F1837" s="15"/>
      <c r="G1837" s="15"/>
      <c r="H1837" s="3"/>
      <c r="I1837" s="3"/>
      <c r="J1837" s="3"/>
      <c r="K1837" s="3"/>
      <c r="L1837" s="3"/>
      <c r="M1837" s="3"/>
      <c r="N1837" s="3"/>
      <c r="O1837" s="3"/>
      <c r="P1837" s="3"/>
      <c r="Q1837" s="3"/>
      <c r="R1837" s="3"/>
      <c r="S1837" s="3"/>
      <c r="T1837" s="3"/>
      <c r="U1837" s="3"/>
      <c r="V1837" s="3"/>
      <c r="W1837" s="3"/>
      <c r="X1837" s="3"/>
      <c r="Y1837" s="3"/>
      <c r="Z1837" s="3"/>
      <c r="AA1837" s="3"/>
      <c r="AB1837" s="3"/>
      <c r="AC1837" s="3"/>
      <c r="AD1837" s="3"/>
      <c r="AE1837" s="3"/>
      <c r="AF1837" s="3"/>
    </row>
    <row r="1838" spans="3:32">
      <c r="C1838" s="3"/>
      <c r="D1838" s="3"/>
      <c r="E1838" s="15"/>
      <c r="F1838" s="15"/>
      <c r="G1838" s="15"/>
      <c r="H1838" s="3"/>
      <c r="I1838" s="3"/>
      <c r="J1838" s="3"/>
      <c r="K1838" s="3"/>
      <c r="L1838" s="3"/>
      <c r="M1838" s="3"/>
      <c r="N1838" s="3"/>
      <c r="O1838" s="3"/>
      <c r="P1838" s="3"/>
      <c r="Q1838" s="3"/>
      <c r="R1838" s="3"/>
      <c r="S1838" s="3"/>
      <c r="T1838" s="3"/>
      <c r="U1838" s="3"/>
      <c r="V1838" s="3"/>
      <c r="W1838" s="3"/>
      <c r="X1838" s="3"/>
      <c r="Y1838" s="3"/>
      <c r="Z1838" s="3"/>
      <c r="AA1838" s="3"/>
      <c r="AB1838" s="3"/>
      <c r="AC1838" s="3"/>
      <c r="AD1838" s="3"/>
      <c r="AE1838" s="3"/>
      <c r="AF1838" s="3"/>
    </row>
    <row r="1839" spans="3:32">
      <c r="C1839" s="3"/>
      <c r="D1839" s="3"/>
      <c r="E1839" s="15"/>
      <c r="F1839" s="15"/>
      <c r="G1839" s="15"/>
      <c r="H1839" s="3"/>
      <c r="I1839" s="3"/>
      <c r="J1839" s="3"/>
      <c r="K1839" s="3"/>
      <c r="L1839" s="3"/>
      <c r="M1839" s="3"/>
      <c r="N1839" s="3"/>
      <c r="O1839" s="3"/>
      <c r="P1839" s="3"/>
      <c r="Q1839" s="3"/>
      <c r="R1839" s="3"/>
      <c r="S1839" s="3"/>
      <c r="T1839" s="3"/>
      <c r="U1839" s="3"/>
      <c r="V1839" s="3"/>
      <c r="W1839" s="3"/>
      <c r="X1839" s="3"/>
      <c r="Y1839" s="3"/>
      <c r="Z1839" s="3"/>
      <c r="AA1839" s="3"/>
      <c r="AB1839" s="3"/>
      <c r="AC1839" s="3"/>
      <c r="AD1839" s="3"/>
      <c r="AE1839" s="3"/>
      <c r="AF1839" s="3"/>
    </row>
    <row r="1840" spans="3:32">
      <c r="C1840" s="3"/>
      <c r="D1840" s="3"/>
      <c r="E1840" s="15"/>
      <c r="F1840" s="15"/>
      <c r="G1840" s="15"/>
      <c r="H1840" s="3"/>
      <c r="I1840" s="3"/>
      <c r="J1840" s="3"/>
      <c r="K1840" s="3"/>
      <c r="L1840" s="3"/>
      <c r="M1840" s="3"/>
      <c r="N1840" s="3"/>
      <c r="O1840" s="3"/>
      <c r="P1840" s="3"/>
      <c r="Q1840" s="3"/>
      <c r="R1840" s="3"/>
      <c r="S1840" s="3"/>
      <c r="T1840" s="3"/>
      <c r="U1840" s="3"/>
      <c r="V1840" s="3"/>
      <c r="W1840" s="3"/>
      <c r="X1840" s="3"/>
      <c r="Y1840" s="3"/>
      <c r="Z1840" s="3"/>
      <c r="AA1840" s="3"/>
      <c r="AB1840" s="3"/>
      <c r="AC1840" s="3"/>
      <c r="AD1840" s="3"/>
      <c r="AE1840" s="3"/>
      <c r="AF1840" s="3"/>
    </row>
    <row r="1841" spans="3:32">
      <c r="C1841" s="3"/>
      <c r="D1841" s="3"/>
      <c r="E1841" s="15"/>
      <c r="F1841" s="15"/>
      <c r="G1841" s="15"/>
      <c r="H1841" s="3"/>
      <c r="I1841" s="3"/>
      <c r="J1841" s="3"/>
      <c r="K1841" s="3"/>
      <c r="L1841" s="3"/>
      <c r="M1841" s="3"/>
      <c r="N1841" s="3"/>
      <c r="O1841" s="3"/>
      <c r="P1841" s="3"/>
      <c r="Q1841" s="3"/>
      <c r="R1841" s="3"/>
      <c r="S1841" s="3"/>
      <c r="T1841" s="3"/>
      <c r="U1841" s="3"/>
      <c r="V1841" s="3"/>
      <c r="W1841" s="3"/>
      <c r="X1841" s="3"/>
      <c r="Y1841" s="3"/>
      <c r="Z1841" s="3"/>
      <c r="AA1841" s="3"/>
      <c r="AB1841" s="3"/>
      <c r="AC1841" s="3"/>
      <c r="AD1841" s="3"/>
      <c r="AE1841" s="3"/>
      <c r="AF1841" s="3"/>
    </row>
    <row r="1842" spans="3:32">
      <c r="C1842" s="3"/>
      <c r="D1842" s="3"/>
      <c r="E1842" s="15"/>
      <c r="F1842" s="15"/>
      <c r="G1842" s="15"/>
      <c r="H1842" s="3"/>
      <c r="I1842" s="3"/>
      <c r="J1842" s="3"/>
      <c r="K1842" s="3"/>
      <c r="L1842" s="3"/>
      <c r="M1842" s="3"/>
      <c r="N1842" s="3"/>
      <c r="O1842" s="3"/>
      <c r="P1842" s="3"/>
      <c r="Q1842" s="3"/>
      <c r="R1842" s="3"/>
      <c r="S1842" s="3"/>
      <c r="T1842" s="3"/>
      <c r="U1842" s="3"/>
      <c r="V1842" s="3"/>
      <c r="W1842" s="3"/>
      <c r="X1842" s="3"/>
      <c r="Y1842" s="3"/>
      <c r="Z1842" s="3"/>
      <c r="AA1842" s="3"/>
      <c r="AB1842" s="3"/>
      <c r="AC1842" s="3"/>
      <c r="AD1842" s="3"/>
      <c r="AE1842" s="3"/>
      <c r="AF1842" s="3"/>
    </row>
    <row r="1843" spans="3:32">
      <c r="C1843" s="3"/>
      <c r="D1843" s="3"/>
      <c r="E1843" s="15"/>
      <c r="F1843" s="15"/>
      <c r="G1843" s="15"/>
      <c r="H1843" s="3"/>
      <c r="I1843" s="3"/>
      <c r="J1843" s="3"/>
      <c r="K1843" s="3"/>
      <c r="L1843" s="3"/>
      <c r="M1843" s="3"/>
      <c r="N1843" s="3"/>
      <c r="O1843" s="3"/>
      <c r="P1843" s="3"/>
      <c r="Q1843" s="3"/>
      <c r="R1843" s="3"/>
      <c r="S1843" s="3"/>
      <c r="T1843" s="3"/>
      <c r="U1843" s="3"/>
      <c r="V1843" s="3"/>
      <c r="W1843" s="3"/>
      <c r="X1843" s="3"/>
      <c r="Y1843" s="3"/>
      <c r="Z1843" s="3"/>
      <c r="AA1843" s="3"/>
      <c r="AB1843" s="3"/>
      <c r="AC1843" s="3"/>
      <c r="AD1843" s="3"/>
      <c r="AE1843" s="3"/>
      <c r="AF1843" s="3"/>
    </row>
    <row r="1844" spans="3:32">
      <c r="C1844" s="3"/>
      <c r="D1844" s="3"/>
      <c r="E1844" s="15"/>
      <c r="F1844" s="15"/>
      <c r="G1844" s="15"/>
      <c r="H1844" s="3"/>
      <c r="I1844" s="3"/>
      <c r="J1844" s="3"/>
      <c r="K1844" s="3"/>
      <c r="L1844" s="3"/>
      <c r="M1844" s="3"/>
      <c r="N1844" s="3"/>
      <c r="O1844" s="3"/>
      <c r="P1844" s="3"/>
      <c r="Q1844" s="3"/>
      <c r="R1844" s="3"/>
      <c r="S1844" s="3"/>
      <c r="T1844" s="3"/>
      <c r="U1844" s="3"/>
      <c r="V1844" s="3"/>
      <c r="W1844" s="3"/>
      <c r="X1844" s="3"/>
      <c r="Y1844" s="3"/>
      <c r="Z1844" s="3"/>
      <c r="AA1844" s="3"/>
      <c r="AB1844" s="3"/>
      <c r="AC1844" s="3"/>
      <c r="AD1844" s="3"/>
      <c r="AE1844" s="3"/>
      <c r="AF1844" s="3"/>
    </row>
    <row r="1845" spans="3:32">
      <c r="C1845" s="3"/>
      <c r="D1845" s="3"/>
      <c r="E1845" s="15"/>
      <c r="F1845" s="15"/>
      <c r="G1845" s="15"/>
      <c r="H1845" s="3"/>
      <c r="I1845" s="3"/>
      <c r="J1845" s="3"/>
      <c r="K1845" s="3"/>
      <c r="L1845" s="3"/>
      <c r="M1845" s="3"/>
      <c r="N1845" s="3"/>
      <c r="O1845" s="3"/>
      <c r="P1845" s="3"/>
      <c r="Q1845" s="3"/>
      <c r="R1845" s="3"/>
      <c r="S1845" s="3"/>
      <c r="T1845" s="3"/>
      <c r="U1845" s="3"/>
      <c r="V1845" s="3"/>
      <c r="W1845" s="3"/>
      <c r="X1845" s="3"/>
      <c r="Y1845" s="3"/>
      <c r="Z1845" s="3"/>
      <c r="AA1845" s="3"/>
      <c r="AB1845" s="3"/>
      <c r="AC1845" s="3"/>
      <c r="AD1845" s="3"/>
      <c r="AE1845" s="3"/>
      <c r="AF1845" s="3"/>
    </row>
    <row r="1846" spans="3:32">
      <c r="C1846" s="3"/>
      <c r="D1846" s="3"/>
      <c r="E1846" s="15"/>
      <c r="F1846" s="15"/>
      <c r="G1846" s="15"/>
      <c r="H1846" s="3"/>
      <c r="I1846" s="3"/>
      <c r="J1846" s="3"/>
      <c r="K1846" s="3"/>
      <c r="L1846" s="3"/>
      <c r="M1846" s="3"/>
      <c r="N1846" s="3"/>
      <c r="O1846" s="3"/>
      <c r="P1846" s="3"/>
      <c r="Q1846" s="3"/>
      <c r="R1846" s="3"/>
      <c r="S1846" s="3"/>
      <c r="T1846" s="3"/>
      <c r="U1846" s="3"/>
      <c r="V1846" s="3"/>
      <c r="W1846" s="3"/>
      <c r="X1846" s="3"/>
      <c r="Y1846" s="3"/>
      <c r="Z1846" s="3"/>
      <c r="AA1846" s="3"/>
      <c r="AB1846" s="3"/>
      <c r="AC1846" s="3"/>
      <c r="AD1846" s="3"/>
      <c r="AE1846" s="3"/>
      <c r="AF1846" s="3"/>
    </row>
    <row r="1847" spans="3:32">
      <c r="C1847" s="3"/>
      <c r="D1847" s="3"/>
      <c r="E1847" s="15"/>
      <c r="F1847" s="15"/>
      <c r="G1847" s="15"/>
      <c r="H1847" s="3"/>
      <c r="I1847" s="3"/>
      <c r="J1847" s="3"/>
      <c r="K1847" s="3"/>
      <c r="L1847" s="3"/>
      <c r="M1847" s="3"/>
      <c r="N1847" s="3"/>
      <c r="O1847" s="3"/>
      <c r="P1847" s="3"/>
      <c r="Q1847" s="3"/>
      <c r="R1847" s="3"/>
      <c r="S1847" s="3"/>
      <c r="T1847" s="3"/>
      <c r="U1847" s="3"/>
      <c r="V1847" s="3"/>
      <c r="W1847" s="3"/>
      <c r="X1847" s="3"/>
      <c r="Y1847" s="3"/>
      <c r="Z1847" s="3"/>
      <c r="AA1847" s="3"/>
      <c r="AB1847" s="3"/>
      <c r="AC1847" s="3"/>
      <c r="AD1847" s="3"/>
      <c r="AE1847" s="3"/>
      <c r="AF1847" s="3"/>
    </row>
    <row r="1848" spans="3:32">
      <c r="C1848" s="3"/>
      <c r="D1848" s="3"/>
      <c r="E1848" s="15"/>
      <c r="F1848" s="15"/>
      <c r="G1848" s="15"/>
      <c r="H1848" s="3"/>
      <c r="I1848" s="3"/>
      <c r="J1848" s="3"/>
      <c r="K1848" s="3"/>
      <c r="L1848" s="3"/>
      <c r="M1848" s="3"/>
      <c r="N1848" s="3"/>
      <c r="O1848" s="3"/>
      <c r="P1848" s="3"/>
      <c r="Q1848" s="3"/>
      <c r="R1848" s="3"/>
      <c r="S1848" s="3"/>
      <c r="T1848" s="3"/>
      <c r="U1848" s="3"/>
      <c r="V1848" s="3"/>
      <c r="W1848" s="3"/>
      <c r="X1848" s="3"/>
      <c r="Y1848" s="3"/>
      <c r="Z1848" s="3"/>
      <c r="AA1848" s="3"/>
      <c r="AB1848" s="3"/>
      <c r="AC1848" s="3"/>
      <c r="AD1848" s="3"/>
      <c r="AE1848" s="3"/>
      <c r="AF1848" s="3"/>
    </row>
    <row r="1849" spans="3:32">
      <c r="C1849" s="3"/>
      <c r="D1849" s="3"/>
      <c r="E1849" s="15"/>
      <c r="F1849" s="15"/>
      <c r="G1849" s="15"/>
      <c r="H1849" s="3"/>
      <c r="I1849" s="3"/>
      <c r="J1849" s="3"/>
      <c r="K1849" s="3"/>
      <c r="L1849" s="3"/>
      <c r="M1849" s="3"/>
      <c r="N1849" s="3"/>
      <c r="O1849" s="3"/>
      <c r="P1849" s="3"/>
      <c r="Q1849" s="3"/>
      <c r="R1849" s="3"/>
      <c r="S1849" s="3"/>
      <c r="T1849" s="3"/>
      <c r="U1849" s="3"/>
      <c r="V1849" s="3"/>
      <c r="W1849" s="3"/>
      <c r="X1849" s="3"/>
      <c r="Y1849" s="3"/>
      <c r="Z1849" s="3"/>
      <c r="AA1849" s="3"/>
      <c r="AB1849" s="3"/>
      <c r="AC1849" s="3"/>
      <c r="AD1849" s="3"/>
      <c r="AE1849" s="3"/>
      <c r="AF1849" s="3"/>
    </row>
    <row r="1850" spans="3:32">
      <c r="C1850" s="3"/>
      <c r="D1850" s="3"/>
      <c r="E1850" s="15"/>
      <c r="F1850" s="15"/>
      <c r="G1850" s="15"/>
      <c r="H1850" s="3"/>
      <c r="I1850" s="3"/>
      <c r="J1850" s="3"/>
      <c r="K1850" s="3"/>
      <c r="L1850" s="3"/>
      <c r="M1850" s="3"/>
      <c r="N1850" s="3"/>
      <c r="O1850" s="3"/>
      <c r="P1850" s="3"/>
      <c r="Q1850" s="3"/>
      <c r="R1850" s="3"/>
      <c r="S1850" s="3"/>
      <c r="T1850" s="3"/>
      <c r="U1850" s="3"/>
      <c r="V1850" s="3"/>
      <c r="W1850" s="3"/>
      <c r="X1850" s="3"/>
      <c r="Y1850" s="3"/>
      <c r="Z1850" s="3"/>
      <c r="AA1850" s="3"/>
      <c r="AB1850" s="3"/>
      <c r="AC1850" s="3"/>
      <c r="AD1850" s="3"/>
      <c r="AE1850" s="3"/>
      <c r="AF1850" s="3"/>
    </row>
    <row r="1851" spans="3:32">
      <c r="C1851" s="3"/>
      <c r="D1851" s="3"/>
      <c r="E1851" s="15"/>
      <c r="F1851" s="15"/>
      <c r="G1851" s="15"/>
      <c r="H1851" s="3"/>
      <c r="I1851" s="3"/>
      <c r="J1851" s="3"/>
      <c r="K1851" s="3"/>
      <c r="L1851" s="3"/>
      <c r="M1851" s="3"/>
      <c r="N1851" s="3"/>
      <c r="O1851" s="3"/>
      <c r="P1851" s="3"/>
      <c r="Q1851" s="3"/>
      <c r="R1851" s="3"/>
      <c r="S1851" s="3"/>
      <c r="T1851" s="3"/>
      <c r="U1851" s="3"/>
      <c r="V1851" s="3"/>
      <c r="W1851" s="3"/>
      <c r="X1851" s="3"/>
      <c r="Y1851" s="3"/>
      <c r="Z1851" s="3"/>
      <c r="AA1851" s="3"/>
      <c r="AB1851" s="3"/>
      <c r="AC1851" s="3"/>
      <c r="AD1851" s="3"/>
      <c r="AE1851" s="3"/>
      <c r="AF1851" s="3"/>
    </row>
    <row r="1852" spans="3:32">
      <c r="C1852" s="3"/>
      <c r="D1852" s="3"/>
      <c r="E1852" s="15"/>
      <c r="F1852" s="15"/>
      <c r="G1852" s="15"/>
      <c r="H1852" s="3"/>
      <c r="I1852" s="3"/>
      <c r="J1852" s="3"/>
      <c r="K1852" s="3"/>
      <c r="L1852" s="3"/>
      <c r="M1852" s="3"/>
      <c r="N1852" s="3"/>
      <c r="O1852" s="3"/>
      <c r="P1852" s="3"/>
      <c r="Q1852" s="3"/>
      <c r="R1852" s="3"/>
      <c r="S1852" s="3"/>
      <c r="T1852" s="3"/>
      <c r="U1852" s="3"/>
      <c r="V1852" s="3"/>
      <c r="W1852" s="3"/>
      <c r="X1852" s="3"/>
      <c r="Y1852" s="3"/>
      <c r="Z1852" s="3"/>
      <c r="AA1852" s="3"/>
      <c r="AB1852" s="3"/>
      <c r="AC1852" s="3"/>
      <c r="AD1852" s="3"/>
      <c r="AE1852" s="3"/>
      <c r="AF1852" s="3"/>
    </row>
    <row r="1853" spans="3:32">
      <c r="C1853" s="3"/>
      <c r="D1853" s="3"/>
      <c r="E1853" s="15"/>
      <c r="F1853" s="15"/>
      <c r="G1853" s="15"/>
      <c r="H1853" s="3"/>
      <c r="I1853" s="3"/>
      <c r="J1853" s="3"/>
      <c r="K1853" s="3"/>
      <c r="L1853" s="3"/>
      <c r="M1853" s="3"/>
      <c r="N1853" s="3"/>
      <c r="O1853" s="3"/>
      <c r="P1853" s="3"/>
      <c r="Q1853" s="3"/>
      <c r="R1853" s="3"/>
      <c r="S1853" s="3"/>
      <c r="T1853" s="3"/>
      <c r="U1853" s="3"/>
      <c r="V1853" s="3"/>
      <c r="W1853" s="3"/>
      <c r="X1853" s="3"/>
      <c r="Y1853" s="3"/>
      <c r="Z1853" s="3"/>
      <c r="AA1853" s="3"/>
      <c r="AB1853" s="3"/>
      <c r="AC1853" s="3"/>
      <c r="AD1853" s="3"/>
      <c r="AE1853" s="3"/>
      <c r="AF1853" s="3"/>
    </row>
    <row r="1854" spans="3:32">
      <c r="C1854" s="3"/>
      <c r="D1854" s="3"/>
      <c r="E1854" s="15"/>
      <c r="F1854" s="15"/>
      <c r="G1854" s="15"/>
      <c r="H1854" s="3"/>
      <c r="I1854" s="3"/>
      <c r="J1854" s="3"/>
      <c r="K1854" s="3"/>
      <c r="L1854" s="3"/>
      <c r="M1854" s="3"/>
      <c r="N1854" s="3"/>
      <c r="O1854" s="3"/>
      <c r="P1854" s="3"/>
      <c r="Q1854" s="3"/>
      <c r="R1854" s="3"/>
      <c r="S1854" s="3"/>
      <c r="T1854" s="3"/>
      <c r="U1854" s="3"/>
      <c r="V1854" s="3"/>
      <c r="W1854" s="3"/>
      <c r="X1854" s="3"/>
      <c r="Y1854" s="3"/>
      <c r="Z1854" s="3"/>
      <c r="AA1854" s="3"/>
      <c r="AB1854" s="3"/>
      <c r="AC1854" s="3"/>
      <c r="AD1854" s="3"/>
      <c r="AE1854" s="3"/>
      <c r="AF1854" s="3"/>
    </row>
    <row r="1855" spans="3:32">
      <c r="C1855" s="3"/>
      <c r="D1855" s="3"/>
      <c r="E1855" s="15"/>
      <c r="F1855" s="15"/>
      <c r="G1855" s="15"/>
      <c r="H1855" s="3"/>
      <c r="I1855" s="3"/>
      <c r="J1855" s="3"/>
      <c r="K1855" s="3"/>
      <c r="L1855" s="3"/>
      <c r="M1855" s="3"/>
      <c r="N1855" s="3"/>
      <c r="O1855" s="3"/>
      <c r="P1855" s="3"/>
      <c r="Q1855" s="3"/>
      <c r="R1855" s="3"/>
      <c r="S1855" s="3"/>
      <c r="T1855" s="3"/>
      <c r="U1855" s="3"/>
      <c r="V1855" s="3"/>
      <c r="W1855" s="3"/>
      <c r="X1855" s="3"/>
      <c r="Y1855" s="3"/>
      <c r="Z1855" s="3"/>
      <c r="AA1855" s="3"/>
      <c r="AB1855" s="3"/>
      <c r="AC1855" s="3"/>
      <c r="AD1855" s="3"/>
      <c r="AE1855" s="3"/>
      <c r="AF1855" s="3"/>
    </row>
    <row r="1856" spans="3:32">
      <c r="C1856" s="3"/>
      <c r="D1856" s="3"/>
      <c r="E1856" s="15"/>
      <c r="F1856" s="15"/>
      <c r="G1856" s="15"/>
      <c r="H1856" s="3"/>
      <c r="I1856" s="3"/>
      <c r="J1856" s="3"/>
      <c r="K1856" s="3"/>
      <c r="L1856" s="3"/>
      <c r="M1856" s="3"/>
      <c r="N1856" s="3"/>
      <c r="O1856" s="3"/>
      <c r="P1856" s="3"/>
      <c r="Q1856" s="3"/>
      <c r="R1856" s="3"/>
      <c r="S1856" s="3"/>
      <c r="T1856" s="3"/>
      <c r="U1856" s="3"/>
      <c r="V1856" s="3"/>
      <c r="W1856" s="3"/>
      <c r="X1856" s="3"/>
      <c r="Y1856" s="3"/>
      <c r="Z1856" s="3"/>
      <c r="AA1856" s="3"/>
      <c r="AB1856" s="3"/>
      <c r="AC1856" s="3"/>
      <c r="AD1856" s="3"/>
      <c r="AE1856" s="3"/>
      <c r="AF1856" s="3"/>
    </row>
    <row r="1857" spans="3:32">
      <c r="C1857" s="3"/>
      <c r="D1857" s="3"/>
      <c r="E1857" s="15"/>
      <c r="F1857" s="15"/>
      <c r="G1857" s="15"/>
      <c r="H1857" s="3"/>
      <c r="I1857" s="3"/>
      <c r="J1857" s="3"/>
      <c r="K1857" s="3"/>
      <c r="L1857" s="3"/>
      <c r="M1857" s="3"/>
      <c r="N1857" s="3"/>
      <c r="O1857" s="3"/>
      <c r="P1857" s="3"/>
      <c r="Q1857" s="3"/>
      <c r="R1857" s="3"/>
      <c r="S1857" s="3"/>
      <c r="T1857" s="3"/>
      <c r="U1857" s="3"/>
      <c r="V1857" s="3"/>
      <c r="W1857" s="3"/>
      <c r="X1857" s="3"/>
      <c r="Y1857" s="3"/>
      <c r="Z1857" s="3"/>
      <c r="AA1857" s="3"/>
      <c r="AB1857" s="3"/>
      <c r="AC1857" s="3"/>
      <c r="AD1857" s="3"/>
      <c r="AE1857" s="3"/>
      <c r="AF1857" s="3"/>
    </row>
    <row r="1858" spans="3:32">
      <c r="C1858" s="3"/>
      <c r="D1858" s="3"/>
      <c r="E1858" s="15"/>
      <c r="F1858" s="15"/>
      <c r="G1858" s="15"/>
      <c r="H1858" s="3"/>
      <c r="I1858" s="3"/>
      <c r="J1858" s="3"/>
      <c r="K1858" s="3"/>
      <c r="L1858" s="3"/>
      <c r="M1858" s="3"/>
      <c r="N1858" s="3"/>
      <c r="O1858" s="3"/>
      <c r="P1858" s="3"/>
      <c r="Q1858" s="3"/>
      <c r="R1858" s="3"/>
      <c r="S1858" s="3"/>
      <c r="T1858" s="3"/>
      <c r="U1858" s="3"/>
      <c r="V1858" s="3"/>
      <c r="W1858" s="3"/>
      <c r="X1858" s="3"/>
      <c r="Y1858" s="3"/>
      <c r="Z1858" s="3"/>
      <c r="AA1858" s="3"/>
      <c r="AB1858" s="3"/>
      <c r="AC1858" s="3"/>
      <c r="AD1858" s="3"/>
      <c r="AE1858" s="3"/>
      <c r="AF1858" s="3"/>
    </row>
    <row r="1859" spans="3:32">
      <c r="C1859" s="3"/>
      <c r="D1859" s="3"/>
      <c r="E1859" s="15"/>
      <c r="F1859" s="15"/>
      <c r="G1859" s="15"/>
      <c r="H1859" s="3"/>
      <c r="I1859" s="3"/>
      <c r="J1859" s="3"/>
      <c r="K1859" s="3"/>
      <c r="L1859" s="3"/>
      <c r="M1859" s="3"/>
      <c r="N1859" s="3"/>
      <c r="O1859" s="3"/>
      <c r="P1859" s="3"/>
      <c r="Q1859" s="3"/>
      <c r="R1859" s="3"/>
      <c r="S1859" s="3"/>
      <c r="T1859" s="3"/>
      <c r="U1859" s="3"/>
      <c r="V1859" s="3"/>
      <c r="W1859" s="3"/>
      <c r="X1859" s="3"/>
      <c r="Y1859" s="3"/>
      <c r="Z1859" s="3"/>
      <c r="AA1859" s="3"/>
      <c r="AB1859" s="3"/>
      <c r="AC1859" s="3"/>
      <c r="AD1859" s="3"/>
      <c r="AE1859" s="3"/>
      <c r="AF1859" s="3"/>
    </row>
    <row r="1860" spans="3:32">
      <c r="C1860" s="3"/>
      <c r="D1860" s="3"/>
      <c r="E1860" s="15"/>
      <c r="F1860" s="15"/>
      <c r="G1860" s="15"/>
      <c r="H1860" s="3"/>
      <c r="I1860" s="3"/>
      <c r="J1860" s="3"/>
      <c r="K1860" s="3"/>
      <c r="L1860" s="3"/>
      <c r="M1860" s="3"/>
      <c r="N1860" s="3"/>
      <c r="O1860" s="3"/>
      <c r="P1860" s="3"/>
      <c r="Q1860" s="3"/>
      <c r="R1860" s="3"/>
      <c r="S1860" s="3"/>
      <c r="T1860" s="3"/>
      <c r="U1860" s="3"/>
      <c r="V1860" s="3"/>
      <c r="W1860" s="3"/>
      <c r="X1860" s="3"/>
      <c r="Y1860" s="3"/>
      <c r="Z1860" s="3"/>
      <c r="AA1860" s="3"/>
      <c r="AB1860" s="3"/>
      <c r="AC1860" s="3"/>
      <c r="AD1860" s="3"/>
      <c r="AE1860" s="3"/>
      <c r="AF1860" s="3"/>
    </row>
    <row r="1861" spans="3:32">
      <c r="C1861" s="3"/>
      <c r="D1861" s="3"/>
      <c r="E1861" s="15"/>
      <c r="F1861" s="15"/>
      <c r="G1861" s="15"/>
      <c r="H1861" s="3"/>
      <c r="I1861" s="3"/>
      <c r="J1861" s="3"/>
      <c r="K1861" s="3"/>
      <c r="L1861" s="3"/>
      <c r="M1861" s="3"/>
      <c r="N1861" s="3"/>
      <c r="O1861" s="3"/>
      <c r="P1861" s="3"/>
      <c r="Q1861" s="3"/>
      <c r="R1861" s="3"/>
      <c r="S1861" s="3"/>
      <c r="T1861" s="3"/>
      <c r="U1861" s="3"/>
      <c r="V1861" s="3"/>
      <c r="W1861" s="3"/>
      <c r="X1861" s="3"/>
      <c r="Y1861" s="3"/>
      <c r="Z1861" s="3"/>
      <c r="AA1861" s="3"/>
      <c r="AB1861" s="3"/>
      <c r="AC1861" s="3"/>
      <c r="AD1861" s="3"/>
      <c r="AE1861" s="3"/>
      <c r="AF1861" s="3"/>
    </row>
    <row r="1862" spans="3:32">
      <c r="C1862" s="3"/>
      <c r="D1862" s="3"/>
      <c r="E1862" s="15"/>
      <c r="F1862" s="15"/>
      <c r="G1862" s="15"/>
      <c r="H1862" s="3"/>
      <c r="I1862" s="3"/>
      <c r="J1862" s="3"/>
      <c r="K1862" s="3"/>
      <c r="L1862" s="3"/>
      <c r="M1862" s="3"/>
      <c r="N1862" s="3"/>
      <c r="O1862" s="3"/>
      <c r="P1862" s="3"/>
      <c r="Q1862" s="3"/>
      <c r="R1862" s="3"/>
      <c r="S1862" s="3"/>
      <c r="T1862" s="3"/>
      <c r="U1862" s="3"/>
      <c r="V1862" s="3"/>
      <c r="W1862" s="3"/>
      <c r="X1862" s="3"/>
      <c r="Y1862" s="3"/>
      <c r="Z1862" s="3"/>
      <c r="AA1862" s="3"/>
      <c r="AB1862" s="3"/>
      <c r="AC1862" s="3"/>
      <c r="AD1862" s="3"/>
      <c r="AE1862" s="3"/>
      <c r="AF1862" s="3"/>
    </row>
    <row r="1863" spans="3:32">
      <c r="C1863" s="3"/>
      <c r="D1863" s="3"/>
      <c r="E1863" s="15"/>
      <c r="F1863" s="15"/>
      <c r="G1863" s="15"/>
      <c r="H1863" s="3"/>
      <c r="I1863" s="3"/>
      <c r="J1863" s="3"/>
      <c r="K1863" s="3"/>
      <c r="L1863" s="3"/>
      <c r="M1863" s="3"/>
      <c r="N1863" s="3"/>
      <c r="O1863" s="3"/>
      <c r="P1863" s="3"/>
      <c r="Q1863" s="3"/>
      <c r="R1863" s="3"/>
      <c r="S1863" s="3"/>
      <c r="T1863" s="3"/>
      <c r="U1863" s="3"/>
      <c r="V1863" s="3"/>
      <c r="W1863" s="3"/>
      <c r="X1863" s="3"/>
      <c r="Y1863" s="3"/>
      <c r="Z1863" s="3"/>
      <c r="AA1863" s="3"/>
      <c r="AB1863" s="3"/>
      <c r="AC1863" s="3"/>
      <c r="AD1863" s="3"/>
      <c r="AE1863" s="3"/>
      <c r="AF1863" s="3"/>
    </row>
    <row r="1864" spans="3:32">
      <c r="C1864" s="3"/>
      <c r="D1864" s="3"/>
      <c r="E1864" s="15"/>
      <c r="F1864" s="15"/>
      <c r="G1864" s="15"/>
      <c r="H1864" s="3"/>
      <c r="I1864" s="3"/>
      <c r="J1864" s="3"/>
      <c r="K1864" s="3"/>
      <c r="L1864" s="3"/>
      <c r="M1864" s="3"/>
      <c r="N1864" s="3"/>
      <c r="O1864" s="3"/>
      <c r="P1864" s="3"/>
      <c r="Q1864" s="3"/>
      <c r="R1864" s="3"/>
      <c r="S1864" s="3"/>
      <c r="T1864" s="3"/>
      <c r="U1864" s="3"/>
      <c r="V1864" s="3"/>
      <c r="W1864" s="3"/>
      <c r="X1864" s="3"/>
      <c r="Y1864" s="3"/>
      <c r="Z1864" s="3"/>
      <c r="AA1864" s="3"/>
      <c r="AB1864" s="3"/>
      <c r="AC1864" s="3"/>
      <c r="AD1864" s="3"/>
      <c r="AE1864" s="3"/>
      <c r="AF1864" s="3"/>
    </row>
    <row r="1865" spans="3:32">
      <c r="C1865" s="3"/>
      <c r="D1865" s="3"/>
      <c r="E1865" s="15"/>
      <c r="F1865" s="15"/>
      <c r="G1865" s="15"/>
      <c r="H1865" s="3"/>
      <c r="I1865" s="3"/>
      <c r="J1865" s="3"/>
      <c r="K1865" s="3"/>
      <c r="L1865" s="3"/>
      <c r="M1865" s="3"/>
      <c r="N1865" s="3"/>
      <c r="O1865" s="3"/>
      <c r="P1865" s="3"/>
      <c r="Q1865" s="3"/>
      <c r="R1865" s="3"/>
      <c r="S1865" s="3"/>
      <c r="T1865" s="3"/>
      <c r="U1865" s="3"/>
      <c r="V1865" s="3"/>
      <c r="W1865" s="3"/>
      <c r="X1865" s="3"/>
      <c r="Y1865" s="3"/>
      <c r="Z1865" s="3"/>
      <c r="AA1865" s="3"/>
      <c r="AB1865" s="3"/>
      <c r="AC1865" s="3"/>
      <c r="AD1865" s="3"/>
      <c r="AE1865" s="3"/>
      <c r="AF1865" s="3"/>
    </row>
    <row r="1866" spans="3:32">
      <c r="C1866" s="3"/>
      <c r="D1866" s="3"/>
      <c r="E1866" s="15"/>
      <c r="F1866" s="15"/>
      <c r="G1866" s="15"/>
      <c r="H1866" s="3"/>
      <c r="I1866" s="3"/>
      <c r="J1866" s="3"/>
      <c r="K1866" s="3"/>
      <c r="L1866" s="3"/>
      <c r="M1866" s="3"/>
      <c r="N1866" s="3"/>
      <c r="O1866" s="3"/>
      <c r="P1866" s="3"/>
      <c r="Q1866" s="3"/>
      <c r="R1866" s="3"/>
      <c r="S1866" s="3"/>
      <c r="T1866" s="3"/>
      <c r="U1866" s="3"/>
      <c r="V1866" s="3"/>
      <c r="W1866" s="3"/>
      <c r="X1866" s="3"/>
      <c r="Y1866" s="3"/>
      <c r="Z1866" s="3"/>
      <c r="AA1866" s="3"/>
      <c r="AB1866" s="3"/>
      <c r="AC1866" s="3"/>
      <c r="AD1866" s="3"/>
      <c r="AE1866" s="3"/>
      <c r="AF1866" s="3"/>
    </row>
    <row r="1867" spans="3:32">
      <c r="C1867" s="3"/>
      <c r="D1867" s="3"/>
      <c r="E1867" s="15"/>
      <c r="F1867" s="15"/>
      <c r="G1867" s="15"/>
      <c r="H1867" s="3"/>
      <c r="I1867" s="3"/>
      <c r="J1867" s="3"/>
      <c r="K1867" s="3"/>
      <c r="L1867" s="3"/>
      <c r="M1867" s="3"/>
      <c r="N1867" s="3"/>
      <c r="O1867" s="3"/>
      <c r="P1867" s="3"/>
      <c r="Q1867" s="3"/>
      <c r="R1867" s="3"/>
      <c r="S1867" s="3"/>
      <c r="T1867" s="3"/>
      <c r="U1867" s="3"/>
      <c r="V1867" s="3"/>
      <c r="W1867" s="3"/>
      <c r="X1867" s="3"/>
      <c r="Y1867" s="3"/>
      <c r="Z1867" s="3"/>
      <c r="AA1867" s="3"/>
      <c r="AB1867" s="3"/>
      <c r="AC1867" s="3"/>
      <c r="AD1867" s="3"/>
      <c r="AE1867" s="3"/>
      <c r="AF1867" s="3"/>
    </row>
    <row r="1868" spans="3:32">
      <c r="C1868" s="3"/>
      <c r="D1868" s="3"/>
      <c r="E1868" s="15"/>
      <c r="F1868" s="15"/>
      <c r="G1868" s="15"/>
      <c r="H1868" s="3"/>
      <c r="I1868" s="3"/>
      <c r="J1868" s="3"/>
      <c r="K1868" s="3"/>
      <c r="L1868" s="3"/>
      <c r="M1868" s="3"/>
      <c r="N1868" s="3"/>
      <c r="O1868" s="3"/>
      <c r="P1868" s="3"/>
      <c r="Q1868" s="3"/>
      <c r="R1868" s="3"/>
      <c r="S1868" s="3"/>
      <c r="T1868" s="3"/>
      <c r="U1868" s="3"/>
      <c r="V1868" s="3"/>
      <c r="W1868" s="3"/>
      <c r="X1868" s="3"/>
      <c r="Y1868" s="3"/>
      <c r="Z1868" s="3"/>
      <c r="AA1868" s="3"/>
      <c r="AB1868" s="3"/>
      <c r="AC1868" s="3"/>
      <c r="AD1868" s="3"/>
      <c r="AE1868" s="3"/>
      <c r="AF1868" s="3"/>
    </row>
    <row r="1869" spans="3:32">
      <c r="C1869" s="3"/>
      <c r="D1869" s="3"/>
      <c r="E1869" s="15"/>
      <c r="F1869" s="15"/>
      <c r="G1869" s="15"/>
      <c r="H1869" s="3"/>
      <c r="I1869" s="3"/>
      <c r="J1869" s="3"/>
      <c r="K1869" s="3"/>
      <c r="L1869" s="3"/>
      <c r="M1869" s="3"/>
      <c r="N1869" s="3"/>
      <c r="O1869" s="3"/>
      <c r="P1869" s="3"/>
      <c r="Q1869" s="3"/>
      <c r="R1869" s="3"/>
      <c r="S1869" s="3"/>
      <c r="T1869" s="3"/>
      <c r="U1869" s="3"/>
      <c r="V1869" s="3"/>
      <c r="W1869" s="3"/>
      <c r="X1869" s="3"/>
      <c r="Y1869" s="3"/>
      <c r="Z1869" s="3"/>
      <c r="AA1869" s="3"/>
      <c r="AB1869" s="3"/>
      <c r="AC1869" s="3"/>
      <c r="AD1869" s="3"/>
      <c r="AE1869" s="3"/>
      <c r="AF1869" s="3"/>
    </row>
    <row r="1870" spans="3:32">
      <c r="C1870" s="3"/>
      <c r="D1870" s="3"/>
      <c r="E1870" s="15"/>
      <c r="F1870" s="15"/>
      <c r="G1870" s="15"/>
      <c r="H1870" s="3"/>
      <c r="I1870" s="3"/>
      <c r="J1870" s="3"/>
      <c r="K1870" s="3"/>
      <c r="L1870" s="3"/>
      <c r="M1870" s="3"/>
      <c r="N1870" s="3"/>
      <c r="O1870" s="3"/>
      <c r="P1870" s="3"/>
      <c r="Q1870" s="3"/>
      <c r="R1870" s="3"/>
      <c r="S1870" s="3"/>
      <c r="T1870" s="3"/>
      <c r="U1870" s="3"/>
      <c r="V1870" s="3"/>
      <c r="W1870" s="3"/>
      <c r="X1870" s="3"/>
      <c r="Y1870" s="3"/>
      <c r="Z1870" s="3"/>
      <c r="AA1870" s="3"/>
      <c r="AB1870" s="3"/>
      <c r="AC1870" s="3"/>
      <c r="AD1870" s="3"/>
      <c r="AE1870" s="3"/>
      <c r="AF1870" s="3"/>
    </row>
    <row r="1871" spans="3:32">
      <c r="C1871" s="3"/>
      <c r="D1871" s="3"/>
      <c r="E1871" s="15"/>
      <c r="F1871" s="15"/>
      <c r="G1871" s="15"/>
      <c r="H1871" s="3"/>
      <c r="I1871" s="3"/>
      <c r="J1871" s="3"/>
      <c r="K1871" s="3"/>
      <c r="L1871" s="3"/>
      <c r="M1871" s="3"/>
      <c r="N1871" s="3"/>
      <c r="O1871" s="3"/>
      <c r="P1871" s="3"/>
      <c r="Q1871" s="3"/>
      <c r="R1871" s="3"/>
      <c r="S1871" s="3"/>
      <c r="T1871" s="3"/>
      <c r="U1871" s="3"/>
      <c r="V1871" s="3"/>
      <c r="W1871" s="3"/>
      <c r="X1871" s="3"/>
      <c r="Y1871" s="3"/>
      <c r="Z1871" s="3"/>
      <c r="AA1871" s="3"/>
      <c r="AB1871" s="3"/>
      <c r="AC1871" s="3"/>
      <c r="AD1871" s="3"/>
      <c r="AE1871" s="3"/>
      <c r="AF1871" s="3"/>
    </row>
    <row r="1872" spans="3:32">
      <c r="C1872" s="3"/>
      <c r="D1872" s="3"/>
      <c r="E1872" s="15"/>
      <c r="F1872" s="15"/>
      <c r="G1872" s="15"/>
      <c r="H1872" s="3"/>
      <c r="I1872" s="3"/>
      <c r="J1872" s="3"/>
      <c r="K1872" s="3"/>
      <c r="L1872" s="3"/>
      <c r="M1872" s="3"/>
      <c r="N1872" s="3"/>
      <c r="O1872" s="3"/>
      <c r="P1872" s="3"/>
      <c r="Q1872" s="3"/>
      <c r="R1872" s="3"/>
      <c r="S1872" s="3"/>
      <c r="T1872" s="3"/>
      <c r="U1872" s="3"/>
      <c r="V1872" s="3"/>
      <c r="W1872" s="3"/>
      <c r="X1872" s="3"/>
      <c r="Y1872" s="3"/>
      <c r="Z1872" s="3"/>
      <c r="AA1872" s="3"/>
      <c r="AB1872" s="3"/>
      <c r="AC1872" s="3"/>
      <c r="AD1872" s="3"/>
      <c r="AE1872" s="3"/>
      <c r="AF1872" s="3"/>
    </row>
    <row r="1873" spans="3:32">
      <c r="C1873" s="3"/>
      <c r="D1873" s="3"/>
      <c r="E1873" s="15"/>
      <c r="F1873" s="15"/>
      <c r="G1873" s="15"/>
      <c r="H1873" s="3"/>
      <c r="I1873" s="3"/>
      <c r="J1873" s="3"/>
      <c r="K1873" s="3"/>
      <c r="L1873" s="3"/>
      <c r="M1873" s="3"/>
      <c r="N1873" s="3"/>
      <c r="O1873" s="3"/>
      <c r="P1873" s="3"/>
      <c r="Q1873" s="3"/>
      <c r="R1873" s="3"/>
      <c r="S1873" s="3"/>
      <c r="T1873" s="3"/>
      <c r="U1873" s="3"/>
      <c r="V1873" s="3"/>
      <c r="W1873" s="3"/>
      <c r="X1873" s="3"/>
      <c r="Y1873" s="3"/>
      <c r="Z1873" s="3"/>
      <c r="AA1873" s="3"/>
      <c r="AB1873" s="3"/>
      <c r="AC1873" s="3"/>
      <c r="AD1873" s="3"/>
      <c r="AE1873" s="3"/>
      <c r="AF1873" s="3"/>
    </row>
    <row r="1874" spans="3:32">
      <c r="C1874" s="3"/>
      <c r="D1874" s="3"/>
      <c r="E1874" s="15"/>
      <c r="F1874" s="15"/>
      <c r="G1874" s="15"/>
      <c r="H1874" s="3"/>
      <c r="I1874" s="3"/>
      <c r="J1874" s="3"/>
      <c r="K1874" s="3"/>
      <c r="L1874" s="3"/>
      <c r="M1874" s="3"/>
      <c r="N1874" s="3"/>
      <c r="O1874" s="3"/>
      <c r="P1874" s="3"/>
      <c r="Q1874" s="3"/>
      <c r="R1874" s="3"/>
      <c r="S1874" s="3"/>
      <c r="T1874" s="3"/>
      <c r="U1874" s="3"/>
      <c r="V1874" s="3"/>
      <c r="W1874" s="3"/>
      <c r="X1874" s="3"/>
      <c r="Y1874" s="3"/>
      <c r="Z1874" s="3"/>
      <c r="AA1874" s="3"/>
      <c r="AB1874" s="3"/>
      <c r="AC1874" s="3"/>
      <c r="AD1874" s="3"/>
      <c r="AE1874" s="3"/>
      <c r="AF1874" s="3"/>
    </row>
    <row r="1875" spans="3:32">
      <c r="C1875" s="3"/>
      <c r="D1875" s="3"/>
      <c r="E1875" s="15"/>
      <c r="F1875" s="15"/>
      <c r="G1875" s="15"/>
      <c r="H1875" s="3"/>
      <c r="I1875" s="3"/>
      <c r="J1875" s="3"/>
      <c r="K1875" s="3"/>
      <c r="L1875" s="3"/>
      <c r="M1875" s="3"/>
      <c r="N1875" s="3"/>
      <c r="O1875" s="3"/>
      <c r="P1875" s="3"/>
      <c r="Q1875" s="3"/>
      <c r="R1875" s="3"/>
      <c r="S1875" s="3"/>
      <c r="T1875" s="3"/>
      <c r="U1875" s="3"/>
      <c r="V1875" s="3"/>
      <c r="W1875" s="3"/>
      <c r="X1875" s="3"/>
      <c r="Y1875" s="3"/>
      <c r="Z1875" s="3"/>
      <c r="AA1875" s="3"/>
      <c r="AB1875" s="3"/>
      <c r="AC1875" s="3"/>
      <c r="AD1875" s="3"/>
      <c r="AE1875" s="3"/>
      <c r="AF1875" s="3"/>
    </row>
    <row r="1876" spans="3:32">
      <c r="C1876" s="3"/>
      <c r="D1876" s="3"/>
      <c r="E1876" s="15"/>
      <c r="F1876" s="15"/>
      <c r="G1876" s="15"/>
      <c r="H1876" s="3"/>
      <c r="I1876" s="3"/>
      <c r="J1876" s="3"/>
      <c r="K1876" s="3"/>
      <c r="L1876" s="3"/>
      <c r="M1876" s="3"/>
      <c r="N1876" s="3"/>
      <c r="O1876" s="3"/>
      <c r="P1876" s="3"/>
      <c r="Q1876" s="3"/>
      <c r="R1876" s="3"/>
      <c r="S1876" s="3"/>
      <c r="T1876" s="3"/>
      <c r="U1876" s="3"/>
      <c r="V1876" s="3"/>
      <c r="W1876" s="3"/>
      <c r="X1876" s="3"/>
      <c r="Y1876" s="3"/>
      <c r="Z1876" s="3"/>
      <c r="AA1876" s="3"/>
      <c r="AB1876" s="3"/>
      <c r="AC1876" s="3"/>
      <c r="AD1876" s="3"/>
      <c r="AE1876" s="3"/>
      <c r="AF1876" s="3"/>
    </row>
    <row r="1877" spans="3:32">
      <c r="C1877" s="3"/>
      <c r="D1877" s="3"/>
      <c r="E1877" s="15"/>
      <c r="F1877" s="15"/>
      <c r="G1877" s="15"/>
      <c r="H1877" s="3"/>
      <c r="I1877" s="3"/>
      <c r="J1877" s="3"/>
      <c r="K1877" s="3"/>
      <c r="L1877" s="3"/>
      <c r="M1877" s="3"/>
      <c r="N1877" s="3"/>
      <c r="O1877" s="3"/>
      <c r="P1877" s="3"/>
      <c r="Q1877" s="3"/>
      <c r="R1877" s="3"/>
      <c r="S1877" s="3"/>
      <c r="T1877" s="3"/>
      <c r="U1877" s="3"/>
      <c r="V1877" s="3"/>
      <c r="W1877" s="3"/>
      <c r="X1877" s="3"/>
      <c r="Y1877" s="3"/>
      <c r="Z1877" s="3"/>
      <c r="AA1877" s="3"/>
      <c r="AB1877" s="3"/>
      <c r="AC1877" s="3"/>
      <c r="AD1877" s="3"/>
      <c r="AE1877" s="3"/>
      <c r="AF1877" s="3"/>
    </row>
    <row r="1878" spans="3:32">
      <c r="C1878" s="3"/>
      <c r="D1878" s="3"/>
      <c r="E1878" s="15"/>
      <c r="F1878" s="15"/>
      <c r="G1878" s="15"/>
      <c r="H1878" s="3"/>
      <c r="I1878" s="3"/>
      <c r="J1878" s="3"/>
      <c r="K1878" s="3"/>
      <c r="L1878" s="3"/>
      <c r="M1878" s="3"/>
      <c r="N1878" s="3"/>
      <c r="O1878" s="3"/>
      <c r="P1878" s="3"/>
      <c r="Q1878" s="3"/>
      <c r="R1878" s="3"/>
      <c r="S1878" s="3"/>
      <c r="T1878" s="3"/>
      <c r="U1878" s="3"/>
      <c r="V1878" s="3"/>
      <c r="W1878" s="3"/>
      <c r="X1878" s="3"/>
      <c r="Y1878" s="3"/>
      <c r="Z1878" s="3"/>
      <c r="AA1878" s="3"/>
      <c r="AB1878" s="3"/>
      <c r="AC1878" s="3"/>
      <c r="AD1878" s="3"/>
      <c r="AE1878" s="3"/>
      <c r="AF1878" s="3"/>
    </row>
    <row r="1879" spans="3:32">
      <c r="C1879" s="3"/>
      <c r="D1879" s="3"/>
      <c r="E1879" s="15"/>
      <c r="F1879" s="15"/>
      <c r="G1879" s="15"/>
      <c r="H1879" s="3"/>
      <c r="I1879" s="3"/>
      <c r="J1879" s="3"/>
      <c r="K1879" s="3"/>
      <c r="L1879" s="3"/>
      <c r="M1879" s="3"/>
      <c r="N1879" s="3"/>
      <c r="O1879" s="3"/>
      <c r="P1879" s="3"/>
      <c r="Q1879" s="3"/>
      <c r="R1879" s="3"/>
      <c r="S1879" s="3"/>
      <c r="T1879" s="3"/>
      <c r="U1879" s="3"/>
      <c r="V1879" s="3"/>
      <c r="W1879" s="3"/>
      <c r="X1879" s="3"/>
      <c r="Y1879" s="3"/>
      <c r="Z1879" s="3"/>
      <c r="AA1879" s="3"/>
      <c r="AB1879" s="3"/>
      <c r="AC1879" s="3"/>
      <c r="AD1879" s="3"/>
      <c r="AE1879" s="3"/>
      <c r="AF1879" s="3"/>
    </row>
    <row r="1880" spans="3:32">
      <c r="C1880" s="3"/>
      <c r="D1880" s="3"/>
      <c r="E1880" s="15"/>
      <c r="F1880" s="15"/>
      <c r="G1880" s="15"/>
      <c r="H1880" s="3"/>
      <c r="I1880" s="3"/>
      <c r="J1880" s="3"/>
      <c r="K1880" s="3"/>
      <c r="L1880" s="3"/>
      <c r="M1880" s="3"/>
      <c r="N1880" s="3"/>
      <c r="O1880" s="3"/>
      <c r="P1880" s="3"/>
      <c r="Q1880" s="3"/>
      <c r="R1880" s="3"/>
      <c r="S1880" s="3"/>
      <c r="T1880" s="3"/>
      <c r="U1880" s="3"/>
      <c r="V1880" s="3"/>
      <c r="W1880" s="3"/>
      <c r="X1880" s="3"/>
      <c r="Y1880" s="3"/>
      <c r="Z1880" s="3"/>
      <c r="AA1880" s="3"/>
      <c r="AB1880" s="3"/>
      <c r="AC1880" s="3"/>
      <c r="AD1880" s="3"/>
      <c r="AE1880" s="3"/>
      <c r="AF1880" s="3"/>
    </row>
    <row r="1881" spans="3:32">
      <c r="C1881" s="3"/>
      <c r="D1881" s="3"/>
      <c r="E1881" s="15"/>
      <c r="F1881" s="15"/>
      <c r="G1881" s="15"/>
      <c r="H1881" s="3"/>
      <c r="I1881" s="3"/>
      <c r="J1881" s="3"/>
      <c r="K1881" s="3"/>
      <c r="L1881" s="3"/>
      <c r="M1881" s="3"/>
      <c r="N1881" s="3"/>
      <c r="O1881" s="3"/>
      <c r="P1881" s="3"/>
      <c r="Q1881" s="3"/>
      <c r="R1881" s="3"/>
      <c r="S1881" s="3"/>
      <c r="T1881" s="3"/>
      <c r="U1881" s="3"/>
      <c r="V1881" s="3"/>
      <c r="W1881" s="3"/>
      <c r="X1881" s="3"/>
      <c r="Y1881" s="3"/>
      <c r="Z1881" s="3"/>
      <c r="AA1881" s="3"/>
      <c r="AB1881" s="3"/>
      <c r="AC1881" s="3"/>
      <c r="AD1881" s="3"/>
      <c r="AE1881" s="3"/>
      <c r="AF1881" s="3"/>
    </row>
    <row r="1882" spans="3:32">
      <c r="C1882" s="3"/>
      <c r="D1882" s="3"/>
      <c r="E1882" s="15"/>
      <c r="F1882" s="15"/>
      <c r="G1882" s="15"/>
      <c r="H1882" s="3"/>
      <c r="I1882" s="3"/>
      <c r="J1882" s="3"/>
      <c r="K1882" s="3"/>
      <c r="L1882" s="3"/>
      <c r="M1882" s="3"/>
      <c r="N1882" s="3"/>
      <c r="O1882" s="3"/>
      <c r="P1882" s="3"/>
      <c r="Q1882" s="3"/>
      <c r="R1882" s="3"/>
      <c r="S1882" s="3"/>
      <c r="T1882" s="3"/>
      <c r="U1882" s="3"/>
      <c r="V1882" s="3"/>
      <c r="W1882" s="3"/>
      <c r="X1882" s="3"/>
      <c r="Y1882" s="3"/>
      <c r="Z1882" s="3"/>
      <c r="AA1882" s="3"/>
      <c r="AB1882" s="3"/>
      <c r="AC1882" s="3"/>
      <c r="AD1882" s="3"/>
      <c r="AE1882" s="3"/>
      <c r="AF1882" s="3"/>
    </row>
    <row r="1883" spans="3:32">
      <c r="C1883" s="3"/>
      <c r="D1883" s="3"/>
      <c r="E1883" s="15"/>
      <c r="F1883" s="15"/>
      <c r="G1883" s="15"/>
      <c r="H1883" s="3"/>
      <c r="I1883" s="3"/>
      <c r="J1883" s="3"/>
      <c r="K1883" s="3"/>
      <c r="L1883" s="3"/>
      <c r="M1883" s="3"/>
      <c r="N1883" s="3"/>
      <c r="O1883" s="3"/>
      <c r="P1883" s="3"/>
      <c r="Q1883" s="3"/>
      <c r="R1883" s="3"/>
      <c r="S1883" s="3"/>
      <c r="T1883" s="3"/>
      <c r="U1883" s="3"/>
      <c r="V1883" s="3"/>
      <c r="W1883" s="3"/>
      <c r="X1883" s="3"/>
      <c r="Y1883" s="3"/>
      <c r="Z1883" s="3"/>
      <c r="AA1883" s="3"/>
      <c r="AB1883" s="3"/>
      <c r="AC1883" s="3"/>
      <c r="AD1883" s="3"/>
      <c r="AE1883" s="3"/>
      <c r="AF1883" s="3"/>
    </row>
    <row r="1884" spans="3:32">
      <c r="C1884" s="3"/>
      <c r="D1884" s="3"/>
      <c r="E1884" s="15"/>
      <c r="F1884" s="15"/>
      <c r="G1884" s="15"/>
      <c r="H1884" s="3"/>
      <c r="I1884" s="3"/>
      <c r="J1884" s="3"/>
      <c r="K1884" s="3"/>
      <c r="L1884" s="3"/>
      <c r="M1884" s="3"/>
      <c r="N1884" s="3"/>
      <c r="O1884" s="3"/>
      <c r="P1884" s="3"/>
      <c r="Q1884" s="3"/>
      <c r="R1884" s="3"/>
      <c r="S1884" s="3"/>
      <c r="T1884" s="3"/>
      <c r="U1884" s="3"/>
      <c r="V1884" s="3"/>
      <c r="W1884" s="3"/>
      <c r="X1884" s="3"/>
      <c r="Y1884" s="3"/>
      <c r="Z1884" s="3"/>
      <c r="AA1884" s="3"/>
      <c r="AB1884" s="3"/>
      <c r="AC1884" s="3"/>
      <c r="AD1884" s="3"/>
      <c r="AE1884" s="3"/>
      <c r="AF1884" s="3"/>
    </row>
    <row r="1885" spans="3:32">
      <c r="C1885" s="3"/>
      <c r="D1885" s="3"/>
      <c r="E1885" s="15"/>
      <c r="F1885" s="15"/>
      <c r="G1885" s="15"/>
      <c r="H1885" s="3"/>
      <c r="I1885" s="3"/>
      <c r="J1885" s="3"/>
      <c r="K1885" s="3"/>
      <c r="L1885" s="3"/>
      <c r="M1885" s="3"/>
      <c r="N1885" s="3"/>
      <c r="O1885" s="3"/>
      <c r="P1885" s="3"/>
      <c r="Q1885" s="3"/>
      <c r="R1885" s="3"/>
      <c r="S1885" s="3"/>
      <c r="T1885" s="3"/>
      <c r="U1885" s="3"/>
      <c r="V1885" s="3"/>
      <c r="W1885" s="3"/>
      <c r="X1885" s="3"/>
      <c r="Y1885" s="3"/>
      <c r="Z1885" s="3"/>
      <c r="AA1885" s="3"/>
      <c r="AB1885" s="3"/>
      <c r="AC1885" s="3"/>
      <c r="AD1885" s="3"/>
      <c r="AE1885" s="3"/>
      <c r="AF1885" s="3"/>
    </row>
    <row r="1886" spans="3:32">
      <c r="C1886" s="3"/>
      <c r="D1886" s="3"/>
      <c r="E1886" s="15"/>
      <c r="F1886" s="15"/>
      <c r="G1886" s="15"/>
      <c r="H1886" s="3"/>
      <c r="I1886" s="3"/>
      <c r="J1886" s="3"/>
      <c r="K1886" s="3"/>
      <c r="L1886" s="3"/>
      <c r="M1886" s="3"/>
      <c r="N1886" s="3"/>
      <c r="O1886" s="3"/>
      <c r="P1886" s="3"/>
      <c r="Q1886" s="3"/>
      <c r="R1886" s="3"/>
      <c r="S1886" s="3"/>
      <c r="T1886" s="3"/>
      <c r="U1886" s="3"/>
      <c r="V1886" s="3"/>
      <c r="W1886" s="3"/>
      <c r="X1886" s="3"/>
      <c r="Y1886" s="3"/>
      <c r="Z1886" s="3"/>
      <c r="AA1886" s="3"/>
      <c r="AB1886" s="3"/>
      <c r="AC1886" s="3"/>
      <c r="AD1886" s="3"/>
      <c r="AE1886" s="3"/>
      <c r="AF1886" s="3"/>
    </row>
    <row r="1887" spans="3:32">
      <c r="C1887" s="3"/>
      <c r="D1887" s="3"/>
      <c r="E1887" s="15"/>
      <c r="F1887" s="15"/>
      <c r="G1887" s="15"/>
      <c r="H1887" s="3"/>
      <c r="I1887" s="3"/>
      <c r="J1887" s="3"/>
      <c r="K1887" s="3"/>
      <c r="L1887" s="3"/>
      <c r="M1887" s="3"/>
      <c r="N1887" s="3"/>
      <c r="O1887" s="3"/>
      <c r="P1887" s="3"/>
      <c r="Q1887" s="3"/>
      <c r="R1887" s="3"/>
      <c r="S1887" s="3"/>
      <c r="T1887" s="3"/>
      <c r="U1887" s="3"/>
      <c r="V1887" s="3"/>
      <c r="W1887" s="3"/>
      <c r="X1887" s="3"/>
      <c r="Y1887" s="3"/>
      <c r="Z1887" s="3"/>
      <c r="AA1887" s="3"/>
      <c r="AB1887" s="3"/>
      <c r="AC1887" s="3"/>
      <c r="AD1887" s="3"/>
      <c r="AE1887" s="3"/>
      <c r="AF1887" s="3"/>
    </row>
    <row r="1888" spans="3:32">
      <c r="C1888" s="3"/>
      <c r="D1888" s="3"/>
      <c r="E1888" s="15"/>
      <c r="F1888" s="15"/>
      <c r="G1888" s="15"/>
      <c r="H1888" s="3"/>
      <c r="I1888" s="3"/>
      <c r="J1888" s="3"/>
      <c r="K1888" s="3"/>
      <c r="L1888" s="3"/>
      <c r="M1888" s="3"/>
      <c r="N1888" s="3"/>
      <c r="O1888" s="3"/>
      <c r="P1888" s="3"/>
      <c r="Q1888" s="3"/>
      <c r="R1888" s="3"/>
      <c r="S1888" s="3"/>
      <c r="T1888" s="3"/>
      <c r="U1888" s="3"/>
      <c r="V1888" s="3"/>
      <c r="W1888" s="3"/>
      <c r="X1888" s="3"/>
      <c r="Y1888" s="3"/>
      <c r="Z1888" s="3"/>
      <c r="AA1888" s="3"/>
      <c r="AB1888" s="3"/>
      <c r="AC1888" s="3"/>
      <c r="AD1888" s="3"/>
      <c r="AE1888" s="3"/>
      <c r="AF1888" s="3"/>
    </row>
    <row r="1889" spans="3:32">
      <c r="C1889" s="3"/>
      <c r="D1889" s="3"/>
      <c r="E1889" s="15"/>
      <c r="F1889" s="15"/>
      <c r="G1889" s="15"/>
      <c r="H1889" s="3"/>
      <c r="I1889" s="3"/>
      <c r="J1889" s="3"/>
      <c r="K1889" s="3"/>
      <c r="L1889" s="3"/>
      <c r="M1889" s="3"/>
      <c r="N1889" s="3"/>
      <c r="O1889" s="3"/>
      <c r="P1889" s="3"/>
      <c r="Q1889" s="3"/>
      <c r="R1889" s="3"/>
      <c r="S1889" s="3"/>
      <c r="T1889" s="3"/>
      <c r="U1889" s="3"/>
      <c r="V1889" s="3"/>
      <c r="W1889" s="3"/>
      <c r="X1889" s="3"/>
      <c r="Y1889" s="3"/>
      <c r="Z1889" s="3"/>
      <c r="AA1889" s="3"/>
      <c r="AB1889" s="3"/>
      <c r="AC1889" s="3"/>
      <c r="AD1889" s="3"/>
      <c r="AE1889" s="3"/>
      <c r="AF1889" s="3"/>
    </row>
    <row r="1890" spans="3:32">
      <c r="C1890" s="3"/>
      <c r="D1890" s="3"/>
      <c r="E1890" s="15"/>
      <c r="F1890" s="15"/>
      <c r="G1890" s="15"/>
      <c r="H1890" s="3"/>
      <c r="I1890" s="3"/>
      <c r="J1890" s="3"/>
      <c r="K1890" s="3"/>
      <c r="L1890" s="3"/>
      <c r="M1890" s="3"/>
      <c r="N1890" s="3"/>
      <c r="O1890" s="3"/>
      <c r="P1890" s="3"/>
      <c r="Q1890" s="3"/>
      <c r="R1890" s="3"/>
      <c r="S1890" s="3"/>
      <c r="T1890" s="3"/>
      <c r="U1890" s="3"/>
      <c r="V1890" s="3"/>
      <c r="W1890" s="3"/>
      <c r="X1890" s="3"/>
      <c r="Y1890" s="3"/>
      <c r="Z1890" s="3"/>
      <c r="AA1890" s="3"/>
      <c r="AB1890" s="3"/>
      <c r="AC1890" s="3"/>
      <c r="AD1890" s="3"/>
      <c r="AE1890" s="3"/>
      <c r="AF1890" s="3"/>
    </row>
    <row r="1891" spans="3:32">
      <c r="C1891" s="3"/>
      <c r="D1891" s="3"/>
      <c r="E1891" s="15"/>
      <c r="F1891" s="15"/>
      <c r="G1891" s="15"/>
      <c r="H1891" s="3"/>
      <c r="I1891" s="3"/>
      <c r="J1891" s="3"/>
      <c r="K1891" s="3"/>
      <c r="L1891" s="3"/>
      <c r="M1891" s="3"/>
      <c r="N1891" s="3"/>
      <c r="O1891" s="3"/>
      <c r="P1891" s="3"/>
      <c r="Q1891" s="3"/>
      <c r="R1891" s="3"/>
      <c r="S1891" s="3"/>
      <c r="T1891" s="3"/>
      <c r="U1891" s="3"/>
      <c r="V1891" s="3"/>
      <c r="W1891" s="3"/>
      <c r="X1891" s="3"/>
      <c r="Y1891" s="3"/>
      <c r="Z1891" s="3"/>
      <c r="AA1891" s="3"/>
      <c r="AB1891" s="3"/>
      <c r="AC1891" s="3"/>
      <c r="AD1891" s="3"/>
      <c r="AE1891" s="3"/>
      <c r="AF1891" s="3"/>
    </row>
    <row r="1892" spans="3:32">
      <c r="C1892" s="3"/>
      <c r="D1892" s="3"/>
      <c r="E1892" s="15"/>
      <c r="F1892" s="15"/>
      <c r="G1892" s="15"/>
      <c r="H1892" s="3"/>
      <c r="I1892" s="3"/>
      <c r="J1892" s="3"/>
      <c r="K1892" s="3"/>
      <c r="L1892" s="3"/>
      <c r="M1892" s="3"/>
      <c r="N1892" s="3"/>
      <c r="O1892" s="3"/>
      <c r="P1892" s="3"/>
      <c r="Q1892" s="3"/>
      <c r="R1892" s="3"/>
      <c r="S1892" s="3"/>
      <c r="T1892" s="3"/>
      <c r="U1892" s="3"/>
      <c r="V1892" s="3"/>
      <c r="W1892" s="3"/>
      <c r="X1892" s="3"/>
      <c r="Y1892" s="3"/>
      <c r="Z1892" s="3"/>
      <c r="AA1892" s="3"/>
      <c r="AB1892" s="3"/>
      <c r="AC1892" s="3"/>
      <c r="AD1892" s="3"/>
      <c r="AE1892" s="3"/>
      <c r="AF1892" s="3"/>
    </row>
    <row r="1893" spans="3:32">
      <c r="C1893" s="3"/>
      <c r="D1893" s="3"/>
      <c r="E1893" s="15"/>
      <c r="F1893" s="15"/>
      <c r="G1893" s="15"/>
      <c r="H1893" s="3"/>
      <c r="I1893" s="3"/>
      <c r="J1893" s="3"/>
      <c r="K1893" s="3"/>
      <c r="L1893" s="3"/>
      <c r="M1893" s="3"/>
      <c r="N1893" s="3"/>
      <c r="O1893" s="3"/>
      <c r="P1893" s="3"/>
      <c r="Q1893" s="3"/>
      <c r="R1893" s="3"/>
      <c r="S1893" s="3"/>
      <c r="T1893" s="3"/>
      <c r="U1893" s="3"/>
      <c r="V1893" s="3"/>
      <c r="W1893" s="3"/>
      <c r="X1893" s="3"/>
      <c r="Y1893" s="3"/>
      <c r="Z1893" s="3"/>
      <c r="AA1893" s="3"/>
      <c r="AB1893" s="3"/>
      <c r="AC1893" s="3"/>
      <c r="AD1893" s="3"/>
      <c r="AE1893" s="3"/>
      <c r="AF1893" s="3"/>
    </row>
    <row r="1894" spans="3:32">
      <c r="C1894" s="3"/>
      <c r="D1894" s="3"/>
      <c r="E1894" s="15"/>
      <c r="F1894" s="15"/>
      <c r="G1894" s="15"/>
      <c r="H1894" s="3"/>
      <c r="I1894" s="3"/>
      <c r="J1894" s="3"/>
      <c r="K1894" s="3"/>
      <c r="L1894" s="3"/>
      <c r="M1894" s="3"/>
      <c r="N1894" s="3"/>
      <c r="O1894" s="3"/>
      <c r="P1894" s="3"/>
      <c r="Q1894" s="3"/>
      <c r="R1894" s="3"/>
      <c r="S1894" s="3"/>
      <c r="T1894" s="3"/>
      <c r="U1894" s="3"/>
      <c r="V1894" s="3"/>
      <c r="W1894" s="3"/>
      <c r="X1894" s="3"/>
      <c r="Y1894" s="3"/>
      <c r="Z1894" s="3"/>
      <c r="AA1894" s="3"/>
      <c r="AB1894" s="3"/>
      <c r="AC1894" s="3"/>
      <c r="AD1894" s="3"/>
      <c r="AE1894" s="3"/>
      <c r="AF1894" s="3"/>
    </row>
    <row r="1895" spans="3:32">
      <c r="C1895" s="3"/>
      <c r="D1895" s="3"/>
      <c r="E1895" s="15"/>
      <c r="F1895" s="15"/>
      <c r="G1895" s="15"/>
      <c r="H1895" s="3"/>
      <c r="I1895" s="3"/>
      <c r="J1895" s="3"/>
      <c r="K1895" s="3"/>
      <c r="L1895" s="3"/>
      <c r="M1895" s="3"/>
      <c r="N1895" s="3"/>
      <c r="O1895" s="3"/>
      <c r="P1895" s="3"/>
      <c r="Q1895" s="3"/>
      <c r="R1895" s="3"/>
      <c r="S1895" s="3"/>
      <c r="T1895" s="3"/>
      <c r="U1895" s="3"/>
      <c r="V1895" s="3"/>
      <c r="W1895" s="3"/>
      <c r="X1895" s="3"/>
      <c r="Y1895" s="3"/>
      <c r="Z1895" s="3"/>
      <c r="AA1895" s="3"/>
      <c r="AB1895" s="3"/>
      <c r="AC1895" s="3"/>
      <c r="AD1895" s="3"/>
      <c r="AE1895" s="3"/>
      <c r="AF1895" s="3"/>
    </row>
    <row r="1896" spans="3:32">
      <c r="C1896" s="3"/>
      <c r="D1896" s="3"/>
      <c r="E1896" s="15"/>
      <c r="F1896" s="15"/>
      <c r="G1896" s="15"/>
      <c r="H1896" s="3"/>
      <c r="I1896" s="3"/>
      <c r="J1896" s="3"/>
      <c r="K1896" s="3"/>
      <c r="L1896" s="3"/>
      <c r="M1896" s="3"/>
      <c r="N1896" s="3"/>
      <c r="O1896" s="3"/>
      <c r="P1896" s="3"/>
      <c r="Q1896" s="3"/>
      <c r="R1896" s="3"/>
      <c r="S1896" s="3"/>
      <c r="T1896" s="3"/>
      <c r="U1896" s="3"/>
      <c r="V1896" s="3"/>
      <c r="W1896" s="3"/>
      <c r="X1896" s="3"/>
      <c r="Y1896" s="3"/>
      <c r="Z1896" s="3"/>
      <c r="AA1896" s="3"/>
      <c r="AB1896" s="3"/>
      <c r="AC1896" s="3"/>
      <c r="AD1896" s="3"/>
      <c r="AE1896" s="3"/>
      <c r="AF1896" s="3"/>
    </row>
    <row r="1897" spans="3:32">
      <c r="C1897" s="3"/>
      <c r="D1897" s="3"/>
      <c r="E1897" s="15"/>
      <c r="F1897" s="15"/>
      <c r="G1897" s="15"/>
      <c r="H1897" s="3"/>
      <c r="I1897" s="3"/>
      <c r="J1897" s="3"/>
      <c r="K1897" s="3"/>
      <c r="L1897" s="3"/>
      <c r="M1897" s="3"/>
      <c r="N1897" s="3"/>
      <c r="O1897" s="3"/>
      <c r="P1897" s="3"/>
      <c r="Q1897" s="3"/>
      <c r="R1897" s="3"/>
      <c r="S1897" s="3"/>
      <c r="T1897" s="3"/>
      <c r="U1897" s="3"/>
      <c r="V1897" s="3"/>
      <c r="W1897" s="3"/>
      <c r="X1897" s="3"/>
      <c r="Y1897" s="3"/>
      <c r="Z1897" s="3"/>
      <c r="AA1897" s="3"/>
      <c r="AB1897" s="3"/>
      <c r="AC1897" s="3"/>
      <c r="AD1897" s="3"/>
      <c r="AE1897" s="3"/>
      <c r="AF1897" s="3"/>
    </row>
    <row r="1898" spans="3:32">
      <c r="C1898" s="3"/>
      <c r="D1898" s="3"/>
      <c r="E1898" s="15"/>
      <c r="F1898" s="15"/>
      <c r="G1898" s="15"/>
      <c r="H1898" s="3"/>
      <c r="I1898" s="3"/>
      <c r="J1898" s="3"/>
      <c r="K1898" s="3"/>
      <c r="L1898" s="3"/>
      <c r="M1898" s="3"/>
      <c r="N1898" s="3"/>
      <c r="O1898" s="3"/>
      <c r="P1898" s="3"/>
      <c r="Q1898" s="3"/>
      <c r="R1898" s="3"/>
      <c r="S1898" s="3"/>
      <c r="T1898" s="3"/>
      <c r="U1898" s="3"/>
      <c r="V1898" s="3"/>
      <c r="W1898" s="3"/>
      <c r="X1898" s="3"/>
      <c r="Y1898" s="3"/>
      <c r="Z1898" s="3"/>
      <c r="AA1898" s="3"/>
      <c r="AB1898" s="3"/>
      <c r="AC1898" s="3"/>
      <c r="AD1898" s="3"/>
      <c r="AE1898" s="3"/>
      <c r="AF1898" s="3"/>
    </row>
    <row r="1899" spans="3:32">
      <c r="C1899" s="3"/>
      <c r="D1899" s="3"/>
      <c r="E1899" s="15"/>
      <c r="F1899" s="15"/>
      <c r="G1899" s="15"/>
      <c r="H1899" s="3"/>
      <c r="I1899" s="3"/>
      <c r="J1899" s="3"/>
      <c r="K1899" s="3"/>
      <c r="L1899" s="3"/>
      <c r="M1899" s="3"/>
      <c r="N1899" s="3"/>
      <c r="O1899" s="3"/>
      <c r="P1899" s="3"/>
      <c r="Q1899" s="3"/>
      <c r="R1899" s="3"/>
      <c r="S1899" s="3"/>
      <c r="T1899" s="3"/>
      <c r="U1899" s="3"/>
      <c r="V1899" s="3"/>
      <c r="W1899" s="3"/>
      <c r="X1899" s="3"/>
      <c r="Y1899" s="3"/>
      <c r="Z1899" s="3"/>
      <c r="AA1899" s="3"/>
      <c r="AB1899" s="3"/>
      <c r="AC1899" s="3"/>
      <c r="AD1899" s="3"/>
      <c r="AE1899" s="3"/>
      <c r="AF1899" s="3"/>
    </row>
    <row r="1900" spans="3:32">
      <c r="C1900" s="3"/>
      <c r="D1900" s="3"/>
      <c r="E1900" s="15"/>
      <c r="F1900" s="15"/>
      <c r="G1900" s="15"/>
      <c r="H1900" s="3"/>
      <c r="I1900" s="3"/>
      <c r="J1900" s="3"/>
      <c r="K1900" s="3"/>
      <c r="L1900" s="3"/>
      <c r="M1900" s="3"/>
      <c r="N1900" s="3"/>
      <c r="O1900" s="3"/>
      <c r="P1900" s="3"/>
      <c r="Q1900" s="3"/>
      <c r="R1900" s="3"/>
      <c r="S1900" s="3"/>
      <c r="T1900" s="3"/>
      <c r="U1900" s="3"/>
      <c r="V1900" s="3"/>
      <c r="W1900" s="3"/>
      <c r="X1900" s="3"/>
      <c r="Y1900" s="3"/>
      <c r="Z1900" s="3"/>
      <c r="AA1900" s="3"/>
      <c r="AB1900" s="3"/>
      <c r="AC1900" s="3"/>
      <c r="AD1900" s="3"/>
      <c r="AE1900" s="3"/>
      <c r="AF1900" s="3"/>
    </row>
    <row r="1901" spans="3:32">
      <c r="C1901" s="3"/>
      <c r="D1901" s="3"/>
      <c r="E1901" s="15"/>
      <c r="F1901" s="15"/>
      <c r="G1901" s="15"/>
      <c r="H1901" s="3"/>
      <c r="I1901" s="3"/>
      <c r="J1901" s="3"/>
      <c r="K1901" s="3"/>
      <c r="L1901" s="3"/>
      <c r="M1901" s="3"/>
      <c r="N1901" s="3"/>
      <c r="O1901" s="3"/>
      <c r="P1901" s="3"/>
      <c r="Q1901" s="3"/>
      <c r="R1901" s="3"/>
      <c r="S1901" s="3"/>
      <c r="T1901" s="3"/>
      <c r="U1901" s="3"/>
      <c r="V1901" s="3"/>
      <c r="W1901" s="3"/>
      <c r="X1901" s="3"/>
      <c r="Y1901" s="3"/>
      <c r="Z1901" s="3"/>
      <c r="AA1901" s="3"/>
      <c r="AB1901" s="3"/>
      <c r="AC1901" s="3"/>
      <c r="AD1901" s="3"/>
      <c r="AE1901" s="3"/>
      <c r="AF1901" s="3"/>
    </row>
    <row r="1902" spans="3:32">
      <c r="C1902" s="3"/>
      <c r="D1902" s="3"/>
      <c r="E1902" s="15"/>
      <c r="F1902" s="15"/>
      <c r="G1902" s="15"/>
      <c r="H1902" s="3"/>
      <c r="I1902" s="3"/>
      <c r="J1902" s="3"/>
      <c r="K1902" s="3"/>
      <c r="L1902" s="3"/>
      <c r="M1902" s="3"/>
      <c r="N1902" s="3"/>
      <c r="O1902" s="3"/>
      <c r="P1902" s="3"/>
      <c r="Q1902" s="3"/>
      <c r="R1902" s="3"/>
      <c r="S1902" s="3"/>
      <c r="T1902" s="3"/>
      <c r="U1902" s="3"/>
      <c r="V1902" s="3"/>
      <c r="W1902" s="3"/>
      <c r="X1902" s="3"/>
      <c r="Y1902" s="3"/>
      <c r="Z1902" s="3"/>
      <c r="AA1902" s="3"/>
      <c r="AB1902" s="3"/>
      <c r="AC1902" s="3"/>
      <c r="AD1902" s="3"/>
      <c r="AE1902" s="3"/>
      <c r="AF1902" s="3"/>
    </row>
    <row r="1903" spans="3:32">
      <c r="C1903" s="3"/>
      <c r="D1903" s="3"/>
      <c r="E1903" s="15"/>
      <c r="F1903" s="15"/>
      <c r="G1903" s="15"/>
      <c r="H1903" s="3"/>
      <c r="I1903" s="3"/>
      <c r="J1903" s="3"/>
      <c r="K1903" s="3"/>
      <c r="L1903" s="3"/>
      <c r="M1903" s="3"/>
      <c r="N1903" s="3"/>
      <c r="O1903" s="3"/>
      <c r="P1903" s="3"/>
      <c r="Q1903" s="3"/>
      <c r="R1903" s="3"/>
      <c r="S1903" s="3"/>
      <c r="T1903" s="3"/>
      <c r="U1903" s="3"/>
      <c r="V1903" s="3"/>
      <c r="W1903" s="3"/>
      <c r="X1903" s="3"/>
      <c r="Y1903" s="3"/>
      <c r="Z1903" s="3"/>
      <c r="AA1903" s="3"/>
      <c r="AB1903" s="3"/>
      <c r="AC1903" s="3"/>
      <c r="AD1903" s="3"/>
      <c r="AE1903" s="3"/>
      <c r="AF1903" s="3"/>
    </row>
    <row r="1904" spans="3:32">
      <c r="C1904" s="3"/>
      <c r="D1904" s="3"/>
      <c r="E1904" s="15"/>
      <c r="F1904" s="15"/>
      <c r="G1904" s="15"/>
      <c r="H1904" s="3"/>
      <c r="I1904" s="3"/>
      <c r="J1904" s="3"/>
      <c r="K1904" s="3"/>
      <c r="L1904" s="3"/>
      <c r="M1904" s="3"/>
      <c r="N1904" s="3"/>
      <c r="O1904" s="3"/>
      <c r="P1904" s="3"/>
      <c r="Q1904" s="3"/>
      <c r="R1904" s="3"/>
      <c r="S1904" s="3"/>
      <c r="T1904" s="3"/>
      <c r="U1904" s="3"/>
      <c r="V1904" s="3"/>
      <c r="W1904" s="3"/>
      <c r="X1904" s="3"/>
      <c r="Y1904" s="3"/>
      <c r="Z1904" s="3"/>
      <c r="AA1904" s="3"/>
      <c r="AB1904" s="3"/>
      <c r="AC1904" s="3"/>
      <c r="AD1904" s="3"/>
      <c r="AE1904" s="3"/>
      <c r="AF1904" s="3"/>
    </row>
    <row r="1905" spans="3:32">
      <c r="C1905" s="3"/>
      <c r="D1905" s="3"/>
      <c r="E1905" s="15"/>
      <c r="F1905" s="15"/>
      <c r="G1905" s="15"/>
      <c r="H1905" s="3"/>
      <c r="I1905" s="3"/>
      <c r="J1905" s="3"/>
      <c r="K1905" s="3"/>
      <c r="L1905" s="3"/>
      <c r="M1905" s="3"/>
      <c r="N1905" s="3"/>
      <c r="O1905" s="3"/>
      <c r="P1905" s="3"/>
      <c r="Q1905" s="3"/>
      <c r="R1905" s="3"/>
      <c r="S1905" s="3"/>
      <c r="T1905" s="3"/>
      <c r="U1905" s="3"/>
      <c r="V1905" s="3"/>
      <c r="W1905" s="3"/>
      <c r="X1905" s="3"/>
      <c r="Y1905" s="3"/>
      <c r="Z1905" s="3"/>
      <c r="AA1905" s="3"/>
      <c r="AB1905" s="3"/>
      <c r="AC1905" s="3"/>
      <c r="AD1905" s="3"/>
      <c r="AE1905" s="3"/>
      <c r="AF1905" s="3"/>
    </row>
    <row r="1906" spans="3:32">
      <c r="C1906" s="3"/>
      <c r="D1906" s="3"/>
      <c r="E1906" s="15"/>
      <c r="F1906" s="15"/>
      <c r="G1906" s="15"/>
      <c r="H1906" s="3"/>
      <c r="I1906" s="3"/>
      <c r="J1906" s="3"/>
      <c r="K1906" s="3"/>
      <c r="L1906" s="3"/>
      <c r="M1906" s="3"/>
      <c r="N1906" s="3"/>
      <c r="O1906" s="3"/>
      <c r="P1906" s="3"/>
      <c r="Q1906" s="3"/>
      <c r="R1906" s="3"/>
      <c r="S1906" s="3"/>
      <c r="T1906" s="3"/>
      <c r="U1906" s="3"/>
      <c r="V1906" s="3"/>
      <c r="W1906" s="3"/>
      <c r="X1906" s="3"/>
      <c r="Y1906" s="3"/>
      <c r="Z1906" s="3"/>
      <c r="AA1906" s="3"/>
      <c r="AB1906" s="3"/>
      <c r="AC1906" s="3"/>
      <c r="AD1906" s="3"/>
      <c r="AE1906" s="3"/>
      <c r="AF1906" s="3"/>
    </row>
    <row r="1907" spans="3:32">
      <c r="C1907" s="3"/>
      <c r="D1907" s="3"/>
      <c r="E1907" s="15"/>
      <c r="F1907" s="15"/>
      <c r="G1907" s="15"/>
      <c r="H1907" s="3"/>
      <c r="I1907" s="3"/>
      <c r="J1907" s="3"/>
      <c r="K1907" s="3"/>
      <c r="L1907" s="3"/>
      <c r="M1907" s="3"/>
      <c r="N1907" s="3"/>
      <c r="O1907" s="3"/>
      <c r="P1907" s="3"/>
      <c r="Q1907" s="3"/>
      <c r="R1907" s="3"/>
      <c r="S1907" s="3"/>
      <c r="T1907" s="3"/>
      <c r="U1907" s="3"/>
      <c r="V1907" s="3"/>
      <c r="W1907" s="3"/>
      <c r="X1907" s="3"/>
      <c r="Y1907" s="3"/>
      <c r="Z1907" s="3"/>
      <c r="AA1907" s="3"/>
      <c r="AB1907" s="3"/>
      <c r="AC1907" s="3"/>
      <c r="AD1907" s="3"/>
      <c r="AE1907" s="3"/>
      <c r="AF1907" s="3"/>
    </row>
    <row r="1908" spans="3:32">
      <c r="C1908" s="3"/>
      <c r="D1908" s="3"/>
      <c r="E1908" s="15"/>
      <c r="F1908" s="15"/>
      <c r="G1908" s="15"/>
      <c r="H1908" s="3"/>
      <c r="I1908" s="3"/>
      <c r="J1908" s="3"/>
      <c r="K1908" s="3"/>
      <c r="L1908" s="3"/>
      <c r="M1908" s="3"/>
      <c r="N1908" s="3"/>
      <c r="O1908" s="3"/>
      <c r="P1908" s="3"/>
      <c r="Q1908" s="3"/>
      <c r="R1908" s="3"/>
      <c r="S1908" s="3"/>
      <c r="T1908" s="3"/>
      <c r="U1908" s="3"/>
      <c r="V1908" s="3"/>
      <c r="W1908" s="3"/>
      <c r="X1908" s="3"/>
      <c r="Y1908" s="3"/>
      <c r="Z1908" s="3"/>
      <c r="AA1908" s="3"/>
      <c r="AB1908" s="3"/>
      <c r="AC1908" s="3"/>
      <c r="AD1908" s="3"/>
      <c r="AE1908" s="3"/>
      <c r="AF1908" s="3"/>
    </row>
    <row r="1909" spans="3:32">
      <c r="C1909" s="3"/>
      <c r="D1909" s="3"/>
      <c r="E1909" s="15"/>
      <c r="F1909" s="15"/>
      <c r="G1909" s="15"/>
      <c r="H1909" s="3"/>
      <c r="I1909" s="3"/>
      <c r="J1909" s="3"/>
      <c r="K1909" s="3"/>
      <c r="L1909" s="3"/>
      <c r="M1909" s="3"/>
      <c r="N1909" s="3"/>
      <c r="O1909" s="3"/>
      <c r="P1909" s="3"/>
      <c r="Q1909" s="3"/>
      <c r="R1909" s="3"/>
      <c r="S1909" s="3"/>
      <c r="T1909" s="3"/>
      <c r="U1909" s="3"/>
      <c r="V1909" s="3"/>
      <c r="W1909" s="3"/>
      <c r="X1909" s="3"/>
      <c r="Y1909" s="3"/>
      <c r="Z1909" s="3"/>
      <c r="AA1909" s="3"/>
      <c r="AB1909" s="3"/>
      <c r="AC1909" s="3"/>
      <c r="AD1909" s="3"/>
      <c r="AE1909" s="3"/>
      <c r="AF1909" s="3"/>
    </row>
    <row r="1910" spans="3:32">
      <c r="C1910" s="3"/>
      <c r="D1910" s="3"/>
      <c r="E1910" s="15"/>
      <c r="F1910" s="15"/>
      <c r="G1910" s="15"/>
      <c r="H1910" s="3"/>
      <c r="I1910" s="3"/>
      <c r="J1910" s="3"/>
      <c r="K1910" s="3"/>
      <c r="L1910" s="3"/>
      <c r="M1910" s="3"/>
      <c r="N1910" s="3"/>
      <c r="O1910" s="3"/>
      <c r="P1910" s="3"/>
      <c r="Q1910" s="3"/>
      <c r="R1910" s="3"/>
      <c r="S1910" s="3"/>
      <c r="T1910" s="3"/>
      <c r="U1910" s="3"/>
      <c r="V1910" s="3"/>
      <c r="W1910" s="3"/>
      <c r="X1910" s="3"/>
      <c r="Y1910" s="3"/>
      <c r="Z1910" s="3"/>
      <c r="AA1910" s="3"/>
      <c r="AB1910" s="3"/>
      <c r="AC1910" s="3"/>
      <c r="AD1910" s="3"/>
      <c r="AE1910" s="3"/>
      <c r="AF1910" s="3"/>
    </row>
    <row r="1911" spans="3:32">
      <c r="C1911" s="3"/>
      <c r="D1911" s="3"/>
      <c r="E1911" s="15"/>
      <c r="F1911" s="15"/>
      <c r="G1911" s="15"/>
      <c r="H1911" s="3"/>
      <c r="I1911" s="3"/>
      <c r="J1911" s="3"/>
      <c r="K1911" s="3"/>
      <c r="L1911" s="3"/>
      <c r="M1911" s="3"/>
      <c r="N1911" s="3"/>
      <c r="O1911" s="3"/>
      <c r="P1911" s="3"/>
      <c r="Q1911" s="3"/>
      <c r="R1911" s="3"/>
      <c r="S1911" s="3"/>
      <c r="T1911" s="3"/>
      <c r="U1911" s="3"/>
      <c r="V1911" s="3"/>
      <c r="W1911" s="3"/>
      <c r="X1911" s="3"/>
      <c r="Y1911" s="3"/>
      <c r="Z1911" s="3"/>
      <c r="AA1911" s="3"/>
      <c r="AB1911" s="3"/>
      <c r="AC1911" s="3"/>
      <c r="AD1911" s="3"/>
      <c r="AE1911" s="3"/>
      <c r="AF1911" s="3"/>
    </row>
    <row r="1912" spans="3:32">
      <c r="C1912" s="3"/>
      <c r="D1912" s="3"/>
      <c r="E1912" s="15"/>
      <c r="F1912" s="15"/>
      <c r="G1912" s="15"/>
      <c r="H1912" s="3"/>
      <c r="I1912" s="3"/>
      <c r="J1912" s="3"/>
      <c r="K1912" s="3"/>
      <c r="L1912" s="3"/>
      <c r="M1912" s="3"/>
      <c r="N1912" s="3"/>
      <c r="O1912" s="3"/>
      <c r="P1912" s="3"/>
      <c r="Q1912" s="3"/>
      <c r="R1912" s="3"/>
      <c r="S1912" s="3"/>
      <c r="T1912" s="3"/>
      <c r="U1912" s="3"/>
      <c r="V1912" s="3"/>
      <c r="W1912" s="3"/>
      <c r="X1912" s="3"/>
      <c r="Y1912" s="3"/>
      <c r="Z1912" s="3"/>
      <c r="AA1912" s="3"/>
      <c r="AB1912" s="3"/>
      <c r="AC1912" s="3"/>
      <c r="AD1912" s="3"/>
      <c r="AE1912" s="3"/>
      <c r="AF1912" s="3"/>
    </row>
    <row r="1913" spans="3:32">
      <c r="C1913" s="3"/>
      <c r="D1913" s="3"/>
      <c r="E1913" s="15"/>
      <c r="F1913" s="15"/>
      <c r="G1913" s="15"/>
      <c r="H1913" s="3"/>
      <c r="I1913" s="3"/>
      <c r="J1913" s="3"/>
      <c r="K1913" s="3"/>
      <c r="L1913" s="3"/>
      <c r="M1913" s="3"/>
      <c r="N1913" s="3"/>
      <c r="O1913" s="3"/>
      <c r="P1913" s="3"/>
      <c r="Q1913" s="3"/>
      <c r="R1913" s="3"/>
      <c r="S1913" s="3"/>
      <c r="T1913" s="3"/>
      <c r="U1913" s="3"/>
      <c r="V1913" s="3"/>
      <c r="W1913" s="3"/>
      <c r="X1913" s="3"/>
      <c r="Y1913" s="3"/>
      <c r="Z1913" s="3"/>
      <c r="AA1913" s="3"/>
      <c r="AB1913" s="3"/>
      <c r="AC1913" s="3"/>
      <c r="AD1913" s="3"/>
      <c r="AE1913" s="3"/>
      <c r="AF1913" s="3"/>
    </row>
    <row r="1914" spans="3:32">
      <c r="C1914" s="3"/>
      <c r="D1914" s="3"/>
      <c r="E1914" s="15"/>
      <c r="F1914" s="15"/>
      <c r="G1914" s="15"/>
      <c r="H1914" s="3"/>
      <c r="I1914" s="3"/>
      <c r="J1914" s="3"/>
      <c r="K1914" s="3"/>
      <c r="L1914" s="3"/>
      <c r="M1914" s="3"/>
      <c r="N1914" s="3"/>
      <c r="O1914" s="3"/>
      <c r="P1914" s="3"/>
      <c r="Q1914" s="3"/>
      <c r="R1914" s="3"/>
      <c r="S1914" s="3"/>
      <c r="T1914" s="3"/>
      <c r="U1914" s="3"/>
      <c r="V1914" s="3"/>
      <c r="W1914" s="3"/>
      <c r="X1914" s="3"/>
      <c r="Y1914" s="3"/>
      <c r="Z1914" s="3"/>
      <c r="AA1914" s="3"/>
      <c r="AB1914" s="3"/>
      <c r="AC1914" s="3"/>
      <c r="AD1914" s="3"/>
      <c r="AE1914" s="3"/>
      <c r="AF1914" s="3"/>
    </row>
    <row r="1915" spans="3:32">
      <c r="C1915" s="3"/>
      <c r="D1915" s="3"/>
      <c r="E1915" s="15"/>
      <c r="F1915" s="15"/>
      <c r="G1915" s="15"/>
      <c r="H1915" s="3"/>
      <c r="I1915" s="3"/>
      <c r="J1915" s="3"/>
      <c r="K1915" s="3"/>
      <c r="L1915" s="3"/>
      <c r="M1915" s="3"/>
      <c r="N1915" s="3"/>
      <c r="O1915" s="3"/>
      <c r="P1915" s="3"/>
      <c r="Q1915" s="3"/>
      <c r="R1915" s="3"/>
      <c r="S1915" s="3"/>
      <c r="T1915" s="3"/>
      <c r="U1915" s="3"/>
      <c r="V1915" s="3"/>
      <c r="W1915" s="3"/>
      <c r="X1915" s="3"/>
      <c r="Y1915" s="3"/>
      <c r="Z1915" s="3"/>
      <c r="AA1915" s="3"/>
      <c r="AB1915" s="3"/>
      <c r="AC1915" s="3"/>
      <c r="AD1915" s="3"/>
      <c r="AE1915" s="3"/>
      <c r="AF1915" s="3"/>
    </row>
    <row r="1916" spans="3:32">
      <c r="C1916" s="3"/>
      <c r="D1916" s="3"/>
      <c r="E1916" s="15"/>
      <c r="F1916" s="15"/>
      <c r="G1916" s="15"/>
      <c r="H1916" s="3"/>
      <c r="I1916" s="3"/>
      <c r="J1916" s="3"/>
      <c r="K1916" s="3"/>
      <c r="L1916" s="3"/>
      <c r="M1916" s="3"/>
      <c r="N1916" s="3"/>
      <c r="O1916" s="3"/>
      <c r="P1916" s="3"/>
      <c r="Q1916" s="3"/>
      <c r="R1916" s="3"/>
      <c r="S1916" s="3"/>
      <c r="T1916" s="3"/>
      <c r="U1916" s="3"/>
      <c r="V1916" s="3"/>
      <c r="W1916" s="3"/>
      <c r="X1916" s="3"/>
      <c r="Y1916" s="3"/>
      <c r="Z1916" s="3"/>
      <c r="AA1916" s="3"/>
      <c r="AB1916" s="3"/>
      <c r="AC1916" s="3"/>
      <c r="AD1916" s="3"/>
      <c r="AE1916" s="3"/>
      <c r="AF1916" s="3"/>
    </row>
    <row r="1917" spans="3:32">
      <c r="C1917" s="3"/>
      <c r="D1917" s="3"/>
      <c r="E1917" s="15"/>
      <c r="F1917" s="15"/>
      <c r="G1917" s="15"/>
      <c r="H1917" s="3"/>
      <c r="I1917" s="3"/>
      <c r="J1917" s="3"/>
      <c r="K1917" s="3"/>
      <c r="L1917" s="3"/>
      <c r="M1917" s="3"/>
      <c r="N1917" s="3"/>
      <c r="O1917" s="3"/>
      <c r="P1917" s="3"/>
      <c r="Q1917" s="3"/>
      <c r="R1917" s="3"/>
      <c r="S1917" s="3"/>
      <c r="T1917" s="3"/>
      <c r="U1917" s="3"/>
      <c r="V1917" s="3"/>
      <c r="W1917" s="3"/>
      <c r="X1917" s="3"/>
      <c r="Y1917" s="3"/>
      <c r="Z1917" s="3"/>
      <c r="AA1917" s="3"/>
      <c r="AB1917" s="3"/>
      <c r="AC1917" s="3"/>
      <c r="AD1917" s="3"/>
      <c r="AE1917" s="3"/>
      <c r="AF1917" s="3"/>
    </row>
    <row r="1918" spans="3:32">
      <c r="C1918" s="3"/>
      <c r="D1918" s="3"/>
      <c r="E1918" s="15"/>
      <c r="F1918" s="15"/>
      <c r="G1918" s="15"/>
      <c r="H1918" s="3"/>
      <c r="I1918" s="3"/>
      <c r="J1918" s="3"/>
      <c r="K1918" s="3"/>
      <c r="L1918" s="3"/>
      <c r="M1918" s="3"/>
      <c r="N1918" s="3"/>
      <c r="O1918" s="3"/>
      <c r="P1918" s="3"/>
      <c r="Q1918" s="3"/>
      <c r="R1918" s="3"/>
      <c r="S1918" s="3"/>
      <c r="T1918" s="3"/>
      <c r="U1918" s="3"/>
      <c r="V1918" s="3"/>
      <c r="W1918" s="3"/>
      <c r="X1918" s="3"/>
      <c r="Y1918" s="3"/>
      <c r="Z1918" s="3"/>
      <c r="AA1918" s="3"/>
      <c r="AB1918" s="3"/>
      <c r="AC1918" s="3"/>
      <c r="AD1918" s="3"/>
      <c r="AE1918" s="3"/>
      <c r="AF1918" s="3"/>
    </row>
    <row r="1919" spans="3:32">
      <c r="C1919" s="3"/>
      <c r="D1919" s="3"/>
      <c r="E1919" s="15"/>
      <c r="F1919" s="15"/>
      <c r="G1919" s="15"/>
      <c r="H1919" s="3"/>
      <c r="I1919" s="3"/>
      <c r="J1919" s="3"/>
      <c r="K1919" s="3"/>
      <c r="L1919" s="3"/>
      <c r="M1919" s="3"/>
      <c r="N1919" s="3"/>
      <c r="O1919" s="3"/>
      <c r="P1919" s="3"/>
      <c r="Q1919" s="3"/>
      <c r="R1919" s="3"/>
      <c r="S1919" s="3"/>
      <c r="T1919" s="3"/>
      <c r="U1919" s="3"/>
      <c r="V1919" s="3"/>
      <c r="W1919" s="3"/>
      <c r="X1919" s="3"/>
      <c r="Y1919" s="3"/>
      <c r="Z1919" s="3"/>
      <c r="AA1919" s="3"/>
      <c r="AB1919" s="3"/>
      <c r="AC1919" s="3"/>
      <c r="AD1919" s="3"/>
      <c r="AE1919" s="3"/>
      <c r="AF1919" s="3"/>
    </row>
    <row r="1920" spans="3:32">
      <c r="C1920" s="3"/>
      <c r="D1920" s="3"/>
      <c r="E1920" s="15"/>
      <c r="F1920" s="15"/>
      <c r="G1920" s="15"/>
      <c r="H1920" s="3"/>
      <c r="I1920" s="3"/>
      <c r="J1920" s="3"/>
      <c r="K1920" s="3"/>
      <c r="L1920" s="3"/>
      <c r="M1920" s="3"/>
      <c r="N1920" s="3"/>
      <c r="O1920" s="3"/>
      <c r="P1920" s="3"/>
      <c r="Q1920" s="3"/>
      <c r="R1920" s="3"/>
      <c r="S1920" s="3"/>
      <c r="T1920" s="3"/>
      <c r="U1920" s="3"/>
      <c r="V1920" s="3"/>
      <c r="W1920" s="3"/>
      <c r="X1920" s="3"/>
      <c r="Y1920" s="3"/>
      <c r="Z1920" s="3"/>
      <c r="AA1920" s="3"/>
      <c r="AB1920" s="3"/>
      <c r="AC1920" s="3"/>
      <c r="AD1920" s="3"/>
      <c r="AE1920" s="3"/>
      <c r="AF1920" s="3"/>
    </row>
    <row r="1921" spans="3:32">
      <c r="C1921" s="3"/>
      <c r="D1921" s="3"/>
      <c r="E1921" s="15"/>
      <c r="F1921" s="15"/>
      <c r="G1921" s="15"/>
      <c r="H1921" s="3"/>
      <c r="I1921" s="3"/>
      <c r="J1921" s="3"/>
      <c r="K1921" s="3"/>
      <c r="L1921" s="3"/>
      <c r="M1921" s="3"/>
      <c r="N1921" s="3"/>
      <c r="O1921" s="3"/>
      <c r="P1921" s="3"/>
      <c r="Q1921" s="3"/>
      <c r="R1921" s="3"/>
      <c r="S1921" s="3"/>
      <c r="T1921" s="3"/>
      <c r="U1921" s="3"/>
      <c r="V1921" s="3"/>
      <c r="W1921" s="3"/>
      <c r="X1921" s="3"/>
      <c r="Y1921" s="3"/>
      <c r="Z1921" s="3"/>
      <c r="AA1921" s="3"/>
      <c r="AB1921" s="3"/>
      <c r="AC1921" s="3"/>
      <c r="AD1921" s="3"/>
      <c r="AE1921" s="3"/>
      <c r="AF1921" s="3"/>
    </row>
    <row r="1922" spans="3:32">
      <c r="C1922" s="3"/>
      <c r="D1922" s="3"/>
      <c r="E1922" s="15"/>
      <c r="F1922" s="15"/>
      <c r="G1922" s="15"/>
      <c r="H1922" s="3"/>
      <c r="I1922" s="3"/>
      <c r="J1922" s="3"/>
      <c r="K1922" s="3"/>
      <c r="L1922" s="3"/>
      <c r="M1922" s="3"/>
      <c r="N1922" s="3"/>
      <c r="O1922" s="3"/>
      <c r="P1922" s="3"/>
      <c r="Q1922" s="3"/>
      <c r="R1922" s="3"/>
      <c r="S1922" s="3"/>
      <c r="T1922" s="3"/>
      <c r="U1922" s="3"/>
      <c r="V1922" s="3"/>
      <c r="W1922" s="3"/>
      <c r="X1922" s="3"/>
      <c r="Y1922" s="3"/>
      <c r="Z1922" s="3"/>
      <c r="AA1922" s="3"/>
      <c r="AB1922" s="3"/>
      <c r="AC1922" s="3"/>
      <c r="AD1922" s="3"/>
      <c r="AE1922" s="3"/>
      <c r="AF1922" s="3"/>
    </row>
    <row r="1923" spans="3:32">
      <c r="C1923" s="3"/>
      <c r="D1923" s="3"/>
      <c r="E1923" s="15"/>
      <c r="F1923" s="15"/>
      <c r="G1923" s="15"/>
      <c r="H1923" s="3"/>
      <c r="I1923" s="3"/>
      <c r="J1923" s="3"/>
      <c r="K1923" s="3"/>
      <c r="L1923" s="3"/>
      <c r="M1923" s="3"/>
      <c r="N1923" s="3"/>
      <c r="O1923" s="3"/>
      <c r="P1923" s="3"/>
      <c r="Q1923" s="3"/>
      <c r="R1923" s="3"/>
      <c r="S1923" s="3"/>
      <c r="T1923" s="3"/>
      <c r="U1923" s="3"/>
      <c r="V1923" s="3"/>
      <c r="W1923" s="3"/>
      <c r="X1923" s="3"/>
      <c r="Y1923" s="3"/>
      <c r="Z1923" s="3"/>
      <c r="AA1923" s="3"/>
      <c r="AB1923" s="3"/>
      <c r="AC1923" s="3"/>
      <c r="AD1923" s="3"/>
      <c r="AE1923" s="3"/>
      <c r="AF1923" s="3"/>
    </row>
    <row r="1924" spans="3:32">
      <c r="C1924" s="3"/>
      <c r="D1924" s="3"/>
      <c r="E1924" s="15"/>
      <c r="F1924" s="15"/>
      <c r="G1924" s="15"/>
      <c r="H1924" s="3"/>
      <c r="I1924" s="3"/>
      <c r="J1924" s="3"/>
      <c r="K1924" s="3"/>
      <c r="L1924" s="3"/>
      <c r="M1924" s="3"/>
      <c r="N1924" s="3"/>
      <c r="O1924" s="3"/>
      <c r="P1924" s="3"/>
      <c r="Q1924" s="3"/>
      <c r="R1924" s="3"/>
      <c r="S1924" s="3"/>
      <c r="T1924" s="3"/>
      <c r="U1924" s="3"/>
      <c r="V1924" s="3"/>
      <c r="W1924" s="3"/>
      <c r="X1924" s="3"/>
      <c r="Y1924" s="3"/>
      <c r="Z1924" s="3"/>
      <c r="AA1924" s="3"/>
      <c r="AB1924" s="3"/>
      <c r="AC1924" s="3"/>
      <c r="AD1924" s="3"/>
      <c r="AE1924" s="3"/>
      <c r="AF1924" s="3"/>
    </row>
    <row r="1925" spans="3:32">
      <c r="C1925" s="3"/>
      <c r="D1925" s="3"/>
      <c r="E1925" s="15"/>
      <c r="F1925" s="15"/>
      <c r="G1925" s="15"/>
      <c r="H1925" s="3"/>
      <c r="I1925" s="3"/>
      <c r="J1925" s="3"/>
      <c r="K1925" s="3"/>
      <c r="L1925" s="3"/>
      <c r="M1925" s="3"/>
      <c r="N1925" s="3"/>
      <c r="O1925" s="3"/>
      <c r="P1925" s="3"/>
      <c r="Q1925" s="3"/>
      <c r="R1925" s="3"/>
      <c r="S1925" s="3"/>
      <c r="T1925" s="3"/>
      <c r="U1925" s="3"/>
      <c r="V1925" s="3"/>
      <c r="W1925" s="3"/>
      <c r="X1925" s="3"/>
      <c r="Y1925" s="3"/>
      <c r="Z1925" s="3"/>
      <c r="AA1925" s="3"/>
      <c r="AB1925" s="3"/>
      <c r="AC1925" s="3"/>
      <c r="AD1925" s="3"/>
      <c r="AE1925" s="3"/>
      <c r="AF1925" s="3"/>
    </row>
    <row r="1926" spans="3:32">
      <c r="C1926" s="3"/>
      <c r="D1926" s="3"/>
      <c r="E1926" s="15"/>
      <c r="F1926" s="15"/>
      <c r="G1926" s="15"/>
      <c r="H1926" s="3"/>
      <c r="I1926" s="3"/>
      <c r="J1926" s="3"/>
      <c r="K1926" s="3"/>
      <c r="L1926" s="3"/>
      <c r="M1926" s="3"/>
      <c r="N1926" s="3"/>
      <c r="O1926" s="3"/>
      <c r="P1926" s="3"/>
      <c r="Q1926" s="3"/>
      <c r="R1926" s="3"/>
      <c r="S1926" s="3"/>
      <c r="T1926" s="3"/>
      <c r="U1926" s="3"/>
      <c r="V1926" s="3"/>
      <c r="W1926" s="3"/>
      <c r="X1926" s="3"/>
      <c r="Y1926" s="3"/>
      <c r="Z1926" s="3"/>
      <c r="AA1926" s="3"/>
      <c r="AB1926" s="3"/>
      <c r="AC1926" s="3"/>
      <c r="AD1926" s="3"/>
      <c r="AE1926" s="3"/>
      <c r="AF1926" s="3"/>
    </row>
    <row r="1927" spans="3:32">
      <c r="C1927" s="3"/>
      <c r="D1927" s="3"/>
      <c r="E1927" s="15"/>
      <c r="F1927" s="15"/>
      <c r="G1927" s="15"/>
      <c r="H1927" s="3"/>
      <c r="I1927" s="3"/>
      <c r="J1927" s="3"/>
      <c r="K1927" s="3"/>
      <c r="L1927" s="3"/>
      <c r="M1927" s="3"/>
      <c r="N1927" s="3"/>
      <c r="O1927" s="3"/>
      <c r="P1927" s="3"/>
      <c r="Q1927" s="3"/>
      <c r="R1927" s="3"/>
      <c r="S1927" s="3"/>
      <c r="T1927" s="3"/>
      <c r="U1927" s="3"/>
      <c r="V1927" s="3"/>
      <c r="W1927" s="3"/>
      <c r="X1927" s="3"/>
      <c r="Y1927" s="3"/>
      <c r="Z1927" s="3"/>
      <c r="AA1927" s="3"/>
      <c r="AB1927" s="3"/>
      <c r="AC1927" s="3"/>
      <c r="AD1927" s="3"/>
      <c r="AE1927" s="3"/>
      <c r="AF1927" s="3"/>
    </row>
    <row r="1928" spans="3:32">
      <c r="C1928" s="3"/>
      <c r="D1928" s="3"/>
      <c r="E1928" s="15"/>
      <c r="F1928" s="15"/>
      <c r="G1928" s="15"/>
      <c r="H1928" s="3"/>
      <c r="I1928" s="3"/>
      <c r="J1928" s="3"/>
      <c r="K1928" s="3"/>
      <c r="L1928" s="3"/>
      <c r="M1928" s="3"/>
      <c r="N1928" s="3"/>
      <c r="O1928" s="3"/>
      <c r="P1928" s="3"/>
      <c r="Q1928" s="3"/>
      <c r="R1928" s="3"/>
      <c r="S1928" s="3"/>
      <c r="T1928" s="3"/>
      <c r="U1928" s="3"/>
      <c r="V1928" s="3"/>
      <c r="W1928" s="3"/>
      <c r="X1928" s="3"/>
      <c r="Y1928" s="3"/>
      <c r="Z1928" s="3"/>
      <c r="AA1928" s="3"/>
      <c r="AB1928" s="3"/>
      <c r="AC1928" s="3"/>
      <c r="AD1928" s="3"/>
      <c r="AE1928" s="3"/>
      <c r="AF1928" s="3"/>
    </row>
    <row r="1929" spans="3:32">
      <c r="C1929" s="3"/>
      <c r="D1929" s="3"/>
      <c r="E1929" s="15"/>
      <c r="F1929" s="15"/>
      <c r="G1929" s="15"/>
      <c r="H1929" s="3"/>
      <c r="I1929" s="3"/>
      <c r="J1929" s="3"/>
      <c r="K1929" s="3"/>
      <c r="L1929" s="3"/>
      <c r="M1929" s="3"/>
      <c r="N1929" s="3"/>
      <c r="O1929" s="3"/>
      <c r="P1929" s="3"/>
      <c r="Q1929" s="3"/>
      <c r="R1929" s="3"/>
      <c r="S1929" s="3"/>
      <c r="T1929" s="3"/>
      <c r="U1929" s="3"/>
      <c r="V1929" s="3"/>
      <c r="W1929" s="3"/>
      <c r="X1929" s="3"/>
      <c r="Y1929" s="3"/>
      <c r="Z1929" s="3"/>
      <c r="AA1929" s="3"/>
      <c r="AB1929" s="3"/>
      <c r="AC1929" s="3"/>
      <c r="AD1929" s="3"/>
      <c r="AE1929" s="3"/>
      <c r="AF1929" s="3"/>
    </row>
    <row r="1930" spans="3:32">
      <c r="C1930" s="3"/>
      <c r="D1930" s="3"/>
      <c r="E1930" s="15"/>
      <c r="F1930" s="15"/>
      <c r="G1930" s="15"/>
      <c r="H1930" s="3"/>
      <c r="I1930" s="3"/>
      <c r="J1930" s="3"/>
      <c r="K1930" s="3"/>
      <c r="L1930" s="3"/>
      <c r="M1930" s="3"/>
      <c r="N1930" s="3"/>
      <c r="O1930" s="3"/>
      <c r="P1930" s="3"/>
      <c r="Q1930" s="3"/>
      <c r="R1930" s="3"/>
      <c r="S1930" s="3"/>
      <c r="T1930" s="3"/>
      <c r="U1930" s="3"/>
      <c r="V1930" s="3"/>
      <c r="W1930" s="3"/>
      <c r="X1930" s="3"/>
      <c r="Y1930" s="3"/>
      <c r="Z1930" s="3"/>
      <c r="AA1930" s="3"/>
      <c r="AB1930" s="3"/>
      <c r="AC1930" s="3"/>
      <c r="AD1930" s="3"/>
      <c r="AE1930" s="3"/>
      <c r="AF1930" s="3"/>
    </row>
    <row r="1931" spans="3:32">
      <c r="C1931" s="3"/>
      <c r="D1931" s="3"/>
      <c r="E1931" s="15"/>
      <c r="F1931" s="15"/>
      <c r="G1931" s="15"/>
      <c r="H1931" s="3"/>
      <c r="I1931" s="3"/>
      <c r="J1931" s="3"/>
      <c r="K1931" s="3"/>
      <c r="L1931" s="3"/>
      <c r="M1931" s="3"/>
      <c r="N1931" s="3"/>
      <c r="O1931" s="3"/>
      <c r="P1931" s="3"/>
      <c r="Q1931" s="3"/>
      <c r="R1931" s="3"/>
      <c r="S1931" s="3"/>
      <c r="T1931" s="3"/>
      <c r="U1931" s="3"/>
      <c r="V1931" s="3"/>
      <c r="W1931" s="3"/>
      <c r="X1931" s="3"/>
      <c r="Y1931" s="3"/>
      <c r="Z1931" s="3"/>
      <c r="AA1931" s="3"/>
      <c r="AB1931" s="3"/>
      <c r="AC1931" s="3"/>
      <c r="AD1931" s="3"/>
      <c r="AE1931" s="3"/>
      <c r="AF1931" s="3"/>
    </row>
    <row r="1932" spans="3:32">
      <c r="C1932" s="3"/>
      <c r="D1932" s="3"/>
      <c r="E1932" s="15"/>
      <c r="F1932" s="15"/>
      <c r="G1932" s="15"/>
      <c r="H1932" s="3"/>
      <c r="I1932" s="3"/>
      <c r="J1932" s="3"/>
      <c r="K1932" s="3"/>
      <c r="L1932" s="3"/>
      <c r="M1932" s="3"/>
      <c r="N1932" s="3"/>
      <c r="O1932" s="3"/>
      <c r="P1932" s="3"/>
      <c r="Q1932" s="3"/>
      <c r="R1932" s="3"/>
      <c r="S1932" s="3"/>
      <c r="T1932" s="3"/>
      <c r="U1932" s="3"/>
      <c r="V1932" s="3"/>
      <c r="W1932" s="3"/>
      <c r="X1932" s="3"/>
      <c r="Y1932" s="3"/>
      <c r="Z1932" s="3"/>
      <c r="AA1932" s="3"/>
      <c r="AB1932" s="3"/>
      <c r="AC1932" s="3"/>
      <c r="AD1932" s="3"/>
      <c r="AE1932" s="3"/>
      <c r="AF1932" s="3"/>
    </row>
    <row r="1933" spans="3:32">
      <c r="C1933" s="3"/>
      <c r="D1933" s="3"/>
      <c r="E1933" s="15"/>
      <c r="F1933" s="15"/>
      <c r="G1933" s="15"/>
      <c r="H1933" s="3"/>
      <c r="I1933" s="3"/>
      <c r="J1933" s="3"/>
      <c r="K1933" s="3"/>
      <c r="L1933" s="3"/>
      <c r="M1933" s="3"/>
      <c r="N1933" s="3"/>
      <c r="O1933" s="3"/>
      <c r="P1933" s="3"/>
      <c r="Q1933" s="3"/>
      <c r="R1933" s="3"/>
      <c r="S1933" s="3"/>
      <c r="T1933" s="3"/>
      <c r="U1933" s="3"/>
      <c r="V1933" s="3"/>
      <c r="W1933" s="3"/>
      <c r="X1933" s="3"/>
      <c r="Y1933" s="3"/>
      <c r="Z1933" s="3"/>
      <c r="AA1933" s="3"/>
      <c r="AB1933" s="3"/>
      <c r="AC1933" s="3"/>
      <c r="AD1933" s="3"/>
      <c r="AE1933" s="3"/>
      <c r="AF1933" s="3"/>
    </row>
    <row r="1934" spans="3:32">
      <c r="C1934" s="3"/>
      <c r="D1934" s="3"/>
      <c r="E1934" s="15"/>
      <c r="F1934" s="15"/>
      <c r="G1934" s="15"/>
      <c r="H1934" s="3"/>
      <c r="I1934" s="3"/>
      <c r="J1934" s="3"/>
      <c r="K1934" s="3"/>
      <c r="L1934" s="3"/>
      <c r="M1934" s="3"/>
      <c r="N1934" s="3"/>
      <c r="O1934" s="3"/>
      <c r="P1934" s="3"/>
      <c r="Q1934" s="3"/>
      <c r="R1934" s="3"/>
      <c r="S1934" s="3"/>
      <c r="T1934" s="3"/>
      <c r="U1934" s="3"/>
      <c r="V1934" s="3"/>
      <c r="W1934" s="3"/>
      <c r="X1934" s="3"/>
      <c r="Y1934" s="3"/>
      <c r="Z1934" s="3"/>
      <c r="AA1934" s="3"/>
      <c r="AB1934" s="3"/>
      <c r="AC1934" s="3"/>
      <c r="AD1934" s="3"/>
      <c r="AE1934" s="3"/>
      <c r="AF1934" s="3"/>
    </row>
    <row r="1935" spans="3:32">
      <c r="C1935" s="3"/>
      <c r="D1935" s="3"/>
      <c r="E1935" s="15"/>
      <c r="F1935" s="15"/>
      <c r="G1935" s="15"/>
      <c r="H1935" s="3"/>
      <c r="I1935" s="3"/>
      <c r="J1935" s="3"/>
      <c r="K1935" s="3"/>
      <c r="L1935" s="3"/>
      <c r="M1935" s="3"/>
      <c r="N1935" s="3"/>
      <c r="O1935" s="3"/>
      <c r="P1935" s="3"/>
      <c r="Q1935" s="3"/>
      <c r="R1935" s="3"/>
      <c r="S1935" s="3"/>
      <c r="T1935" s="3"/>
      <c r="U1935" s="3"/>
      <c r="V1935" s="3"/>
      <c r="W1935" s="3"/>
      <c r="X1935" s="3"/>
      <c r="Y1935" s="3"/>
      <c r="Z1935" s="3"/>
      <c r="AA1935" s="3"/>
      <c r="AB1935" s="3"/>
      <c r="AC1935" s="3"/>
      <c r="AD1935" s="3"/>
      <c r="AE1935" s="3"/>
      <c r="AF1935" s="3"/>
    </row>
    <row r="1936" spans="3:32">
      <c r="C1936" s="3"/>
      <c r="D1936" s="3"/>
      <c r="E1936" s="15"/>
      <c r="F1936" s="15"/>
      <c r="G1936" s="15"/>
      <c r="H1936" s="3"/>
      <c r="I1936" s="3"/>
      <c r="J1936" s="3"/>
      <c r="K1936" s="3"/>
      <c r="L1936" s="3"/>
      <c r="M1936" s="3"/>
      <c r="N1936" s="3"/>
      <c r="O1936" s="3"/>
      <c r="P1936" s="3"/>
      <c r="Q1936" s="3"/>
      <c r="R1936" s="3"/>
      <c r="S1936" s="3"/>
      <c r="T1936" s="3"/>
      <c r="U1936" s="3"/>
      <c r="V1936" s="3"/>
      <c r="W1936" s="3"/>
      <c r="X1936" s="3"/>
      <c r="Y1936" s="3"/>
      <c r="Z1936" s="3"/>
      <c r="AA1936" s="3"/>
      <c r="AB1936" s="3"/>
      <c r="AC1936" s="3"/>
      <c r="AD1936" s="3"/>
      <c r="AE1936" s="3"/>
      <c r="AF1936" s="3"/>
    </row>
    <row r="1937" spans="3:32">
      <c r="C1937" s="3"/>
      <c r="D1937" s="3"/>
      <c r="E1937" s="15"/>
      <c r="F1937" s="15"/>
      <c r="G1937" s="15"/>
      <c r="H1937" s="3"/>
      <c r="I1937" s="3"/>
      <c r="J1937" s="3"/>
      <c r="K1937" s="3"/>
      <c r="L1937" s="3"/>
      <c r="M1937" s="3"/>
      <c r="N1937" s="3"/>
      <c r="O1937" s="3"/>
      <c r="P1937" s="3"/>
      <c r="Q1937" s="3"/>
      <c r="R1937" s="3"/>
      <c r="S1937" s="3"/>
      <c r="T1937" s="3"/>
      <c r="U1937" s="3"/>
      <c r="V1937" s="3"/>
      <c r="W1937" s="3"/>
      <c r="X1937" s="3"/>
      <c r="Y1937" s="3"/>
      <c r="Z1937" s="3"/>
      <c r="AA1937" s="3"/>
      <c r="AB1937" s="3"/>
      <c r="AC1937" s="3"/>
      <c r="AD1937" s="3"/>
      <c r="AE1937" s="3"/>
      <c r="AF1937" s="3"/>
    </row>
    <row r="1938" spans="3:32">
      <c r="C1938" s="3"/>
      <c r="D1938" s="3"/>
      <c r="E1938" s="15"/>
      <c r="F1938" s="15"/>
      <c r="G1938" s="15"/>
      <c r="H1938" s="3"/>
      <c r="I1938" s="3"/>
      <c r="J1938" s="3"/>
      <c r="K1938" s="3"/>
      <c r="L1938" s="3"/>
      <c r="M1938" s="3"/>
      <c r="N1938" s="3"/>
      <c r="O1938" s="3"/>
      <c r="P1938" s="3"/>
      <c r="Q1938" s="3"/>
      <c r="R1938" s="3"/>
      <c r="S1938" s="3"/>
      <c r="T1938" s="3"/>
      <c r="U1938" s="3"/>
      <c r="V1938" s="3"/>
      <c r="W1938" s="3"/>
      <c r="X1938" s="3"/>
      <c r="Y1938" s="3"/>
      <c r="Z1938" s="3"/>
      <c r="AA1938" s="3"/>
      <c r="AB1938" s="3"/>
      <c r="AC1938" s="3"/>
      <c r="AD1938" s="3"/>
      <c r="AE1938" s="3"/>
      <c r="AF1938" s="3"/>
    </row>
    <row r="1939" spans="3:32">
      <c r="C1939" s="3"/>
      <c r="D1939" s="3"/>
      <c r="E1939" s="15"/>
      <c r="F1939" s="15"/>
      <c r="G1939" s="15"/>
      <c r="H1939" s="3"/>
      <c r="I1939" s="3"/>
      <c r="J1939" s="3"/>
      <c r="K1939" s="3"/>
      <c r="L1939" s="3"/>
      <c r="M1939" s="3"/>
      <c r="N1939" s="3"/>
      <c r="O1939" s="3"/>
      <c r="P1939" s="3"/>
      <c r="Q1939" s="3"/>
      <c r="R1939" s="3"/>
      <c r="S1939" s="3"/>
      <c r="T1939" s="3"/>
      <c r="U1939" s="3"/>
      <c r="V1939" s="3"/>
      <c r="W1939" s="3"/>
      <c r="X1939" s="3"/>
      <c r="Y1939" s="3"/>
      <c r="Z1939" s="3"/>
      <c r="AA1939" s="3"/>
      <c r="AB1939" s="3"/>
      <c r="AC1939" s="3"/>
      <c r="AD1939" s="3"/>
      <c r="AE1939" s="3"/>
      <c r="AF1939" s="3"/>
    </row>
    <row r="1940" spans="3:32">
      <c r="C1940" s="3"/>
      <c r="D1940" s="3"/>
      <c r="E1940" s="15"/>
      <c r="F1940" s="15"/>
      <c r="G1940" s="15"/>
      <c r="H1940" s="3"/>
      <c r="I1940" s="3"/>
      <c r="J1940" s="3"/>
      <c r="K1940" s="3"/>
      <c r="L1940" s="3"/>
      <c r="M1940" s="3"/>
      <c r="N1940" s="3"/>
      <c r="O1940" s="3"/>
      <c r="P1940" s="3"/>
      <c r="Q1940" s="3"/>
      <c r="R1940" s="3"/>
      <c r="S1940" s="3"/>
      <c r="T1940" s="3"/>
      <c r="U1940" s="3"/>
      <c r="V1940" s="3"/>
      <c r="W1940" s="3"/>
      <c r="X1940" s="3"/>
      <c r="Y1940" s="3"/>
      <c r="Z1940" s="3"/>
      <c r="AA1940" s="3"/>
      <c r="AB1940" s="3"/>
      <c r="AC1940" s="3"/>
      <c r="AD1940" s="3"/>
      <c r="AE1940" s="3"/>
      <c r="AF1940" s="3"/>
    </row>
    <row r="1941" spans="3:32">
      <c r="C1941" s="3"/>
      <c r="D1941" s="3"/>
      <c r="E1941" s="15"/>
      <c r="F1941" s="15"/>
      <c r="G1941" s="15"/>
      <c r="H1941" s="3"/>
      <c r="I1941" s="3"/>
      <c r="J1941" s="3"/>
      <c r="K1941" s="3"/>
      <c r="L1941" s="3"/>
      <c r="M1941" s="3"/>
      <c r="N1941" s="3"/>
      <c r="O1941" s="3"/>
      <c r="P1941" s="3"/>
      <c r="Q1941" s="3"/>
      <c r="R1941" s="3"/>
      <c r="S1941" s="3"/>
      <c r="T1941" s="3"/>
      <c r="U1941" s="3"/>
      <c r="V1941" s="3"/>
      <c r="W1941" s="3"/>
      <c r="X1941" s="3"/>
      <c r="Y1941" s="3"/>
      <c r="Z1941" s="3"/>
      <c r="AA1941" s="3"/>
      <c r="AB1941" s="3"/>
      <c r="AC1941" s="3"/>
      <c r="AD1941" s="3"/>
      <c r="AE1941" s="3"/>
      <c r="AF1941" s="3"/>
    </row>
    <row r="1942" spans="3:32">
      <c r="C1942" s="3"/>
      <c r="D1942" s="3"/>
      <c r="E1942" s="15"/>
      <c r="F1942" s="15"/>
      <c r="G1942" s="15"/>
      <c r="H1942" s="3"/>
      <c r="I1942" s="3"/>
      <c r="J1942" s="3"/>
      <c r="K1942" s="3"/>
      <c r="L1942" s="3"/>
      <c r="M1942" s="3"/>
      <c r="N1942" s="3"/>
      <c r="O1942" s="3"/>
      <c r="P1942" s="3"/>
      <c r="Q1942" s="3"/>
      <c r="R1942" s="3"/>
      <c r="S1942" s="3"/>
      <c r="T1942" s="3"/>
      <c r="U1942" s="3"/>
      <c r="V1942" s="3"/>
      <c r="W1942" s="3"/>
      <c r="X1942" s="3"/>
      <c r="Y1942" s="3"/>
      <c r="Z1942" s="3"/>
      <c r="AA1942" s="3"/>
      <c r="AB1942" s="3"/>
      <c r="AC1942" s="3"/>
      <c r="AD1942" s="3"/>
      <c r="AE1942" s="3"/>
      <c r="AF1942" s="3"/>
    </row>
    <row r="1943" spans="3:32">
      <c r="C1943" s="3"/>
      <c r="D1943" s="3"/>
      <c r="E1943" s="15"/>
      <c r="F1943" s="15"/>
      <c r="G1943" s="15"/>
      <c r="H1943" s="3"/>
      <c r="I1943" s="3"/>
      <c r="J1943" s="3"/>
      <c r="K1943" s="3"/>
      <c r="L1943" s="3"/>
      <c r="M1943" s="3"/>
      <c r="N1943" s="3"/>
      <c r="O1943" s="3"/>
      <c r="P1943" s="3"/>
      <c r="Q1943" s="3"/>
      <c r="R1943" s="3"/>
      <c r="S1943" s="3"/>
      <c r="T1943" s="3"/>
      <c r="U1943" s="3"/>
      <c r="V1943" s="3"/>
      <c r="W1943" s="3"/>
      <c r="X1943" s="3"/>
      <c r="Y1943" s="3"/>
      <c r="Z1943" s="3"/>
      <c r="AA1943" s="3"/>
      <c r="AB1943" s="3"/>
      <c r="AC1943" s="3"/>
      <c r="AD1943" s="3"/>
      <c r="AE1943" s="3"/>
      <c r="AF1943" s="3"/>
    </row>
    <row r="1944" spans="3:32">
      <c r="C1944" s="3"/>
      <c r="D1944" s="3"/>
      <c r="E1944" s="15"/>
      <c r="F1944" s="15"/>
      <c r="G1944" s="15"/>
      <c r="H1944" s="3"/>
      <c r="I1944" s="3"/>
      <c r="J1944" s="3"/>
      <c r="K1944" s="3"/>
      <c r="L1944" s="3"/>
      <c r="M1944" s="3"/>
      <c r="N1944" s="3"/>
      <c r="O1944" s="3"/>
      <c r="P1944" s="3"/>
      <c r="Q1944" s="3"/>
      <c r="R1944" s="3"/>
      <c r="S1944" s="3"/>
      <c r="T1944" s="3"/>
      <c r="U1944" s="3"/>
      <c r="V1944" s="3"/>
      <c r="W1944" s="3"/>
      <c r="X1944" s="3"/>
      <c r="Y1944" s="3"/>
      <c r="Z1944" s="3"/>
      <c r="AA1944" s="3"/>
      <c r="AB1944" s="3"/>
      <c r="AC1944" s="3"/>
      <c r="AD1944" s="3"/>
      <c r="AE1944" s="3"/>
      <c r="AF1944" s="3"/>
    </row>
    <row r="1945" spans="3:32">
      <c r="C1945" s="3"/>
      <c r="D1945" s="3"/>
      <c r="E1945" s="15"/>
      <c r="F1945" s="15"/>
      <c r="G1945" s="15"/>
      <c r="H1945" s="3"/>
      <c r="I1945" s="3"/>
      <c r="J1945" s="3"/>
      <c r="K1945" s="3"/>
      <c r="L1945" s="3"/>
      <c r="M1945" s="3"/>
      <c r="N1945" s="3"/>
      <c r="O1945" s="3"/>
      <c r="P1945" s="3"/>
      <c r="Q1945" s="3"/>
      <c r="R1945" s="3"/>
      <c r="S1945" s="3"/>
      <c r="T1945" s="3"/>
      <c r="U1945" s="3"/>
      <c r="V1945" s="3"/>
      <c r="W1945" s="3"/>
      <c r="X1945" s="3"/>
      <c r="Y1945" s="3"/>
      <c r="Z1945" s="3"/>
      <c r="AA1945" s="3"/>
      <c r="AB1945" s="3"/>
      <c r="AC1945" s="3"/>
      <c r="AD1945" s="3"/>
      <c r="AE1945" s="3"/>
      <c r="AF1945" s="3"/>
    </row>
    <row r="1946" spans="3:32">
      <c r="C1946" s="3"/>
      <c r="D1946" s="3"/>
      <c r="E1946" s="15"/>
      <c r="F1946" s="15"/>
      <c r="G1946" s="15"/>
      <c r="H1946" s="3"/>
      <c r="I1946" s="3"/>
      <c r="J1946" s="3"/>
      <c r="K1946" s="3"/>
      <c r="L1946" s="3"/>
      <c r="M1946" s="3"/>
      <c r="N1946" s="3"/>
      <c r="O1946" s="3"/>
      <c r="P1946" s="3"/>
      <c r="Q1946" s="3"/>
      <c r="R1946" s="3"/>
      <c r="S1946" s="3"/>
      <c r="T1946" s="3"/>
      <c r="U1946" s="3"/>
      <c r="V1946" s="3"/>
      <c r="W1946" s="3"/>
      <c r="X1946" s="3"/>
      <c r="Y1946" s="3"/>
      <c r="Z1946" s="3"/>
      <c r="AA1946" s="3"/>
      <c r="AB1946" s="3"/>
      <c r="AC1946" s="3"/>
      <c r="AD1946" s="3"/>
      <c r="AE1946" s="3"/>
      <c r="AF1946" s="3"/>
    </row>
    <row r="1947" spans="3:32">
      <c r="C1947" s="3"/>
      <c r="D1947" s="3"/>
      <c r="E1947" s="15"/>
      <c r="F1947" s="15"/>
      <c r="G1947" s="15"/>
      <c r="H1947" s="3"/>
      <c r="I1947" s="3"/>
      <c r="J1947" s="3"/>
      <c r="K1947" s="3"/>
      <c r="L1947" s="3"/>
      <c r="M1947" s="3"/>
      <c r="N1947" s="3"/>
      <c r="O1947" s="3"/>
      <c r="P1947" s="3"/>
      <c r="Q1947" s="3"/>
      <c r="R1947" s="3"/>
      <c r="S1947" s="3"/>
      <c r="T1947" s="3"/>
      <c r="U1947" s="3"/>
      <c r="V1947" s="3"/>
      <c r="W1947" s="3"/>
      <c r="X1947" s="3"/>
      <c r="Y1947" s="3"/>
      <c r="Z1947" s="3"/>
      <c r="AA1947" s="3"/>
      <c r="AB1947" s="3"/>
      <c r="AC1947" s="3"/>
      <c r="AD1947" s="3"/>
      <c r="AE1947" s="3"/>
      <c r="AF1947" s="3"/>
    </row>
    <row r="1948" spans="3:32">
      <c r="C1948" s="3"/>
      <c r="D1948" s="3"/>
      <c r="E1948" s="15"/>
      <c r="F1948" s="15"/>
      <c r="G1948" s="15"/>
      <c r="H1948" s="3"/>
      <c r="I1948" s="3"/>
      <c r="J1948" s="3"/>
      <c r="K1948" s="3"/>
      <c r="L1948" s="3"/>
      <c r="M1948" s="3"/>
      <c r="N1948" s="3"/>
      <c r="O1948" s="3"/>
      <c r="P1948" s="3"/>
      <c r="Q1948" s="3"/>
      <c r="R1948" s="3"/>
      <c r="S1948" s="3"/>
      <c r="T1948" s="3"/>
      <c r="U1948" s="3"/>
      <c r="V1948" s="3"/>
      <c r="W1948" s="3"/>
      <c r="X1948" s="3"/>
      <c r="Y1948" s="3"/>
      <c r="Z1948" s="3"/>
      <c r="AA1948" s="3"/>
      <c r="AB1948" s="3"/>
      <c r="AC1948" s="3"/>
      <c r="AD1948" s="3"/>
      <c r="AE1948" s="3"/>
      <c r="AF1948" s="3"/>
    </row>
    <row r="1949" spans="3:32">
      <c r="C1949" s="3"/>
      <c r="D1949" s="3"/>
      <c r="E1949" s="15"/>
      <c r="F1949" s="15"/>
      <c r="G1949" s="15"/>
      <c r="H1949" s="3"/>
      <c r="I1949" s="3"/>
      <c r="J1949" s="3"/>
      <c r="K1949" s="3"/>
      <c r="L1949" s="3"/>
      <c r="M1949" s="3"/>
      <c r="N1949" s="3"/>
      <c r="O1949" s="3"/>
      <c r="P1949" s="3"/>
      <c r="Q1949" s="3"/>
      <c r="R1949" s="3"/>
      <c r="S1949" s="3"/>
      <c r="T1949" s="3"/>
      <c r="U1949" s="3"/>
      <c r="V1949" s="3"/>
      <c r="W1949" s="3"/>
      <c r="X1949" s="3"/>
      <c r="Y1949" s="3"/>
      <c r="Z1949" s="3"/>
      <c r="AA1949" s="3"/>
      <c r="AB1949" s="3"/>
      <c r="AC1949" s="3"/>
      <c r="AD1949" s="3"/>
      <c r="AE1949" s="3"/>
      <c r="AF1949" s="3"/>
    </row>
    <row r="1950" spans="3:32">
      <c r="C1950" s="3"/>
      <c r="D1950" s="3"/>
      <c r="E1950" s="15"/>
      <c r="F1950" s="15"/>
      <c r="G1950" s="15"/>
      <c r="H1950" s="3"/>
      <c r="I1950" s="3"/>
      <c r="J1950" s="3"/>
      <c r="K1950" s="3"/>
      <c r="L1950" s="3"/>
      <c r="M1950" s="3"/>
      <c r="N1950" s="3"/>
      <c r="O1950" s="3"/>
      <c r="P1950" s="3"/>
      <c r="Q1950" s="3"/>
      <c r="R1950" s="3"/>
      <c r="S1950" s="3"/>
      <c r="T1950" s="3"/>
      <c r="U1950" s="3"/>
      <c r="V1950" s="3"/>
      <c r="W1950" s="3"/>
      <c r="X1950" s="3"/>
      <c r="Y1950" s="3"/>
      <c r="Z1950" s="3"/>
      <c r="AA1950" s="3"/>
      <c r="AB1950" s="3"/>
      <c r="AC1950" s="3"/>
      <c r="AD1950" s="3"/>
      <c r="AE1950" s="3"/>
      <c r="AF1950" s="3"/>
    </row>
    <row r="1951" spans="3:32">
      <c r="C1951" s="3"/>
      <c r="D1951" s="3"/>
      <c r="E1951" s="15"/>
      <c r="F1951" s="15"/>
      <c r="G1951" s="15"/>
      <c r="H1951" s="3"/>
      <c r="I1951" s="3"/>
      <c r="J1951" s="3"/>
      <c r="K1951" s="3"/>
      <c r="L1951" s="3"/>
      <c r="M1951" s="3"/>
      <c r="N1951" s="3"/>
      <c r="O1951" s="3"/>
      <c r="P1951" s="3"/>
      <c r="Q1951" s="3"/>
      <c r="R1951" s="3"/>
      <c r="S1951" s="3"/>
      <c r="T1951" s="3"/>
      <c r="U1951" s="3"/>
      <c r="V1951" s="3"/>
      <c r="W1951" s="3"/>
      <c r="X1951" s="3"/>
      <c r="Y1951" s="3"/>
      <c r="Z1951" s="3"/>
      <c r="AA1951" s="3"/>
      <c r="AB1951" s="3"/>
      <c r="AC1951" s="3"/>
      <c r="AD1951" s="3"/>
      <c r="AE1951" s="3"/>
      <c r="AF1951" s="3"/>
    </row>
    <row r="1952" spans="3:32">
      <c r="C1952" s="3"/>
      <c r="D1952" s="3"/>
      <c r="E1952" s="15"/>
      <c r="F1952" s="15"/>
      <c r="G1952" s="15"/>
      <c r="H1952" s="3"/>
      <c r="I1952" s="3"/>
      <c r="J1952" s="3"/>
      <c r="K1952" s="3"/>
      <c r="L1952" s="3"/>
      <c r="M1952" s="3"/>
      <c r="N1952" s="3"/>
      <c r="O1952" s="3"/>
      <c r="P1952" s="3"/>
      <c r="Q1952" s="3"/>
      <c r="R1952" s="3"/>
      <c r="S1952" s="3"/>
      <c r="T1952" s="3"/>
      <c r="U1952" s="3"/>
      <c r="V1952" s="3"/>
      <c r="W1952" s="3"/>
      <c r="X1952" s="3"/>
      <c r="Y1952" s="3"/>
      <c r="Z1952" s="3"/>
      <c r="AA1952" s="3"/>
      <c r="AB1952" s="3"/>
      <c r="AC1952" s="3"/>
      <c r="AD1952" s="3"/>
      <c r="AE1952" s="3"/>
      <c r="AF1952" s="3"/>
    </row>
    <row r="1953" spans="3:32">
      <c r="C1953" s="3"/>
      <c r="D1953" s="3"/>
      <c r="E1953" s="15"/>
      <c r="F1953" s="15"/>
      <c r="G1953" s="15"/>
      <c r="H1953" s="3"/>
      <c r="I1953" s="3"/>
      <c r="J1953" s="3"/>
      <c r="K1953" s="3"/>
      <c r="L1953" s="3"/>
      <c r="M1953" s="3"/>
      <c r="N1953" s="3"/>
      <c r="O1953" s="3"/>
      <c r="P1953" s="3"/>
      <c r="Q1953" s="3"/>
      <c r="R1953" s="3"/>
      <c r="S1953" s="3"/>
      <c r="T1953" s="3"/>
      <c r="U1953" s="3"/>
      <c r="V1953" s="3"/>
      <c r="W1953" s="3"/>
      <c r="X1953" s="3"/>
      <c r="Y1953" s="3"/>
      <c r="Z1953" s="3"/>
      <c r="AA1953" s="3"/>
      <c r="AB1953" s="3"/>
      <c r="AC1953" s="3"/>
      <c r="AD1953" s="3"/>
      <c r="AE1953" s="3"/>
      <c r="AF1953" s="3"/>
    </row>
    <row r="1954" spans="3:32">
      <c r="C1954" s="3"/>
      <c r="D1954" s="3"/>
      <c r="E1954" s="15"/>
      <c r="F1954" s="15"/>
      <c r="G1954" s="15"/>
      <c r="H1954" s="3"/>
      <c r="I1954" s="3"/>
      <c r="J1954" s="3"/>
      <c r="K1954" s="3"/>
      <c r="L1954" s="3"/>
      <c r="M1954" s="3"/>
      <c r="N1954" s="3"/>
      <c r="O1954" s="3"/>
      <c r="P1954" s="3"/>
      <c r="Q1954" s="3"/>
      <c r="R1954" s="3"/>
      <c r="S1954" s="3"/>
      <c r="T1954" s="3"/>
      <c r="U1954" s="3"/>
      <c r="V1954" s="3"/>
      <c r="W1954" s="3"/>
      <c r="X1954" s="3"/>
      <c r="Y1954" s="3"/>
      <c r="Z1954" s="3"/>
      <c r="AA1954" s="3"/>
      <c r="AB1954" s="3"/>
      <c r="AC1954" s="3"/>
      <c r="AD1954" s="3"/>
      <c r="AE1954" s="3"/>
      <c r="AF1954" s="3"/>
    </row>
    <row r="1955" spans="3:32">
      <c r="C1955" s="3"/>
      <c r="D1955" s="3"/>
      <c r="E1955" s="15"/>
      <c r="F1955" s="15"/>
      <c r="G1955" s="15"/>
      <c r="H1955" s="3"/>
      <c r="I1955" s="3"/>
      <c r="J1955" s="3"/>
      <c r="K1955" s="3"/>
      <c r="L1955" s="3"/>
      <c r="M1955" s="3"/>
      <c r="N1955" s="3"/>
      <c r="O1955" s="3"/>
      <c r="P1955" s="3"/>
      <c r="Q1955" s="3"/>
      <c r="R1955" s="3"/>
      <c r="S1955" s="3"/>
      <c r="T1955" s="3"/>
      <c r="U1955" s="3"/>
      <c r="V1955" s="3"/>
      <c r="W1955" s="3"/>
      <c r="X1955" s="3"/>
      <c r="Y1955" s="3"/>
      <c r="Z1955" s="3"/>
      <c r="AA1955" s="3"/>
      <c r="AB1955" s="3"/>
      <c r="AC1955" s="3"/>
      <c r="AD1955" s="3"/>
      <c r="AE1955" s="3"/>
      <c r="AF1955" s="3"/>
    </row>
    <row r="1956" spans="3:32">
      <c r="C1956" s="3"/>
      <c r="D1956" s="3"/>
      <c r="E1956" s="15"/>
      <c r="F1956" s="15"/>
      <c r="G1956" s="15"/>
      <c r="H1956" s="3"/>
      <c r="I1956" s="3"/>
      <c r="J1956" s="3"/>
      <c r="K1956" s="3"/>
      <c r="L1956" s="3"/>
      <c r="M1956" s="3"/>
      <c r="N1956" s="3"/>
      <c r="O1956" s="3"/>
      <c r="P1956" s="3"/>
      <c r="Q1956" s="3"/>
      <c r="R1956" s="3"/>
      <c r="S1956" s="3"/>
      <c r="T1956" s="3"/>
      <c r="U1956" s="3"/>
      <c r="V1956" s="3"/>
      <c r="W1956" s="3"/>
      <c r="X1956" s="3"/>
      <c r="Y1956" s="3"/>
      <c r="Z1956" s="3"/>
      <c r="AA1956" s="3"/>
      <c r="AB1956" s="3"/>
      <c r="AC1956" s="3"/>
      <c r="AD1956" s="3"/>
      <c r="AE1956" s="3"/>
      <c r="AF1956" s="3"/>
    </row>
    <row r="1957" spans="3:32">
      <c r="C1957" s="3"/>
      <c r="D1957" s="3"/>
      <c r="E1957" s="15"/>
      <c r="F1957" s="15"/>
      <c r="G1957" s="15"/>
      <c r="H1957" s="3"/>
      <c r="I1957" s="3"/>
      <c r="J1957" s="3"/>
      <c r="K1957" s="3"/>
      <c r="L1957" s="3"/>
      <c r="M1957" s="3"/>
      <c r="N1957" s="3"/>
      <c r="O1957" s="3"/>
      <c r="P1957" s="3"/>
      <c r="Q1957" s="3"/>
      <c r="R1957" s="3"/>
      <c r="S1957" s="3"/>
      <c r="T1957" s="3"/>
      <c r="U1957" s="3"/>
      <c r="V1957" s="3"/>
      <c r="W1957" s="3"/>
      <c r="X1957" s="3"/>
      <c r="Y1957" s="3"/>
      <c r="Z1957" s="3"/>
      <c r="AA1957" s="3"/>
      <c r="AB1957" s="3"/>
      <c r="AC1957" s="3"/>
      <c r="AD1957" s="3"/>
      <c r="AE1957" s="3"/>
      <c r="AF1957" s="3"/>
    </row>
    <row r="1958" spans="3:32">
      <c r="C1958" s="3"/>
      <c r="D1958" s="3"/>
      <c r="E1958" s="15"/>
      <c r="F1958" s="15"/>
      <c r="G1958" s="15"/>
      <c r="H1958" s="3"/>
      <c r="I1958" s="3"/>
      <c r="J1958" s="3"/>
      <c r="K1958" s="3"/>
      <c r="L1958" s="3"/>
      <c r="M1958" s="3"/>
      <c r="N1958" s="3"/>
      <c r="O1958" s="3"/>
      <c r="P1958" s="3"/>
      <c r="Q1958" s="3"/>
      <c r="R1958" s="3"/>
      <c r="S1958" s="3"/>
      <c r="T1958" s="3"/>
      <c r="U1958" s="3"/>
      <c r="V1958" s="3"/>
      <c r="W1958" s="3"/>
      <c r="X1958" s="3"/>
      <c r="Y1958" s="3"/>
      <c r="Z1958" s="3"/>
      <c r="AA1958" s="3"/>
      <c r="AB1958" s="3"/>
      <c r="AC1958" s="3"/>
      <c r="AD1958" s="3"/>
      <c r="AE1958" s="3"/>
      <c r="AF1958" s="3"/>
    </row>
    <row r="1959" spans="3:32">
      <c r="C1959" s="3"/>
      <c r="D1959" s="3"/>
      <c r="E1959" s="15"/>
      <c r="F1959" s="15"/>
      <c r="G1959" s="15"/>
      <c r="H1959" s="3"/>
      <c r="I1959" s="3"/>
      <c r="J1959" s="3"/>
      <c r="K1959" s="3"/>
      <c r="L1959" s="3"/>
      <c r="M1959" s="3"/>
      <c r="N1959" s="3"/>
      <c r="O1959" s="3"/>
      <c r="P1959" s="3"/>
      <c r="Q1959" s="3"/>
      <c r="R1959" s="3"/>
      <c r="S1959" s="3"/>
      <c r="T1959" s="3"/>
      <c r="U1959" s="3"/>
      <c r="V1959" s="3"/>
      <c r="W1959" s="3"/>
      <c r="X1959" s="3"/>
      <c r="Y1959" s="3"/>
      <c r="Z1959" s="3"/>
      <c r="AA1959" s="3"/>
      <c r="AB1959" s="3"/>
      <c r="AC1959" s="3"/>
      <c r="AD1959" s="3"/>
      <c r="AE1959" s="3"/>
      <c r="AF1959" s="3"/>
    </row>
    <row r="1960" spans="3:32">
      <c r="C1960" s="3"/>
      <c r="D1960" s="3"/>
      <c r="E1960" s="15"/>
      <c r="F1960" s="15"/>
      <c r="G1960" s="15"/>
      <c r="H1960" s="3"/>
      <c r="I1960" s="3"/>
      <c r="J1960" s="3"/>
      <c r="K1960" s="3"/>
      <c r="L1960" s="3"/>
      <c r="M1960" s="3"/>
      <c r="N1960" s="3"/>
      <c r="O1960" s="3"/>
      <c r="P1960" s="3"/>
      <c r="Q1960" s="3"/>
      <c r="R1960" s="3"/>
      <c r="S1960" s="3"/>
      <c r="T1960" s="3"/>
      <c r="U1960" s="3"/>
      <c r="V1960" s="3"/>
      <c r="W1960" s="3"/>
      <c r="X1960" s="3"/>
      <c r="Y1960" s="3"/>
      <c r="Z1960" s="3"/>
      <c r="AA1960" s="3"/>
      <c r="AB1960" s="3"/>
      <c r="AC1960" s="3"/>
      <c r="AD1960" s="3"/>
      <c r="AE1960" s="3"/>
      <c r="AF1960" s="3"/>
    </row>
    <row r="1961" spans="3:32">
      <c r="C1961" s="3"/>
      <c r="D1961" s="3"/>
      <c r="E1961" s="15"/>
      <c r="F1961" s="15"/>
      <c r="G1961" s="15"/>
      <c r="H1961" s="3"/>
      <c r="I1961" s="3"/>
      <c r="J1961" s="3"/>
      <c r="K1961" s="3"/>
      <c r="L1961" s="3"/>
      <c r="M1961" s="3"/>
      <c r="N1961" s="3"/>
      <c r="O1961" s="3"/>
      <c r="P1961" s="3"/>
      <c r="Q1961" s="3"/>
      <c r="R1961" s="3"/>
      <c r="S1961" s="3"/>
      <c r="T1961" s="3"/>
      <c r="U1961" s="3"/>
      <c r="V1961" s="3"/>
      <c r="W1961" s="3"/>
      <c r="X1961" s="3"/>
      <c r="Y1961" s="3"/>
      <c r="Z1961" s="3"/>
      <c r="AA1961" s="3"/>
      <c r="AB1961" s="3"/>
      <c r="AC1961" s="3"/>
      <c r="AD1961" s="3"/>
      <c r="AE1961" s="3"/>
      <c r="AF1961" s="3"/>
    </row>
    <row r="1962" spans="3:32">
      <c r="C1962" s="3"/>
      <c r="D1962" s="3"/>
      <c r="E1962" s="15"/>
      <c r="F1962" s="15"/>
      <c r="G1962" s="15"/>
      <c r="H1962" s="3"/>
      <c r="I1962" s="3"/>
      <c r="J1962" s="3"/>
      <c r="K1962" s="3"/>
      <c r="L1962" s="3"/>
      <c r="M1962" s="3"/>
      <c r="N1962" s="3"/>
      <c r="O1962" s="3"/>
      <c r="P1962" s="3"/>
      <c r="Q1962" s="3"/>
      <c r="R1962" s="3"/>
      <c r="S1962" s="3"/>
      <c r="T1962" s="3"/>
      <c r="U1962" s="3"/>
      <c r="V1962" s="3"/>
      <c r="W1962" s="3"/>
      <c r="X1962" s="3"/>
      <c r="Y1962" s="3"/>
      <c r="Z1962" s="3"/>
      <c r="AA1962" s="3"/>
      <c r="AB1962" s="3"/>
      <c r="AC1962" s="3"/>
      <c r="AD1962" s="3"/>
      <c r="AE1962" s="3"/>
      <c r="AF1962" s="3"/>
    </row>
    <row r="1963" spans="3:32">
      <c r="C1963" s="3"/>
      <c r="D1963" s="3"/>
      <c r="E1963" s="15"/>
      <c r="F1963" s="15"/>
      <c r="G1963" s="15"/>
      <c r="H1963" s="3"/>
      <c r="I1963" s="3"/>
      <c r="J1963" s="3"/>
      <c r="K1963" s="3"/>
      <c r="L1963" s="3"/>
      <c r="M1963" s="3"/>
      <c r="N1963" s="3"/>
      <c r="O1963" s="3"/>
      <c r="P1963" s="3"/>
      <c r="Q1963" s="3"/>
      <c r="R1963" s="3"/>
      <c r="S1963" s="3"/>
      <c r="T1963" s="3"/>
      <c r="U1963" s="3"/>
      <c r="V1963" s="3"/>
      <c r="W1963" s="3"/>
      <c r="X1963" s="3"/>
      <c r="Y1963" s="3"/>
      <c r="Z1963" s="3"/>
      <c r="AA1963" s="3"/>
      <c r="AB1963" s="3"/>
      <c r="AC1963" s="3"/>
      <c r="AD1963" s="3"/>
      <c r="AE1963" s="3"/>
      <c r="AF1963" s="3"/>
    </row>
    <row r="1964" spans="3:32">
      <c r="C1964" s="3"/>
      <c r="D1964" s="3"/>
      <c r="E1964" s="15"/>
      <c r="F1964" s="15"/>
      <c r="G1964" s="15"/>
      <c r="H1964" s="3"/>
      <c r="I1964" s="3"/>
      <c r="J1964" s="3"/>
      <c r="K1964" s="3"/>
      <c r="L1964" s="3"/>
      <c r="M1964" s="3"/>
      <c r="N1964" s="3"/>
      <c r="O1964" s="3"/>
      <c r="P1964" s="3"/>
      <c r="Q1964" s="3"/>
      <c r="R1964" s="3"/>
      <c r="S1964" s="3"/>
      <c r="T1964" s="3"/>
      <c r="U1964" s="3"/>
      <c r="V1964" s="3"/>
      <c r="W1964" s="3"/>
      <c r="X1964" s="3"/>
      <c r="Y1964" s="3"/>
      <c r="Z1964" s="3"/>
      <c r="AA1964" s="3"/>
      <c r="AB1964" s="3"/>
      <c r="AC1964" s="3"/>
      <c r="AD1964" s="3"/>
      <c r="AE1964" s="3"/>
      <c r="AF1964" s="3"/>
    </row>
    <row r="1965" spans="3:32">
      <c r="C1965" s="3"/>
      <c r="D1965" s="3"/>
      <c r="E1965" s="15"/>
      <c r="F1965" s="15"/>
      <c r="G1965" s="15"/>
      <c r="H1965" s="3"/>
      <c r="I1965" s="3"/>
      <c r="J1965" s="3"/>
      <c r="K1965" s="3"/>
      <c r="L1965" s="3"/>
      <c r="M1965" s="3"/>
      <c r="N1965" s="3"/>
      <c r="O1965" s="3"/>
      <c r="P1965" s="3"/>
      <c r="Q1965" s="3"/>
      <c r="R1965" s="3"/>
      <c r="S1965" s="3"/>
      <c r="T1965" s="3"/>
      <c r="U1965" s="3"/>
      <c r="V1965" s="3"/>
      <c r="W1965" s="3"/>
      <c r="X1965" s="3"/>
      <c r="Y1965" s="3"/>
      <c r="Z1965" s="3"/>
      <c r="AA1965" s="3"/>
      <c r="AB1965" s="3"/>
      <c r="AC1965" s="3"/>
      <c r="AD1965" s="3"/>
      <c r="AE1965" s="3"/>
      <c r="AF1965" s="3"/>
    </row>
    <row r="1966" spans="3:32">
      <c r="C1966" s="3"/>
      <c r="D1966" s="3"/>
      <c r="E1966" s="15"/>
      <c r="F1966" s="15"/>
      <c r="G1966" s="15"/>
      <c r="H1966" s="3"/>
      <c r="I1966" s="3"/>
      <c r="J1966" s="3"/>
      <c r="K1966" s="3"/>
      <c r="L1966" s="3"/>
      <c r="M1966" s="3"/>
      <c r="N1966" s="3"/>
      <c r="O1966" s="3"/>
      <c r="P1966" s="3"/>
      <c r="Q1966" s="3"/>
      <c r="R1966" s="3"/>
      <c r="S1966" s="3"/>
      <c r="T1966" s="3"/>
      <c r="U1966" s="3"/>
      <c r="V1966" s="3"/>
      <c r="W1966" s="3"/>
      <c r="X1966" s="3"/>
      <c r="Y1966" s="3"/>
      <c r="Z1966" s="3"/>
      <c r="AA1966" s="3"/>
      <c r="AB1966" s="3"/>
      <c r="AC1966" s="3"/>
      <c r="AD1966" s="3"/>
      <c r="AE1966" s="3"/>
      <c r="AF1966" s="3"/>
    </row>
    <row r="1967" spans="3:32">
      <c r="C1967" s="3"/>
      <c r="D1967" s="3"/>
      <c r="E1967" s="15"/>
      <c r="F1967" s="15"/>
      <c r="G1967" s="15"/>
      <c r="H1967" s="3"/>
      <c r="I1967" s="3"/>
      <c r="J1967" s="3"/>
      <c r="K1967" s="3"/>
      <c r="L1967" s="3"/>
      <c r="M1967" s="3"/>
      <c r="N1967" s="3"/>
      <c r="O1967" s="3"/>
      <c r="P1967" s="3"/>
      <c r="Q1967" s="3"/>
      <c r="R1967" s="3"/>
      <c r="S1967" s="3"/>
      <c r="T1967" s="3"/>
      <c r="U1967" s="3"/>
      <c r="V1967" s="3"/>
      <c r="W1967" s="3"/>
      <c r="X1967" s="3"/>
      <c r="Y1967" s="3"/>
      <c r="Z1967" s="3"/>
      <c r="AA1967" s="3"/>
      <c r="AB1967" s="3"/>
      <c r="AC1967" s="3"/>
      <c r="AD1967" s="3"/>
      <c r="AE1967" s="3"/>
      <c r="AF1967" s="3"/>
    </row>
    <row r="1968" spans="3:32">
      <c r="C1968" s="3"/>
      <c r="D1968" s="3"/>
      <c r="E1968" s="15"/>
      <c r="F1968" s="15"/>
      <c r="G1968" s="15"/>
      <c r="H1968" s="3"/>
      <c r="I1968" s="3"/>
      <c r="J1968" s="3"/>
      <c r="K1968" s="3"/>
      <c r="L1968" s="3"/>
      <c r="M1968" s="3"/>
      <c r="N1968" s="3"/>
      <c r="O1968" s="3"/>
      <c r="P1968" s="3"/>
      <c r="Q1968" s="3"/>
      <c r="R1968" s="3"/>
      <c r="S1968" s="3"/>
      <c r="T1968" s="3"/>
      <c r="U1968" s="3"/>
      <c r="V1968" s="3"/>
      <c r="W1968" s="3"/>
      <c r="X1968" s="3"/>
      <c r="Y1968" s="3"/>
      <c r="Z1968" s="3"/>
      <c r="AA1968" s="3"/>
      <c r="AB1968" s="3"/>
      <c r="AC1968" s="3"/>
      <c r="AD1968" s="3"/>
      <c r="AE1968" s="3"/>
      <c r="AF1968" s="3"/>
    </row>
    <row r="1969" spans="3:32">
      <c r="C1969" s="3"/>
      <c r="D1969" s="3"/>
      <c r="E1969" s="15"/>
      <c r="F1969" s="15"/>
      <c r="G1969" s="15"/>
      <c r="H1969" s="3"/>
      <c r="I1969" s="3"/>
      <c r="J1969" s="3"/>
      <c r="K1969" s="3"/>
      <c r="L1969" s="3"/>
      <c r="M1969" s="3"/>
      <c r="N1969" s="3"/>
      <c r="O1969" s="3"/>
      <c r="P1969" s="3"/>
      <c r="Q1969" s="3"/>
      <c r="R1969" s="3"/>
      <c r="S1969" s="3"/>
      <c r="T1969" s="3"/>
      <c r="U1969" s="3"/>
      <c r="V1969" s="3"/>
      <c r="W1969" s="3"/>
      <c r="X1969" s="3"/>
      <c r="Y1969" s="3"/>
      <c r="Z1969" s="3"/>
      <c r="AA1969" s="3"/>
      <c r="AB1969" s="3"/>
      <c r="AC1969" s="3"/>
      <c r="AD1969" s="3"/>
      <c r="AE1969" s="3"/>
      <c r="AF1969" s="3"/>
    </row>
    <row r="1970" spans="3:32">
      <c r="C1970" s="3"/>
      <c r="D1970" s="3"/>
      <c r="E1970" s="15"/>
      <c r="F1970" s="15"/>
      <c r="G1970" s="15"/>
      <c r="H1970" s="3"/>
      <c r="I1970" s="3"/>
      <c r="J1970" s="3"/>
      <c r="K1970" s="3"/>
      <c r="L1970" s="3"/>
      <c r="M1970" s="3"/>
      <c r="N1970" s="3"/>
      <c r="O1970" s="3"/>
      <c r="P1970" s="3"/>
      <c r="Q1970" s="3"/>
      <c r="R1970" s="3"/>
      <c r="S1970" s="3"/>
      <c r="T1970" s="3"/>
      <c r="U1970" s="3"/>
      <c r="V1970" s="3"/>
      <c r="W1970" s="3"/>
      <c r="X1970" s="3"/>
      <c r="Y1970" s="3"/>
      <c r="Z1970" s="3"/>
      <c r="AA1970" s="3"/>
      <c r="AB1970" s="3"/>
      <c r="AC1970" s="3"/>
      <c r="AD1970" s="3"/>
      <c r="AE1970" s="3"/>
      <c r="AF1970" s="3"/>
    </row>
    <row r="1971" spans="3:32">
      <c r="C1971" s="3"/>
      <c r="D1971" s="3"/>
      <c r="E1971" s="15"/>
      <c r="F1971" s="15"/>
      <c r="G1971" s="15"/>
      <c r="H1971" s="3"/>
      <c r="I1971" s="3"/>
      <c r="J1971" s="3"/>
      <c r="K1971" s="3"/>
      <c r="L1971" s="3"/>
      <c r="M1971" s="3"/>
      <c r="N1971" s="3"/>
      <c r="O1971" s="3"/>
      <c r="P1971" s="3"/>
      <c r="Q1971" s="3"/>
      <c r="R1971" s="3"/>
      <c r="S1971" s="3"/>
      <c r="T1971" s="3"/>
      <c r="U1971" s="3"/>
      <c r="V1971" s="3"/>
      <c r="W1971" s="3"/>
      <c r="X1971" s="3"/>
      <c r="Y1971" s="3"/>
      <c r="Z1971" s="3"/>
      <c r="AA1971" s="3"/>
      <c r="AB1971" s="3"/>
      <c r="AC1971" s="3"/>
      <c r="AD1971" s="3"/>
      <c r="AE1971" s="3"/>
      <c r="AF1971" s="3"/>
    </row>
    <row r="1972" spans="3:32">
      <c r="C1972" s="3"/>
      <c r="D1972" s="3"/>
      <c r="E1972" s="15"/>
      <c r="F1972" s="15"/>
      <c r="G1972" s="15"/>
      <c r="H1972" s="3"/>
      <c r="I1972" s="3"/>
      <c r="J1972" s="3"/>
      <c r="K1972" s="3"/>
      <c r="L1972" s="3"/>
      <c r="M1972" s="3"/>
      <c r="N1972" s="3"/>
      <c r="O1972" s="3"/>
      <c r="P1972" s="3"/>
      <c r="Q1972" s="3"/>
      <c r="R1972" s="3"/>
      <c r="S1972" s="3"/>
      <c r="T1972" s="3"/>
      <c r="U1972" s="3"/>
      <c r="V1972" s="3"/>
      <c r="W1972" s="3"/>
      <c r="X1972" s="3"/>
      <c r="Y1972" s="3"/>
      <c r="Z1972" s="3"/>
      <c r="AA1972" s="3"/>
      <c r="AB1972" s="3"/>
      <c r="AC1972" s="3"/>
      <c r="AD1972" s="3"/>
      <c r="AE1972" s="3"/>
      <c r="AF1972" s="3"/>
    </row>
    <row r="1973" spans="3:32">
      <c r="C1973" s="3"/>
      <c r="D1973" s="3"/>
      <c r="E1973" s="15"/>
      <c r="F1973" s="15"/>
      <c r="G1973" s="15"/>
      <c r="H1973" s="3"/>
      <c r="I1973" s="3"/>
      <c r="J1973" s="3"/>
      <c r="K1973" s="3"/>
      <c r="L1973" s="3"/>
      <c r="M1973" s="3"/>
      <c r="N1973" s="3"/>
      <c r="O1973" s="3"/>
      <c r="P1973" s="3"/>
      <c r="Q1973" s="3"/>
      <c r="R1973" s="3"/>
      <c r="S1973" s="3"/>
      <c r="T1973" s="3"/>
      <c r="U1973" s="3"/>
      <c r="V1973" s="3"/>
      <c r="W1973" s="3"/>
      <c r="X1973" s="3"/>
      <c r="Y1973" s="3"/>
      <c r="Z1973" s="3"/>
      <c r="AA1973" s="3"/>
      <c r="AB1973" s="3"/>
      <c r="AC1973" s="3"/>
      <c r="AD1973" s="3"/>
      <c r="AE1973" s="3"/>
      <c r="AF1973" s="3"/>
    </row>
    <row r="1974" spans="3:32">
      <c r="C1974" s="3"/>
      <c r="D1974" s="3"/>
      <c r="E1974" s="15"/>
      <c r="F1974" s="15"/>
      <c r="G1974" s="15"/>
      <c r="H1974" s="3"/>
      <c r="I1974" s="3"/>
      <c r="J1974" s="3"/>
      <c r="K1974" s="3"/>
      <c r="L1974" s="3"/>
      <c r="M1974" s="3"/>
      <c r="N1974" s="3"/>
      <c r="O1974" s="3"/>
      <c r="P1974" s="3"/>
      <c r="Q1974" s="3"/>
      <c r="R1974" s="3"/>
      <c r="S1974" s="3"/>
      <c r="T1974" s="3"/>
      <c r="U1974" s="3"/>
      <c r="V1974" s="3"/>
      <c r="W1974" s="3"/>
      <c r="X1974" s="3"/>
      <c r="Y1974" s="3"/>
      <c r="Z1974" s="3"/>
      <c r="AA1974" s="3"/>
      <c r="AB1974" s="3"/>
      <c r="AC1974" s="3"/>
      <c r="AD1974" s="3"/>
      <c r="AE1974" s="3"/>
      <c r="AF1974" s="3"/>
    </row>
    <row r="1975" spans="3:32">
      <c r="C1975" s="3"/>
      <c r="D1975" s="3"/>
      <c r="E1975" s="15"/>
      <c r="F1975" s="15"/>
      <c r="G1975" s="15"/>
      <c r="H1975" s="3"/>
      <c r="I1975" s="3"/>
      <c r="J1975" s="3"/>
      <c r="K1975" s="3"/>
      <c r="L1975" s="3"/>
      <c r="M1975" s="3"/>
      <c r="N1975" s="3"/>
      <c r="O1975" s="3"/>
      <c r="P1975" s="3"/>
      <c r="Q1975" s="3"/>
      <c r="R1975" s="3"/>
      <c r="S1975" s="3"/>
      <c r="T1975" s="3"/>
      <c r="U1975" s="3"/>
      <c r="V1975" s="3"/>
      <c r="W1975" s="3"/>
      <c r="X1975" s="3"/>
      <c r="Y1975" s="3"/>
      <c r="Z1975" s="3"/>
      <c r="AA1975" s="3"/>
      <c r="AB1975" s="3"/>
      <c r="AC1975" s="3"/>
      <c r="AD1975" s="3"/>
      <c r="AE1975" s="3"/>
      <c r="AF1975" s="3"/>
    </row>
    <row r="1976" spans="3:32">
      <c r="C1976" s="3"/>
      <c r="D1976" s="3"/>
      <c r="E1976" s="15"/>
      <c r="F1976" s="15"/>
      <c r="G1976" s="15"/>
      <c r="H1976" s="3"/>
      <c r="I1976" s="3"/>
      <c r="J1976" s="3"/>
      <c r="K1976" s="3"/>
      <c r="L1976" s="3"/>
      <c r="M1976" s="3"/>
      <c r="N1976" s="3"/>
      <c r="O1976" s="3"/>
      <c r="P1976" s="3"/>
      <c r="Q1976" s="3"/>
      <c r="R1976" s="3"/>
      <c r="S1976" s="3"/>
      <c r="T1976" s="3"/>
      <c r="U1976" s="3"/>
      <c r="V1976" s="3"/>
      <c r="W1976" s="3"/>
      <c r="X1976" s="3"/>
      <c r="Y1976" s="3"/>
      <c r="Z1976" s="3"/>
      <c r="AA1976" s="3"/>
      <c r="AB1976" s="3"/>
      <c r="AC1976" s="3"/>
      <c r="AD1976" s="3"/>
      <c r="AE1976" s="3"/>
      <c r="AF1976" s="3"/>
    </row>
    <row r="1977" spans="3:32">
      <c r="C1977" s="3"/>
      <c r="D1977" s="3"/>
      <c r="E1977" s="15"/>
      <c r="F1977" s="15"/>
      <c r="G1977" s="15"/>
      <c r="H1977" s="3"/>
      <c r="I1977" s="3"/>
      <c r="J1977" s="3"/>
      <c r="K1977" s="3"/>
      <c r="L1977" s="3"/>
      <c r="M1977" s="3"/>
      <c r="N1977" s="3"/>
      <c r="O1977" s="3"/>
      <c r="P1977" s="3"/>
      <c r="Q1977" s="3"/>
      <c r="R1977" s="3"/>
      <c r="S1977" s="3"/>
      <c r="T1977" s="3"/>
      <c r="U1977" s="3"/>
      <c r="V1977" s="3"/>
      <c r="W1977" s="3"/>
      <c r="X1977" s="3"/>
      <c r="Y1977" s="3"/>
      <c r="Z1977" s="3"/>
      <c r="AA1977" s="3"/>
      <c r="AB1977" s="3"/>
      <c r="AC1977" s="3"/>
      <c r="AD1977" s="3"/>
      <c r="AE1977" s="3"/>
      <c r="AF1977" s="3"/>
    </row>
    <row r="1978" spans="3:32">
      <c r="C1978" s="3"/>
      <c r="D1978" s="3"/>
      <c r="E1978" s="15"/>
      <c r="F1978" s="15"/>
      <c r="G1978" s="15"/>
      <c r="H1978" s="3"/>
      <c r="I1978" s="3"/>
      <c r="J1978" s="3"/>
      <c r="K1978" s="3"/>
      <c r="L1978" s="3"/>
      <c r="M1978" s="3"/>
      <c r="N1978" s="3"/>
      <c r="O1978" s="3"/>
      <c r="P1978" s="3"/>
      <c r="Q1978" s="3"/>
      <c r="R1978" s="3"/>
      <c r="S1978" s="3"/>
      <c r="T1978" s="3"/>
      <c r="U1978" s="3"/>
      <c r="V1978" s="3"/>
      <c r="W1978" s="3"/>
      <c r="X1978" s="3"/>
      <c r="Y1978" s="3"/>
      <c r="Z1978" s="3"/>
      <c r="AA1978" s="3"/>
      <c r="AB1978" s="3"/>
      <c r="AC1978" s="3"/>
      <c r="AD1978" s="3"/>
      <c r="AE1978" s="3"/>
      <c r="AF1978" s="3"/>
    </row>
    <row r="1979" spans="3:32">
      <c r="C1979" s="3"/>
      <c r="D1979" s="3"/>
      <c r="E1979" s="15"/>
      <c r="F1979" s="15"/>
      <c r="G1979" s="15"/>
      <c r="H1979" s="3"/>
      <c r="I1979" s="3"/>
      <c r="J1979" s="3"/>
      <c r="K1979" s="3"/>
      <c r="L1979" s="3"/>
      <c r="M1979" s="3"/>
      <c r="N1979" s="3"/>
      <c r="O1979" s="3"/>
      <c r="P1979" s="3"/>
      <c r="Q1979" s="3"/>
      <c r="R1979" s="3"/>
      <c r="S1979" s="3"/>
      <c r="T1979" s="3"/>
      <c r="U1979" s="3"/>
      <c r="V1979" s="3"/>
      <c r="W1979" s="3"/>
      <c r="X1979" s="3"/>
      <c r="Y1979" s="3"/>
      <c r="Z1979" s="3"/>
      <c r="AA1979" s="3"/>
      <c r="AB1979" s="3"/>
      <c r="AC1979" s="3"/>
      <c r="AD1979" s="3"/>
      <c r="AE1979" s="3"/>
      <c r="AF1979" s="3"/>
    </row>
    <row r="1980" spans="3:32">
      <c r="C1980" s="3"/>
      <c r="D1980" s="3"/>
      <c r="E1980" s="15"/>
      <c r="F1980" s="15"/>
      <c r="G1980" s="15"/>
      <c r="H1980" s="3"/>
      <c r="I1980" s="3"/>
      <c r="J1980" s="3"/>
      <c r="K1980" s="3"/>
      <c r="L1980" s="3"/>
      <c r="M1980" s="3"/>
      <c r="N1980" s="3"/>
      <c r="O1980" s="3"/>
      <c r="P1980" s="3"/>
      <c r="Q1980" s="3"/>
      <c r="R1980" s="3"/>
      <c r="S1980" s="3"/>
      <c r="T1980" s="3"/>
      <c r="U1980" s="3"/>
      <c r="V1980" s="3"/>
      <c r="W1980" s="3"/>
      <c r="X1980" s="3"/>
      <c r="Y1980" s="3"/>
      <c r="Z1980" s="3"/>
      <c r="AA1980" s="3"/>
      <c r="AB1980" s="3"/>
      <c r="AC1980" s="3"/>
      <c r="AD1980" s="3"/>
      <c r="AE1980" s="3"/>
      <c r="AF1980" s="3"/>
    </row>
    <row r="1981" spans="3:32">
      <c r="C1981" s="3"/>
      <c r="D1981" s="3"/>
      <c r="E1981" s="15"/>
      <c r="F1981" s="15"/>
      <c r="G1981" s="15"/>
      <c r="H1981" s="3"/>
      <c r="I1981" s="3"/>
      <c r="J1981" s="3"/>
      <c r="K1981" s="3"/>
      <c r="L1981" s="3"/>
      <c r="M1981" s="3"/>
      <c r="N1981" s="3"/>
      <c r="O1981" s="3"/>
      <c r="P1981" s="3"/>
      <c r="Q1981" s="3"/>
      <c r="R1981" s="3"/>
      <c r="S1981" s="3"/>
      <c r="T1981" s="3"/>
      <c r="U1981" s="3"/>
      <c r="V1981" s="3"/>
      <c r="W1981" s="3"/>
      <c r="X1981" s="3"/>
      <c r="Y1981" s="3"/>
      <c r="Z1981" s="3"/>
      <c r="AA1981" s="3"/>
      <c r="AB1981" s="3"/>
      <c r="AC1981" s="3"/>
      <c r="AD1981" s="3"/>
      <c r="AE1981" s="3"/>
      <c r="AF1981" s="3"/>
    </row>
    <row r="1982" spans="3:32">
      <c r="C1982" s="3"/>
      <c r="D1982" s="3"/>
      <c r="E1982" s="15"/>
      <c r="F1982" s="15"/>
      <c r="G1982" s="15"/>
      <c r="H1982" s="3"/>
      <c r="I1982" s="3"/>
      <c r="J1982" s="3"/>
      <c r="K1982" s="3"/>
      <c r="L1982" s="3"/>
      <c r="M1982" s="3"/>
      <c r="N1982" s="3"/>
      <c r="O1982" s="3"/>
      <c r="P1982" s="3"/>
      <c r="Q1982" s="3"/>
      <c r="R1982" s="3"/>
      <c r="S1982" s="3"/>
      <c r="T1982" s="3"/>
      <c r="U1982" s="3"/>
      <c r="V1982" s="3"/>
      <c r="W1982" s="3"/>
      <c r="X1982" s="3"/>
      <c r="Y1982" s="3"/>
      <c r="Z1982" s="3"/>
      <c r="AA1982" s="3"/>
      <c r="AB1982" s="3"/>
      <c r="AC1982" s="3"/>
      <c r="AD1982" s="3"/>
      <c r="AE1982" s="3"/>
      <c r="AF1982" s="3"/>
    </row>
    <row r="1983" spans="3:32">
      <c r="C1983" s="3"/>
      <c r="D1983" s="3"/>
      <c r="E1983" s="15"/>
      <c r="F1983" s="15"/>
      <c r="G1983" s="15"/>
      <c r="H1983" s="3"/>
      <c r="I1983" s="3"/>
      <c r="J1983" s="3"/>
      <c r="K1983" s="3"/>
      <c r="L1983" s="3"/>
      <c r="M1983" s="3"/>
      <c r="N1983" s="3"/>
      <c r="O1983" s="3"/>
      <c r="P1983" s="3"/>
      <c r="Q1983" s="3"/>
      <c r="R1983" s="3"/>
      <c r="S1983" s="3"/>
      <c r="T1983" s="3"/>
      <c r="U1983" s="3"/>
      <c r="V1983" s="3"/>
      <c r="W1983" s="3"/>
      <c r="X1983" s="3"/>
      <c r="Y1983" s="3"/>
      <c r="Z1983" s="3"/>
      <c r="AA1983" s="3"/>
      <c r="AB1983" s="3"/>
      <c r="AC1983" s="3"/>
      <c r="AD1983" s="3"/>
      <c r="AE1983" s="3"/>
    </row>
  </sheetData>
  <sheetProtection formatColumns="0" selectLockedCells="1" selectUnlockedCells="1"/>
  <mergeCells count="1">
    <mergeCell ref="A1:A1048576"/>
  </mergeCells>
  <hyperlinks>
    <hyperlink ref="K695" r:id="rId1" display="http://sptreeservice.com/" xr:uid="{751AA991-8724-AA47-906C-0A538E445262}"/>
    <hyperlink ref="J183" r:id="rId2" display="http://google.com/" xr:uid="{94A49D13-A5F9-094C-A4A0-6FAA39F94CFB}"/>
  </hyperlinks>
  <pageMargins left="0.7" right="0.7" top="0.75" bottom="0.75" header="0.3" footer="0.3"/>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10AD-230F-7D49-BD5D-D90BA586B580}">
  <dimension ref="A1:C4"/>
  <sheetViews>
    <sheetView workbookViewId="0">
      <selection activeCell="B8" sqref="B8"/>
    </sheetView>
  </sheetViews>
  <sheetFormatPr baseColWidth="10" defaultRowHeight="16"/>
  <cols>
    <col min="1" max="1" width="18.6640625" bestFit="1" customWidth="1"/>
    <col min="2" max="2" width="18.5" bestFit="1" customWidth="1"/>
    <col min="3" max="3" width="17.33203125" bestFit="1" customWidth="1"/>
  </cols>
  <sheetData>
    <row r="1" spans="1:3">
      <c r="A1" s="6" t="s">
        <v>448</v>
      </c>
      <c r="B1" t="s">
        <v>469</v>
      </c>
    </row>
    <row r="3" spans="1:3">
      <c r="A3" t="s">
        <v>464</v>
      </c>
      <c r="B3" t="s">
        <v>462</v>
      </c>
      <c r="C3" t="s">
        <v>463</v>
      </c>
    </row>
    <row r="4" spans="1:3">
      <c r="A4" s="18">
        <v>1048</v>
      </c>
      <c r="B4" s="18">
        <v>590</v>
      </c>
      <c r="C4" s="18">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A8EE5-4F25-4B4A-834E-DE9251188632}">
  <dimension ref="A1:B12"/>
  <sheetViews>
    <sheetView zoomScale="125" workbookViewId="0">
      <selection activeCell="B8" sqref="B8"/>
    </sheetView>
  </sheetViews>
  <sheetFormatPr baseColWidth="10" defaultRowHeight="16"/>
  <cols>
    <col min="1" max="1" width="15.83203125" bestFit="1" customWidth="1"/>
    <col min="2" max="2" width="17.83203125" bestFit="1" customWidth="1"/>
    <col min="3" max="3" width="6.1640625" bestFit="1" customWidth="1"/>
    <col min="4" max="4" width="9" bestFit="1" customWidth="1"/>
    <col min="5" max="5" width="7" bestFit="1" customWidth="1"/>
    <col min="6" max="6" width="15.83203125" bestFit="1" customWidth="1"/>
    <col min="7" max="7" width="5.83203125" bestFit="1" customWidth="1"/>
    <col min="8" max="8" width="7.83203125" bestFit="1" customWidth="1"/>
    <col min="9" max="9" width="4.6640625" bestFit="1" customWidth="1"/>
  </cols>
  <sheetData>
    <row r="1" spans="1:2">
      <c r="A1" s="6" t="s">
        <v>448</v>
      </c>
      <c r="B1" t="s">
        <v>469</v>
      </c>
    </row>
    <row r="3" spans="1:2">
      <c r="A3" s="6" t="s">
        <v>151</v>
      </c>
      <c r="B3" t="s">
        <v>150</v>
      </c>
    </row>
    <row r="4" spans="1:2">
      <c r="A4" s="7" t="s">
        <v>14</v>
      </c>
      <c r="B4" s="18">
        <v>635</v>
      </c>
    </row>
    <row r="5" spans="1:2">
      <c r="A5" s="7" t="s">
        <v>10</v>
      </c>
      <c r="B5" s="18">
        <v>136</v>
      </c>
    </row>
    <row r="6" spans="1:2">
      <c r="A6" s="7" t="s">
        <v>19</v>
      </c>
      <c r="B6" s="18">
        <v>86</v>
      </c>
    </row>
    <row r="7" spans="1:2">
      <c r="A7" s="7" t="s">
        <v>134</v>
      </c>
      <c r="B7" s="18">
        <v>71</v>
      </c>
    </row>
    <row r="8" spans="1:2">
      <c r="A8" s="7" t="s">
        <v>16</v>
      </c>
      <c r="B8" s="18">
        <v>47</v>
      </c>
    </row>
    <row r="9" spans="1:2">
      <c r="A9" s="7" t="s">
        <v>460</v>
      </c>
      <c r="B9" s="18">
        <v>36</v>
      </c>
    </row>
    <row r="10" spans="1:2">
      <c r="A10" s="7" t="s">
        <v>94</v>
      </c>
      <c r="B10" s="18">
        <v>21</v>
      </c>
    </row>
    <row r="11" spans="1:2">
      <c r="A11" s="7" t="s">
        <v>461</v>
      </c>
      <c r="B11" s="18">
        <v>16</v>
      </c>
    </row>
    <row r="12" spans="1:2">
      <c r="A12" s="7" t="s">
        <v>152</v>
      </c>
      <c r="B12" s="18">
        <v>1048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CA5CF-4CB0-644C-877F-EB7AF384E4FD}">
  <dimension ref="A3:D17"/>
  <sheetViews>
    <sheetView workbookViewId="0">
      <selection activeCell="B28" sqref="B28"/>
    </sheetView>
  </sheetViews>
  <sheetFormatPr baseColWidth="10" defaultRowHeight="16"/>
  <cols>
    <col min="1" max="1" width="17.83203125" bestFit="1" customWidth="1"/>
    <col min="2" max="2" width="15.5" bestFit="1" customWidth="1"/>
    <col min="3" max="3" width="5.1640625" bestFit="1" customWidth="1"/>
  </cols>
  <sheetData>
    <row r="3" spans="1:4">
      <c r="A3" s="6" t="s">
        <v>150</v>
      </c>
      <c r="B3" s="6" t="s">
        <v>458</v>
      </c>
    </row>
    <row r="4" spans="1:4">
      <c r="A4" s="6" t="s">
        <v>151</v>
      </c>
      <c r="B4">
        <v>2022</v>
      </c>
      <c r="C4">
        <v>2023</v>
      </c>
      <c r="D4" t="s">
        <v>152</v>
      </c>
    </row>
    <row r="5" spans="1:4">
      <c r="A5" s="7">
        <v>1</v>
      </c>
      <c r="B5" s="18">
        <v>50</v>
      </c>
      <c r="C5" s="18">
        <v>26</v>
      </c>
      <c r="D5" s="18">
        <v>76</v>
      </c>
    </row>
    <row r="6" spans="1:4">
      <c r="A6" s="7">
        <v>2</v>
      </c>
      <c r="B6" s="18">
        <v>49</v>
      </c>
      <c r="C6" s="18">
        <v>133</v>
      </c>
      <c r="D6" s="18">
        <v>182</v>
      </c>
    </row>
    <row r="7" spans="1:4">
      <c r="A7" s="7">
        <v>3</v>
      </c>
      <c r="B7" s="18">
        <v>60</v>
      </c>
      <c r="C7" s="18">
        <v>59</v>
      </c>
      <c r="D7" s="18">
        <v>119</v>
      </c>
    </row>
    <row r="8" spans="1:4">
      <c r="A8" s="7">
        <v>4</v>
      </c>
      <c r="B8" s="18">
        <v>75</v>
      </c>
      <c r="C8" s="18">
        <v>33</v>
      </c>
      <c r="D8" s="18">
        <v>108</v>
      </c>
    </row>
    <row r="9" spans="1:4">
      <c r="A9" s="7">
        <v>5</v>
      </c>
      <c r="B9" s="18">
        <v>96</v>
      </c>
      <c r="C9" s="18">
        <v>36</v>
      </c>
      <c r="D9" s="18">
        <v>132</v>
      </c>
    </row>
    <row r="10" spans="1:4">
      <c r="A10" s="7">
        <v>6</v>
      </c>
      <c r="B10" s="18">
        <v>66</v>
      </c>
      <c r="C10" s="18">
        <v>39</v>
      </c>
      <c r="D10" s="18">
        <v>105</v>
      </c>
    </row>
    <row r="11" spans="1:4">
      <c r="A11" s="7">
        <v>7</v>
      </c>
      <c r="B11" s="18">
        <v>48</v>
      </c>
      <c r="C11" s="18">
        <v>24</v>
      </c>
      <c r="D11" s="18">
        <v>72</v>
      </c>
    </row>
    <row r="12" spans="1:4">
      <c r="A12" s="7">
        <v>8</v>
      </c>
      <c r="B12" s="18">
        <v>36</v>
      </c>
      <c r="C12" s="18">
        <v>31</v>
      </c>
      <c r="D12" s="18">
        <v>67</v>
      </c>
    </row>
    <row r="13" spans="1:4">
      <c r="A13" s="7">
        <v>9</v>
      </c>
      <c r="B13" s="18">
        <v>59</v>
      </c>
      <c r="C13" s="18">
        <v>24</v>
      </c>
      <c r="D13" s="18">
        <v>83</v>
      </c>
    </row>
    <row r="14" spans="1:4">
      <c r="A14" s="7">
        <v>10</v>
      </c>
      <c r="B14" s="18">
        <v>36</v>
      </c>
      <c r="C14" s="18">
        <v>31</v>
      </c>
      <c r="D14" s="18">
        <v>67</v>
      </c>
    </row>
    <row r="15" spans="1:4">
      <c r="A15" s="7">
        <v>11</v>
      </c>
      <c r="B15" s="18">
        <v>22</v>
      </c>
      <c r="C15" s="18">
        <v>3</v>
      </c>
      <c r="D15" s="18">
        <v>25</v>
      </c>
    </row>
    <row r="16" spans="1:4">
      <c r="A16" s="7">
        <v>12</v>
      </c>
      <c r="B16" s="18">
        <v>12</v>
      </c>
      <c r="C16" s="18"/>
      <c r="D16" s="18">
        <v>12</v>
      </c>
    </row>
    <row r="17" spans="1:4">
      <c r="A17" s="7" t="s">
        <v>152</v>
      </c>
      <c r="B17" s="18">
        <v>609</v>
      </c>
      <c r="C17" s="18">
        <v>439</v>
      </c>
      <c r="D17" s="18">
        <v>1048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B65A-732E-3F42-983A-98156ECE2B76}">
  <dimension ref="A3:D58"/>
  <sheetViews>
    <sheetView workbookViewId="0">
      <selection activeCell="B8" sqref="B8"/>
    </sheetView>
  </sheetViews>
  <sheetFormatPr baseColWidth="10" defaultRowHeight="16"/>
  <cols>
    <col min="1" max="1" width="17.83203125" bestFit="1" customWidth="1"/>
    <col min="2" max="2" width="15.5" bestFit="1" customWidth="1"/>
    <col min="3" max="3" width="5.1640625" bestFit="1" customWidth="1"/>
  </cols>
  <sheetData>
    <row r="3" spans="1:4">
      <c r="A3" s="6" t="s">
        <v>150</v>
      </c>
      <c r="B3" s="6" t="s">
        <v>458</v>
      </c>
    </row>
    <row r="4" spans="1:4">
      <c r="A4" s="6" t="s">
        <v>151</v>
      </c>
      <c r="B4">
        <v>2022</v>
      </c>
      <c r="C4">
        <v>2023</v>
      </c>
      <c r="D4" t="s">
        <v>152</v>
      </c>
    </row>
    <row r="5" spans="1:4">
      <c r="A5" s="7">
        <v>1</v>
      </c>
      <c r="B5" s="18"/>
      <c r="C5" s="18">
        <v>8</v>
      </c>
      <c r="D5" s="18">
        <v>8</v>
      </c>
    </row>
    <row r="6" spans="1:4">
      <c r="A6" s="7">
        <v>2</v>
      </c>
      <c r="B6" s="18">
        <v>15</v>
      </c>
      <c r="C6" s="18">
        <v>4</v>
      </c>
      <c r="D6" s="18">
        <v>19</v>
      </c>
    </row>
    <row r="7" spans="1:4">
      <c r="A7" s="7">
        <v>3</v>
      </c>
      <c r="B7" s="18">
        <v>10</v>
      </c>
      <c r="C7" s="18">
        <v>10</v>
      </c>
      <c r="D7" s="18">
        <v>20</v>
      </c>
    </row>
    <row r="8" spans="1:4">
      <c r="A8" s="7">
        <v>4</v>
      </c>
      <c r="B8" s="18">
        <v>14</v>
      </c>
      <c r="C8" s="18">
        <v>3</v>
      </c>
      <c r="D8" s="18">
        <v>17</v>
      </c>
    </row>
    <row r="9" spans="1:4">
      <c r="A9" s="7">
        <v>5</v>
      </c>
      <c r="B9" s="18">
        <v>11</v>
      </c>
      <c r="C9" s="18">
        <v>39</v>
      </c>
      <c r="D9" s="18">
        <v>50</v>
      </c>
    </row>
    <row r="10" spans="1:4">
      <c r="A10" s="7">
        <v>6</v>
      </c>
      <c r="B10" s="18"/>
      <c r="C10" s="18">
        <v>42</v>
      </c>
      <c r="D10" s="18">
        <v>42</v>
      </c>
    </row>
    <row r="11" spans="1:4">
      <c r="A11" s="7">
        <v>7</v>
      </c>
      <c r="B11" s="18">
        <v>18</v>
      </c>
      <c r="C11" s="18">
        <v>27</v>
      </c>
      <c r="D11" s="18">
        <v>45</v>
      </c>
    </row>
    <row r="12" spans="1:4">
      <c r="A12" s="7">
        <v>8</v>
      </c>
      <c r="B12" s="18">
        <v>19</v>
      </c>
      <c r="C12" s="18">
        <v>15</v>
      </c>
      <c r="D12" s="18">
        <v>34</v>
      </c>
    </row>
    <row r="13" spans="1:4">
      <c r="A13" s="7">
        <v>9</v>
      </c>
      <c r="B13" s="18">
        <v>9</v>
      </c>
      <c r="C13" s="18">
        <v>21</v>
      </c>
      <c r="D13" s="18">
        <v>30</v>
      </c>
    </row>
    <row r="14" spans="1:4">
      <c r="A14" s="7">
        <v>10</v>
      </c>
      <c r="B14" s="18">
        <v>13</v>
      </c>
      <c r="C14" s="18">
        <v>20</v>
      </c>
      <c r="D14" s="18">
        <v>33</v>
      </c>
    </row>
    <row r="15" spans="1:4">
      <c r="A15" s="7">
        <v>11</v>
      </c>
      <c r="B15" s="18">
        <v>11</v>
      </c>
      <c r="C15" s="18">
        <v>14</v>
      </c>
      <c r="D15" s="18">
        <v>25</v>
      </c>
    </row>
    <row r="16" spans="1:4">
      <c r="A16" s="7">
        <v>12</v>
      </c>
      <c r="B16" s="18">
        <v>17</v>
      </c>
      <c r="C16" s="18">
        <v>5</v>
      </c>
      <c r="D16" s="18">
        <v>22</v>
      </c>
    </row>
    <row r="17" spans="1:4">
      <c r="A17" s="7">
        <v>13</v>
      </c>
      <c r="B17" s="18">
        <v>14</v>
      </c>
      <c r="C17" s="18">
        <v>11</v>
      </c>
      <c r="D17" s="18">
        <v>25</v>
      </c>
    </row>
    <row r="18" spans="1:4">
      <c r="A18" s="7">
        <v>14</v>
      </c>
      <c r="B18" s="18">
        <v>10</v>
      </c>
      <c r="C18" s="18">
        <v>14</v>
      </c>
      <c r="D18" s="18">
        <v>24</v>
      </c>
    </row>
    <row r="19" spans="1:4">
      <c r="A19" s="7">
        <v>15</v>
      </c>
      <c r="B19" s="18">
        <v>25</v>
      </c>
      <c r="C19" s="18">
        <v>3</v>
      </c>
      <c r="D19" s="18">
        <v>28</v>
      </c>
    </row>
    <row r="20" spans="1:4">
      <c r="A20" s="7">
        <v>16</v>
      </c>
      <c r="B20" s="18">
        <v>13</v>
      </c>
      <c r="C20" s="18">
        <v>5</v>
      </c>
      <c r="D20" s="18">
        <v>18</v>
      </c>
    </row>
    <row r="21" spans="1:4">
      <c r="A21" s="7">
        <v>17</v>
      </c>
      <c r="B21" s="18">
        <v>13</v>
      </c>
      <c r="C21" s="18">
        <v>10</v>
      </c>
      <c r="D21" s="18">
        <v>23</v>
      </c>
    </row>
    <row r="22" spans="1:4">
      <c r="A22" s="7">
        <v>18</v>
      </c>
      <c r="B22" s="18">
        <v>22</v>
      </c>
      <c r="C22" s="18">
        <v>5</v>
      </c>
      <c r="D22" s="18">
        <v>27</v>
      </c>
    </row>
    <row r="23" spans="1:4">
      <c r="A23" s="7">
        <v>19</v>
      </c>
      <c r="B23" s="18">
        <v>26</v>
      </c>
      <c r="C23" s="18">
        <v>8</v>
      </c>
      <c r="D23" s="18">
        <v>34</v>
      </c>
    </row>
    <row r="24" spans="1:4">
      <c r="A24" s="7">
        <v>20</v>
      </c>
      <c r="B24" s="18">
        <v>26</v>
      </c>
      <c r="C24" s="18">
        <v>11</v>
      </c>
      <c r="D24" s="18">
        <v>37</v>
      </c>
    </row>
    <row r="25" spans="1:4">
      <c r="A25" s="7">
        <v>21</v>
      </c>
      <c r="B25" s="18">
        <v>21</v>
      </c>
      <c r="C25" s="18">
        <v>11</v>
      </c>
      <c r="D25" s="18">
        <v>32</v>
      </c>
    </row>
    <row r="26" spans="1:4">
      <c r="A26" s="7">
        <v>22</v>
      </c>
      <c r="B26" s="18">
        <v>14</v>
      </c>
      <c r="C26" s="18">
        <v>1</v>
      </c>
      <c r="D26" s="18">
        <v>15</v>
      </c>
    </row>
    <row r="27" spans="1:4">
      <c r="A27" s="7">
        <v>23</v>
      </c>
      <c r="B27" s="18">
        <v>18</v>
      </c>
      <c r="C27" s="18">
        <v>9</v>
      </c>
      <c r="D27" s="18">
        <v>27</v>
      </c>
    </row>
    <row r="28" spans="1:4">
      <c r="A28" s="7">
        <v>24</v>
      </c>
      <c r="B28" s="18">
        <v>13</v>
      </c>
      <c r="C28" s="18">
        <v>7</v>
      </c>
      <c r="D28" s="18">
        <v>20</v>
      </c>
    </row>
    <row r="29" spans="1:4">
      <c r="A29" s="7">
        <v>25</v>
      </c>
      <c r="B29" s="18">
        <v>17</v>
      </c>
      <c r="C29" s="18">
        <v>12</v>
      </c>
      <c r="D29" s="18">
        <v>29</v>
      </c>
    </row>
    <row r="30" spans="1:4">
      <c r="A30" s="7">
        <v>26</v>
      </c>
      <c r="B30" s="18">
        <v>15</v>
      </c>
      <c r="C30" s="18">
        <v>11</v>
      </c>
      <c r="D30" s="18">
        <v>26</v>
      </c>
    </row>
    <row r="31" spans="1:4">
      <c r="A31" s="7">
        <v>27</v>
      </c>
      <c r="B31" s="18">
        <v>18</v>
      </c>
      <c r="C31" s="18">
        <v>3</v>
      </c>
      <c r="D31" s="18">
        <v>21</v>
      </c>
    </row>
    <row r="32" spans="1:4">
      <c r="A32" s="7">
        <v>28</v>
      </c>
      <c r="B32" s="18">
        <v>13</v>
      </c>
      <c r="C32" s="18">
        <v>10</v>
      </c>
      <c r="D32" s="18">
        <v>23</v>
      </c>
    </row>
    <row r="33" spans="1:4">
      <c r="A33" s="7">
        <v>29</v>
      </c>
      <c r="B33" s="18">
        <v>10</v>
      </c>
      <c r="C33" s="18">
        <v>7</v>
      </c>
      <c r="D33" s="18">
        <v>17</v>
      </c>
    </row>
    <row r="34" spans="1:4">
      <c r="A34" s="7">
        <v>30</v>
      </c>
      <c r="B34" s="18">
        <v>10</v>
      </c>
      <c r="C34" s="18">
        <v>3</v>
      </c>
      <c r="D34" s="18">
        <v>13</v>
      </c>
    </row>
    <row r="35" spans="1:4">
      <c r="A35" s="7">
        <v>31</v>
      </c>
      <c r="B35" s="18">
        <v>9</v>
      </c>
      <c r="C35" s="18">
        <v>7</v>
      </c>
      <c r="D35" s="18">
        <v>16</v>
      </c>
    </row>
    <row r="36" spans="1:4">
      <c r="A36" s="7">
        <v>32</v>
      </c>
      <c r="B36" s="18">
        <v>4</v>
      </c>
      <c r="C36" s="18">
        <v>4</v>
      </c>
      <c r="D36" s="18">
        <v>8</v>
      </c>
    </row>
    <row r="37" spans="1:4">
      <c r="A37" s="7">
        <v>33</v>
      </c>
      <c r="B37" s="18">
        <v>8</v>
      </c>
      <c r="C37" s="18">
        <v>4</v>
      </c>
      <c r="D37" s="18">
        <v>12</v>
      </c>
    </row>
    <row r="38" spans="1:4">
      <c r="A38" s="7">
        <v>34</v>
      </c>
      <c r="B38" s="18">
        <v>7</v>
      </c>
      <c r="C38" s="18">
        <v>4</v>
      </c>
      <c r="D38" s="18">
        <v>11</v>
      </c>
    </row>
    <row r="39" spans="1:4">
      <c r="A39" s="7">
        <v>35</v>
      </c>
      <c r="B39" s="18">
        <v>12</v>
      </c>
      <c r="C39" s="18">
        <v>14</v>
      </c>
      <c r="D39" s="18">
        <v>26</v>
      </c>
    </row>
    <row r="40" spans="1:4">
      <c r="A40" s="7">
        <v>36</v>
      </c>
      <c r="B40" s="18">
        <v>13</v>
      </c>
      <c r="C40" s="18">
        <v>5</v>
      </c>
      <c r="D40" s="18">
        <v>18</v>
      </c>
    </row>
    <row r="41" spans="1:4">
      <c r="A41" s="7">
        <v>37</v>
      </c>
      <c r="B41" s="18">
        <v>12</v>
      </c>
      <c r="C41" s="18">
        <v>8</v>
      </c>
      <c r="D41" s="18">
        <v>20</v>
      </c>
    </row>
    <row r="42" spans="1:4">
      <c r="A42" s="7">
        <v>38</v>
      </c>
      <c r="B42" s="18">
        <v>7</v>
      </c>
      <c r="C42" s="18">
        <v>8</v>
      </c>
      <c r="D42" s="18">
        <v>15</v>
      </c>
    </row>
    <row r="43" spans="1:4">
      <c r="A43" s="7">
        <v>39</v>
      </c>
      <c r="B43" s="18">
        <v>16</v>
      </c>
      <c r="C43" s="18">
        <v>2</v>
      </c>
      <c r="D43" s="18">
        <v>18</v>
      </c>
    </row>
    <row r="44" spans="1:4">
      <c r="A44" s="7">
        <v>40</v>
      </c>
      <c r="B44" s="18">
        <v>18</v>
      </c>
      <c r="C44" s="18">
        <v>8</v>
      </c>
      <c r="D44" s="18">
        <v>26</v>
      </c>
    </row>
    <row r="45" spans="1:4">
      <c r="A45" s="7">
        <v>41</v>
      </c>
      <c r="B45" s="18">
        <v>10</v>
      </c>
      <c r="C45" s="18">
        <v>7</v>
      </c>
      <c r="D45" s="18">
        <v>17</v>
      </c>
    </row>
    <row r="46" spans="1:4">
      <c r="A46" s="7">
        <v>42</v>
      </c>
      <c r="B46" s="18">
        <v>7</v>
      </c>
      <c r="C46" s="18">
        <v>6</v>
      </c>
      <c r="D46" s="18">
        <v>13</v>
      </c>
    </row>
    <row r="47" spans="1:4">
      <c r="A47" s="7">
        <v>43</v>
      </c>
      <c r="B47" s="18">
        <v>5</v>
      </c>
      <c r="C47" s="18">
        <v>8</v>
      </c>
      <c r="D47" s="18">
        <v>13</v>
      </c>
    </row>
    <row r="48" spans="1:4">
      <c r="A48" s="7">
        <v>44</v>
      </c>
      <c r="B48" s="18">
        <v>9</v>
      </c>
      <c r="C48" s="18">
        <v>4</v>
      </c>
      <c r="D48" s="18">
        <v>13</v>
      </c>
    </row>
    <row r="49" spans="1:4">
      <c r="A49" s="7">
        <v>45</v>
      </c>
      <c r="B49" s="18">
        <v>10</v>
      </c>
      <c r="C49" s="18">
        <v>1</v>
      </c>
      <c r="D49" s="18">
        <v>11</v>
      </c>
    </row>
    <row r="50" spans="1:4">
      <c r="A50" s="7">
        <v>46</v>
      </c>
      <c r="B50" s="18">
        <v>2</v>
      </c>
      <c r="C50" s="18"/>
      <c r="D50" s="18">
        <v>2</v>
      </c>
    </row>
    <row r="51" spans="1:4">
      <c r="A51" s="7">
        <v>47</v>
      </c>
      <c r="B51" s="18">
        <v>4</v>
      </c>
      <c r="C51" s="18"/>
      <c r="D51" s="18">
        <v>4</v>
      </c>
    </row>
    <row r="52" spans="1:4">
      <c r="A52" s="7">
        <v>48</v>
      </c>
      <c r="B52" s="18">
        <v>6</v>
      </c>
      <c r="C52" s="18"/>
      <c r="D52" s="18">
        <v>6</v>
      </c>
    </row>
    <row r="53" spans="1:4">
      <c r="A53" s="7">
        <v>49</v>
      </c>
      <c r="B53" s="18">
        <v>4</v>
      </c>
      <c r="C53" s="18"/>
      <c r="D53" s="18">
        <v>4</v>
      </c>
    </row>
    <row r="54" spans="1:4">
      <c r="A54" s="7">
        <v>50</v>
      </c>
      <c r="B54" s="18">
        <v>3</v>
      </c>
      <c r="C54" s="18"/>
      <c r="D54" s="18">
        <v>3</v>
      </c>
    </row>
    <row r="55" spans="1:4">
      <c r="A55" s="7">
        <v>51</v>
      </c>
      <c r="B55" s="18">
        <v>4</v>
      </c>
      <c r="C55" s="18"/>
      <c r="D55" s="18">
        <v>4</v>
      </c>
    </row>
    <row r="56" spans="1:4">
      <c r="A56" s="7">
        <v>52</v>
      </c>
      <c r="B56" s="18">
        <v>2</v>
      </c>
      <c r="C56" s="18"/>
      <c r="D56" s="18">
        <v>2</v>
      </c>
    </row>
    <row r="57" spans="1:4">
      <c r="A57" s="7">
        <v>53</v>
      </c>
      <c r="B57" s="18">
        <v>2</v>
      </c>
      <c r="C57" s="18"/>
      <c r="D57" s="18">
        <v>2</v>
      </c>
    </row>
    <row r="58" spans="1:4">
      <c r="A58" s="7" t="s">
        <v>152</v>
      </c>
      <c r="B58" s="18">
        <v>609</v>
      </c>
      <c r="C58" s="18">
        <v>439</v>
      </c>
      <c r="D58" s="18">
        <v>1048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Leads Dashboard</vt:lpstr>
      <vt:lpstr>Data Dump</vt:lpstr>
      <vt:lpstr>Number of Leads</vt:lpstr>
      <vt:lpstr>Leads by Source</vt:lpstr>
      <vt:lpstr>Yearly Leads by Month</vt:lpstr>
      <vt:lpstr>Leads by Week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Jorge</dc:creator>
  <cp:lastModifiedBy>Lopez, Jorge</cp:lastModifiedBy>
  <dcterms:created xsi:type="dcterms:W3CDTF">2023-11-02T16:54:55Z</dcterms:created>
  <dcterms:modified xsi:type="dcterms:W3CDTF">2023-11-11T22:08:11Z</dcterms:modified>
</cp:coreProperties>
</file>