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antro-my.sharepoint.com/personal/faturamento_kantro_com_br/Documents/Documentos/Python/"/>
    </mc:Choice>
  </mc:AlternateContent>
  <xr:revisionPtr revIDLastSave="75" documentId="8_{A4D66836-0EDD-4E4B-BE67-4B6397C4CDE4}" xr6:coauthVersionLast="47" xr6:coauthVersionMax="47" xr10:uidLastSave="{861E7F06-6D1B-4048-89BE-160D30DF7BDF}"/>
  <bookViews>
    <workbookView xWindow="-120" yWindow="-120" windowWidth="29040" windowHeight="15720" xr2:uid="{73EF806C-1D7D-472F-AA39-49083887D198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<sst xmlns="http://schemas.openxmlformats.org/spreadsheetml/2006/main" count="497" uniqueCount="187">
  <si>
    <t>Tribunal de Justiça do Estado do Rio de Janeiro - TJ-RJ</t>
  </si>
  <si>
    <t>Casa da Moeda do Brasil - CMB</t>
  </si>
  <si>
    <t xml:space="preserve">Furnas Centrais Elétricas </t>
  </si>
  <si>
    <t>Instituto de Pesquisas Energéticas e Nucleares - IPEN</t>
  </si>
  <si>
    <t>Marinha - Base de Abastecimento da Marinha no Rio de Janeiro - BAMRJ</t>
  </si>
  <si>
    <t>Banco do Brasil</t>
  </si>
  <si>
    <t>Aeronáutica - Academia da Força Aérea - AFA-FAYS</t>
  </si>
  <si>
    <t>Superintendência Regional da Polícia Federal no Rio de Janeiro</t>
  </si>
  <si>
    <t>Instituto Nacional de Metrologia, Qualidade e Tecnologia - Inmetro</t>
  </si>
  <si>
    <t xml:space="preserve">Marinha - CTMSP </t>
  </si>
  <si>
    <t>Marinha - Centro de Intendência Tecnológico da Marinha em São Paulo - CelTMSP</t>
  </si>
  <si>
    <t>Companhia de Pesquisa de Recursos Minerais - CPRM</t>
  </si>
  <si>
    <t xml:space="preserve">Companhia Docas do Rio de Janeiro - PortosRio </t>
  </si>
  <si>
    <t>Aeronáutica - Academia da Força Aérea - AFA</t>
  </si>
  <si>
    <t>Serviço Federal de Processamento de Dados - SERPRO</t>
  </si>
  <si>
    <t>Exército - Instituto Militar de Engenharia - IME</t>
  </si>
  <si>
    <t>Exército - Base de Administração e Apoio da 1ª Região Militar</t>
  </si>
  <si>
    <t>Instituto Federal do Rio de Janeiro - IFRJ Reitoria</t>
  </si>
  <si>
    <t>Departamento Nacional de Infraestrutura de Transportes - DNIT</t>
  </si>
  <si>
    <t>Superintendência Estadual do Ministério da Saúde no Rio de Janeiro - SEMS/RJ</t>
  </si>
  <si>
    <t>Companhia de Entrepostos e Armazéns Gerais de São Paulo - CEAGESP</t>
  </si>
  <si>
    <t>Banco Central do Brasil - Bacen</t>
  </si>
  <si>
    <t>Arquivo Nacional - AN</t>
  </si>
  <si>
    <t>Condomínio Edifício Grajau Ville</t>
  </si>
  <si>
    <t>Exército - Escola de Sargentos de Logística - EsSLog</t>
  </si>
  <si>
    <t>Marinha - LFM</t>
  </si>
  <si>
    <t>Instituto Brasileiro de Museus - Ibram</t>
  </si>
  <si>
    <t>Instituto Federal do Rio de Janeiro - IFRJ Campus Nilópolis</t>
  </si>
  <si>
    <t>Instituto Benjamin Constant - IBC</t>
  </si>
  <si>
    <t>Instituto Chico Mendes de Conservação da Biodiversidade - ICMBio</t>
  </si>
  <si>
    <t>Exército - Instituto de Biologia do Exército - IBEx</t>
  </si>
  <si>
    <t>Condomínio Edifício Villa Splendore</t>
  </si>
  <si>
    <t>Instituto do Patrimônio Histórico e Artístico Nacional - IPHAN</t>
  </si>
  <si>
    <t>Marinha - CIASC</t>
  </si>
  <si>
    <t xml:space="preserve">Laboratório Nacional de Computação Científica - LNCC </t>
  </si>
  <si>
    <t>Fundação de Apoio à Pesquisa Científica e Tecnológica da UFRRJ – FAPUR</t>
  </si>
  <si>
    <t>Instituto Federal do Rio de Janeiro - IFRJ Campus Rio de Janeiro</t>
  </si>
  <si>
    <t>Instituto Federal do Rio de Janeiro - IFRJ Campus São Gonçalo</t>
  </si>
  <si>
    <t>Museu do Índio</t>
  </si>
  <si>
    <t>Instituto Federal do Rio de Janeiro - IFRJ Campus Paracambi</t>
  </si>
  <si>
    <t>Universidade Federal Rural do Rio de Janeiro - UFRRJ</t>
  </si>
  <si>
    <t>Instituto Federal do Rio de Janeiro - IFRJ Campus Volta Redonda</t>
  </si>
  <si>
    <t>Instituto Federal do Rio de Janeiro - IFRJ Campus Realengo</t>
  </si>
  <si>
    <t>Conselho Regional de Farmácia CRF-RJ</t>
  </si>
  <si>
    <t>Xhow Alimentos</t>
  </si>
  <si>
    <t>Condomínio Edifício Anambé</t>
  </si>
  <si>
    <t>Mitra - Catedral São Sebastião</t>
  </si>
  <si>
    <t>Mitra - Rua São José</t>
  </si>
  <si>
    <t>Tribunal de Contas do Município do Rio de Janeiro - TCMRJ</t>
  </si>
  <si>
    <t>Fundação Instituto Brasileiro de Geografia e Estatística – IBGE</t>
  </si>
  <si>
    <t>Tribunal Região Federal da 2ª Região</t>
  </si>
  <si>
    <t>Mitra - Paróquia Nossa Senhora da Paz</t>
  </si>
  <si>
    <t>MSC Mediterranean Ltda</t>
  </si>
  <si>
    <t>Instituto Federal de Educação RJ – IFRJ Campus Volta Redonda</t>
  </si>
  <si>
    <t>Serviço Social do Comércio - Departamento Nacional - Sesc DN</t>
  </si>
  <si>
    <t>Banco da Providência</t>
  </si>
  <si>
    <t>Serviço Social do Comércio - Polo Sociocultural Sesc Paraty</t>
  </si>
  <si>
    <t>Serviço Social do Comércio - Departamento Nacional</t>
  </si>
  <si>
    <t>Serviço Nacional de Aprendizagem Industrial - SENAI-CETIQT</t>
  </si>
  <si>
    <t>Fundação Cultural do Exército Brasileiro - FUNCEB</t>
  </si>
  <si>
    <t>Conferência Nacional dos Bispos do Brasil - CNBB</t>
  </si>
  <si>
    <t>003/106/2021</t>
  </si>
  <si>
    <t>Limpeza e Jardinagem</t>
  </si>
  <si>
    <t>Baixada - Rio de Janeiro</t>
  </si>
  <si>
    <t>1456/2024</t>
  </si>
  <si>
    <t>Santa Cruz - Rio de Janeiro</t>
  </si>
  <si>
    <t>Limpeza e Portaria</t>
  </si>
  <si>
    <t>Estado RJ, SP, MG e ES</t>
  </si>
  <si>
    <t>01/2023</t>
  </si>
  <si>
    <t>Limpeza</t>
  </si>
  <si>
    <t>São Paulo/SP</t>
  </si>
  <si>
    <t>711002023-00300</t>
  </si>
  <si>
    <t>Rio de Janeiro/RJ</t>
  </si>
  <si>
    <t>202374212805</t>
  </si>
  <si>
    <t>018/AFA-FAYS/2022</t>
  </si>
  <si>
    <t>Apoio Agroindustrial</t>
  </si>
  <si>
    <t>Pirassununga/SP</t>
  </si>
  <si>
    <t>2024.7421.2356</t>
  </si>
  <si>
    <t xml:space="preserve">Limpeza </t>
  </si>
  <si>
    <t>2024.7421.2355</t>
  </si>
  <si>
    <t>202374210466</t>
  </si>
  <si>
    <t>09/2024-
SR/PF/RJ</t>
  </si>
  <si>
    <t>2024.7421.2357</t>
  </si>
  <si>
    <t>2024.7421.0457</t>
  </si>
  <si>
    <t>Apoio Administrativo</t>
  </si>
  <si>
    <t>Centro - Rio de Janeiro</t>
  </si>
  <si>
    <t>15/2021</t>
  </si>
  <si>
    <t>Xerém - Duque de Caxias/RJ</t>
  </si>
  <si>
    <t>420502024-001</t>
  </si>
  <si>
    <t>42050/2023-003/00</t>
  </si>
  <si>
    <t>140/2023</t>
  </si>
  <si>
    <t>Auxiliar de Campo e Administrativo</t>
  </si>
  <si>
    <t>Estados SP, RJ, MG e RS</t>
  </si>
  <si>
    <t>52/2023</t>
  </si>
  <si>
    <t>010/AFA/2022</t>
  </si>
  <si>
    <t>142.571/2023</t>
  </si>
  <si>
    <t>Facilities</t>
  </si>
  <si>
    <t>03/2020</t>
  </si>
  <si>
    <t>Urca - Rio de Janeiro</t>
  </si>
  <si>
    <t>42050/2021-006</t>
  </si>
  <si>
    <t>Iperó/SP</t>
  </si>
  <si>
    <t>04/2021</t>
  </si>
  <si>
    <t>Limpeza, Jardinagem e Copeiragem</t>
  </si>
  <si>
    <t>16/2022</t>
  </si>
  <si>
    <t>Apoio Operacional</t>
  </si>
  <si>
    <t>07/2021</t>
  </si>
  <si>
    <t>Grande Rio e Interior RJ</t>
  </si>
  <si>
    <t>0106/2024</t>
  </si>
  <si>
    <t>4280/2022</t>
  </si>
  <si>
    <t>09022-2361-2312-05-030-14-1</t>
  </si>
  <si>
    <t>50.040/2020</t>
  </si>
  <si>
    <t>Apoio Administrativo e Almoxarife</t>
  </si>
  <si>
    <t>9/2023</t>
  </si>
  <si>
    <t>s/n</t>
  </si>
  <si>
    <t>Grajau - Rio de Janeiro</t>
  </si>
  <si>
    <t>01/2019</t>
  </si>
  <si>
    <t>Deodoro - Rio de Janeiro</t>
  </si>
  <si>
    <t>765741/2021-005</t>
  </si>
  <si>
    <t>Benfica - Rio de Janeiro</t>
  </si>
  <si>
    <t>Jardinagem</t>
  </si>
  <si>
    <t>03/2021</t>
  </si>
  <si>
    <t>Nilópolis/RJ</t>
  </si>
  <si>
    <t>01/2020</t>
  </si>
  <si>
    <t>Preparo e Distribuição de Refeições</t>
  </si>
  <si>
    <t xml:space="preserve">Urca - Rio de Janeiro </t>
  </si>
  <si>
    <t>76/2021</t>
  </si>
  <si>
    <t>Estado SP</t>
  </si>
  <si>
    <t xml:space="preserve">s/n </t>
  </si>
  <si>
    <t>Meier - Rio de Janeiro</t>
  </si>
  <si>
    <t>03/2022</t>
  </si>
  <si>
    <t>Estado do RJ</t>
  </si>
  <si>
    <t>2018-004</t>
  </si>
  <si>
    <t>Iha do Governador - Rio de Janeiro</t>
  </si>
  <si>
    <t>03/2019</t>
  </si>
  <si>
    <t>Petrópolis/RJ</t>
  </si>
  <si>
    <t>8/2023</t>
  </si>
  <si>
    <t>Seropédica - RJ</t>
  </si>
  <si>
    <t>01/2022</t>
  </si>
  <si>
    <t>São Gonçalo/RJ</t>
  </si>
  <si>
    <t>45/2020</t>
  </si>
  <si>
    <t>Paracambi/RJ</t>
  </si>
  <si>
    <t>07/2023</t>
  </si>
  <si>
    <t>Três Rios - RJ</t>
  </si>
  <si>
    <t>Volta Redonda/RJ</t>
  </si>
  <si>
    <t>PE 07/2018</t>
  </si>
  <si>
    <t>Tijuca e Interior do Rio de Janeiro</t>
  </si>
  <si>
    <t>Lagoa - Rio de Janeiro</t>
  </si>
  <si>
    <t>Botafogo - Rio de Janeiro</t>
  </si>
  <si>
    <t xml:space="preserve">Gloria - Rio de Janeiro </t>
  </si>
  <si>
    <t>12/2021</t>
  </si>
  <si>
    <t>Motoboy</t>
  </si>
  <si>
    <t>01/2021</t>
  </si>
  <si>
    <t>TRF2-CON-2021/00097</t>
  </si>
  <si>
    <t>Montagem de Mobiliário</t>
  </si>
  <si>
    <t>Ipanema - Rio de Janeiro</t>
  </si>
  <si>
    <t>Controle de Pragas e Vetores</t>
  </si>
  <si>
    <t>Volta Redonda - RJ</t>
  </si>
  <si>
    <t>21D_0023-PG</t>
  </si>
  <si>
    <t>2021.7421.5355</t>
  </si>
  <si>
    <t>Realengo - Rio de Janeiro</t>
  </si>
  <si>
    <t>Paraty - RJ</t>
  </si>
  <si>
    <t>Jacarepaguá - RJ</t>
  </si>
  <si>
    <t>Limpeza Expressa</t>
  </si>
  <si>
    <t>A ser apurado</t>
  </si>
  <si>
    <t>Insetkan</t>
  </si>
  <si>
    <t>Nome Prestador</t>
  </si>
  <si>
    <t>Kantro Serviços</t>
  </si>
  <si>
    <t>Kantro Empreendimentos</t>
  </si>
  <si>
    <t>STATUS FATURAMENTO</t>
  </si>
  <si>
    <t>Faturado</t>
  </si>
  <si>
    <t>Faturar</t>
  </si>
  <si>
    <t>Faturar na próx comp</t>
  </si>
  <si>
    <t>Pendente - aprovação</t>
  </si>
  <si>
    <t>Pendente - documentação</t>
  </si>
  <si>
    <t>Retificação</t>
  </si>
  <si>
    <t>Pendente - medição</t>
  </si>
  <si>
    <t>Razão Social do Tomador</t>
  </si>
  <si>
    <t>Valor Mensal</t>
  </si>
  <si>
    <t>Status Mediçao</t>
  </si>
  <si>
    <t>Valor</t>
  </si>
  <si>
    <t>Status Faturamento</t>
  </si>
  <si>
    <t>Objeto</t>
  </si>
  <si>
    <t>Local Serviço</t>
  </si>
  <si>
    <t>Status Vigência</t>
  </si>
  <si>
    <t>Faturar Após Medição</t>
  </si>
  <si>
    <t>Nº/Ano Contrato</t>
  </si>
  <si>
    <t>Período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</si>
</sst>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name val="Aptos Narrow"/>
      <family val="2"/>
      <scheme val="minor"/>
    </font>
    <font>
      <sz val="1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4" fontId="2" fillId="0" borderId="0" xfId="2" applyFont="1" applyAlignment="1">
      <alignment horizontal="center"/>
    </xf>
    <xf numFmtId="0" fontId="3" fillId="0" borderId="5" xfId="0" applyFont="1" applyFill="1" applyBorder="1" applyAlignment="1">
      <alignment horizontal="center" vertical="center"/>
    </xf>
    <xf numFmtId="44" fontId="3" fillId="0" borderId="5" xfId="2" applyFont="1" applyFill="1" applyBorder="1" applyAlignment="1">
      <alignment horizontal="center" vertical="center"/>
    </xf>
    <xf numFmtId="0" fontId="2" fillId="0" borderId="0" xfId="0" applyFont="1" applyAlignment="1"/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14" fontId="4" fillId="0" borderId="1" xfId="0" applyNumberFormat="1" applyFont="1" applyFill="1" applyBorder="1" applyAlignment="1">
      <alignment horizontal="center" vertical="center"/>
    </xf>
    <xf numFmtId="44" fontId="4" fillId="0" borderId="1" xfId="2" applyFont="1" applyFill="1" applyBorder="1" applyAlignment="1">
      <alignment vertical="center"/>
    </xf>
    <xf numFmtId="44" fontId="3" fillId="0" borderId="6" xfId="2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14" fontId="4" fillId="0" borderId="2" xfId="0" applyNumberFormat="1" applyFont="1" applyFill="1" applyBorder="1" applyAlignment="1">
      <alignment horizontal="center" vertical="center"/>
    </xf>
    <xf numFmtId="44" fontId="4" fillId="0" borderId="2" xfId="2" applyFont="1" applyFill="1" applyBorder="1" applyAlignment="1">
      <alignment vertical="center"/>
    </xf>
    <xf numFmtId="44" fontId="3" fillId="0" borderId="7" xfId="2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vertical="center"/>
    </xf>
    <xf numFmtId="14" fontId="4" fillId="0" borderId="3" xfId="0" applyNumberFormat="1" applyFont="1" applyFill="1" applyBorder="1" applyAlignment="1">
      <alignment horizontal="center" vertical="center"/>
    </xf>
    <xf numFmtId="44" fontId="4" fillId="0" borderId="3" xfId="2" applyFont="1" applyFill="1" applyBorder="1" applyAlignment="1">
      <alignment vertical="center"/>
    </xf>
    <xf numFmtId="44" fontId="3" fillId="0" borderId="3" xfId="2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center"/>
    </xf>
    <xf numFmtId="14" fontId="4" fillId="0" borderId="4" xfId="0" applyNumberFormat="1" applyFont="1" applyFill="1" applyBorder="1" applyAlignment="1">
      <alignment horizontal="center" vertical="center"/>
    </xf>
    <xf numFmtId="44" fontId="4" fillId="0" borderId="4" xfId="2" applyFont="1" applyFill="1" applyBorder="1" applyAlignment="1">
      <alignment vertical="center"/>
    </xf>
    <xf numFmtId="44" fontId="3" fillId="0" borderId="4" xfId="2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vertical="center"/>
    </xf>
    <xf numFmtId="14" fontId="4" fillId="0" borderId="5" xfId="0" applyNumberFormat="1" applyFont="1" applyFill="1" applyBorder="1" applyAlignment="1">
      <alignment horizontal="center" vertical="center"/>
    </xf>
    <xf numFmtId="44" fontId="4" fillId="0" borderId="5" xfId="2" applyFont="1" applyFill="1" applyBorder="1" applyAlignment="1">
      <alignment vertical="center"/>
    </xf>
    <xf numFmtId="44" fontId="3" fillId="0" borderId="1" xfId="2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43" fontId="4" fillId="0" borderId="1" xfId="1" applyFont="1" applyFill="1" applyBorder="1" applyAlignment="1">
      <alignment vertical="center"/>
    </xf>
    <xf numFmtId="43" fontId="4" fillId="0" borderId="2" xfId="1" applyFont="1" applyFill="1" applyBorder="1" applyAlignment="1">
      <alignment vertical="center"/>
    </xf>
    <xf numFmtId="43" fontId="4" fillId="0" borderId="3" xfId="1" applyFont="1" applyFill="1" applyBorder="1" applyAlignment="1">
      <alignment vertical="center"/>
    </xf>
    <xf numFmtId="43" fontId="4" fillId="0" borderId="4" xfId="1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44" fontId="4" fillId="0" borderId="0" xfId="2" applyFont="1" applyFill="1" applyBorder="1" applyAlignment="1">
      <alignment vertical="center"/>
    </xf>
  </cellXfs>
  <cellStyles count="3">
    <cellStyle name="Moeda" xfId="2" builtinId="4"/>
    <cellStyle name="Normal" xfId="0" builtinId="0"/>
    <cellStyle name="Vírgula" xfId="1" builtinId="3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numFmt numFmtId="19" formatCode="dd/mm/yyyy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494283-FBA1-4516-934A-E8D02932BB12}" name="Tabela1" displayName="Tabela1" ref="A1:L70" totalsRowShown="0" headerRowDxfId="10" dataDxfId="9" headerRowBorderDxfId="16" tableBorderDxfId="17" headerRowCellStyle="Moeda">
  <autoFilter ref="A1:L70" xr:uid="{26494283-FBA1-4516-934A-E8D02932BB12}"/>
  <tableColumns count="12">
    <tableColumn id="1" xr3:uid="{A5031065-3A63-4E12-A452-CE124BCAE36D}" name="Nome Prestador" dataDxfId="7"/>
    <tableColumn id="2" xr3:uid="{5B3E423B-A53E-4066-A892-BA5BA864FF7E}" name="Razão Social do Tomador" dataDxfId="8"/>
    <tableColumn id="14" xr3:uid="{25A59EBA-C02B-487B-9FB0-10B49721E16E}" name="Valor Mensal" dataDxfId="6" dataCellStyle="Vírgula"/>
    <tableColumn id="16" xr3:uid="{CFD9E157-1AA9-4960-89C8-B4943F2FD4E0}" name="Status Mediçao" dataDxfId="4" dataCellStyle="Vírgula">
      <calculatedColumnFormula>IF(Tabela1[[#This Row],[Faturar Após Medição]]="A SER APURADO","A ser apurado",IF(Tabela1[[#This Row],[Faturar Após Medição]]="insetkan","Insetkan","Apurado"))</calculatedColumnFormula>
    </tableColumn>
    <tableColumn id="15" xr3:uid="{A3B9780F-532E-4018-9010-F9626CDC3F52}" name="Valor" dataDxfId="5" dataCellStyle="Moeda">
      <calculatedColumnFormula>IF(Tabela1[[#This Row],[Faturar Após Medição]]="A SER APURADO",0,IF(Tabela1[[#This Row],[Faturar Após Medição]]="insetkan",0,Tabela1[[#This Row],[Faturar Após Medição]]))</calculatedColumnFormula>
    </tableColumn>
    <tableColumn id="17" xr3:uid="{EE7B7D00-E362-415D-8812-3F00D094E873}" name="Período" dataDxfId="0" dataCellStyle="Moeda"/>
    <tableColumn id="13" xr3:uid="{643D5E2D-0B1F-4B69-9BEA-F64B89351243}" name="Status Faturamento" dataDxfId="3"/>
    <tableColumn id="3" xr3:uid="{CA810C64-6FDF-4043-A83F-D7D4663C1E38}" name="Nº/Ano Contrato" dataDxfId="15"/>
    <tableColumn id="4" xr3:uid="{53C1B2D0-997A-4176-8F2E-68F737CE7E0A}" name="Objeto" dataDxfId="14"/>
    <tableColumn id="5" xr3:uid="{4A750EB9-0979-47B3-8C2B-BA1086E0E4E7}" name="Local Serviço" dataDxfId="13"/>
    <tableColumn id="6" xr3:uid="{1011B26E-14AB-4BEC-8A50-6DF5AA6F117D}" name="Status Vigência" dataDxfId="12">
      <calculatedColumnFormula>IF(J2&gt;TODAY(),"Vigente","Encerrado")</calculatedColumnFormula>
    </tableColumn>
    <tableColumn id="9" xr3:uid="{883CFB86-472A-44E6-A47B-F8FC1E0EE411}" name="Faturar Após Medição" dataDxfId="11" dataCellStyle="Moeda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36F0B-1E7B-40B2-AFB2-0995320CCBFA}">
  <dimension ref="A1:L70"/>
  <sheetViews>
    <sheetView showGridLines="0" tabSelected="1" zoomScale="85" zoomScaleNormal="85" workbookViewId="0">
      <selection activeCell="I1" sqref="I1"/>
    </sheetView>
  </sheetViews>
  <sheetFormatPr defaultRowHeight="13.5" x14ac:dyDescent="0.25"/>
  <cols>
    <col min="1" max="1" width="24" style="1" bestFit="1" customWidth="1"/>
    <col min="2" max="2" width="62.85546875" style="6" bestFit="1" customWidth="1"/>
    <col min="3" max="3" width="26" style="2" bestFit="1" customWidth="1"/>
    <col min="4" max="4" width="27.7109375" style="2" bestFit="1" customWidth="1"/>
    <col min="5" max="5" width="26.7109375" style="2" bestFit="1" customWidth="1"/>
    <col min="6" max="6" width="20.42578125" style="1" bestFit="1" customWidth="1"/>
    <col min="7" max="7" width="28" style="6" bestFit="1" customWidth="1"/>
    <col min="8" max="8" width="30.7109375" style="3" bestFit="1" customWidth="1"/>
    <col min="9" max="9" width="20.42578125" style="3" bestFit="1" customWidth="1"/>
    <col min="10" max="10" width="28" style="3" bestFit="1" customWidth="1"/>
    <col min="11" max="11" width="30.28515625" style="6" bestFit="1" customWidth="1"/>
    <col min="12" max="16384" width="9.140625" style="6"/>
  </cols>
  <sheetData>
    <row r="1" spans="1:12" x14ac:dyDescent="0.25">
      <c r="A1" s="4" t="s">
        <v>165</v>
      </c>
      <c r="B1" s="4" t="s">
        <v>176</v>
      </c>
      <c r="C1" s="4" t="s">
        <v>177</v>
      </c>
      <c r="D1" s="4" t="s">
        <v>178</v>
      </c>
      <c r="E1" s="4" t="s">
        <v>179</v>
      </c>
      <c r="F1" s="4" t="s">
        <v>186</v>
      </c>
      <c r="G1" s="4" t="s">
        <v>180</v>
      </c>
      <c r="H1" s="4" t="s">
        <v>185</v>
      </c>
      <c r="I1" s="4" t="s">
        <v>181</v>
      </c>
      <c r="J1" s="4" t="s">
        <v>182</v>
      </c>
      <c r="K1" s="4" t="s">
        <v>183</v>
      </c>
      <c r="L1" s="5" t="s">
        <v>184</v>
      </c>
    </row>
    <row r="2" spans="1:12" x14ac:dyDescent="0.25">
      <c r="A2" s="32" t="s">
        <v>167</v>
      </c>
      <c r="B2" s="8" t="s">
        <v>0</v>
      </c>
      <c r="C2" s="33">
        <v>775699</v>
      </c>
      <c r="D2" s="33" t="str">
        <f>IF(Tabela1[[#This Row],[Faturar Após Medição]]="A SER APURADO","A ser apurado",IF(Tabela1[[#This Row],[Faturar Após Medição]]="insetkan","Insetkan","Apurado"))</f>
        <v>A ser apurado</v>
      </c>
      <c r="E2" s="10">
        <f>IF(Tabela1[[#This Row],[Faturar Após Medição]]="A SER APURADO",0,IF(Tabela1[[#This Row],[Faturar Após Medição]]="insetkan",0,Tabela1[[#This Row],[Faturar Após Medição]]))</f>
        <v>0</v>
      </c>
      <c r="F2" s="10"/>
      <c r="G2" s="8" t="s">
        <v>175</v>
      </c>
      <c r="H2" s="7" t="s">
        <v>61</v>
      </c>
      <c r="I2" s="7" t="s">
        <v>62</v>
      </c>
      <c r="J2" s="7" t="s">
        <v>63</v>
      </c>
      <c r="K2" s="9" t="str">
        <f ca="1">IF(J2&gt;TODAY(),"Vigente","Encerrado")</f>
        <v>Vigente</v>
      </c>
      <c r="L2" s="11" t="s">
        <v>163</v>
      </c>
    </row>
    <row r="3" spans="1:12" x14ac:dyDescent="0.25">
      <c r="A3" s="32" t="s">
        <v>167</v>
      </c>
      <c r="B3" s="8" t="s">
        <v>1</v>
      </c>
      <c r="C3" s="33">
        <v>666666.5</v>
      </c>
      <c r="D3" s="33" t="str">
        <f>IF(Tabela1[[#This Row],[Faturar Após Medição]]="A SER APURADO","A ser apurado",IF(Tabela1[[#This Row],[Faturar Após Medição]]="insetkan","Insetkan","Apurado"))</f>
        <v>A ser apurado</v>
      </c>
      <c r="E3" s="10">
        <f>IF(Tabela1[[#This Row],[Faturar Após Medição]]="A SER APURADO",0,IF(Tabela1[[#This Row],[Faturar Após Medição]]="insetkan",0,Tabela1[[#This Row],[Faturar Após Medição]]))</f>
        <v>0</v>
      </c>
      <c r="F3" s="10"/>
      <c r="G3" s="8" t="s">
        <v>175</v>
      </c>
      <c r="H3" s="7" t="s">
        <v>64</v>
      </c>
      <c r="I3" s="7" t="s">
        <v>62</v>
      </c>
      <c r="J3" s="7" t="s">
        <v>65</v>
      </c>
      <c r="K3" s="9" t="str">
        <f t="shared" ref="K3:K66" ca="1" si="0">IF(J3&gt;TODAY(),"Vigente","Encerrado")</f>
        <v>Vigente</v>
      </c>
      <c r="L3" s="11" t="s">
        <v>163</v>
      </c>
    </row>
    <row r="4" spans="1:12" x14ac:dyDescent="0.25">
      <c r="A4" s="32" t="s">
        <v>166</v>
      </c>
      <c r="B4" s="8" t="s">
        <v>2</v>
      </c>
      <c r="C4" s="33">
        <v>636049.16383092967</v>
      </c>
      <c r="D4" s="33" t="str">
        <f>IF(Tabela1[[#This Row],[Faturar Após Medição]]="A SER APURADO","A ser apurado",IF(Tabela1[[#This Row],[Faturar Após Medição]]="insetkan","Insetkan","Apurado"))</f>
        <v>A ser apurado</v>
      </c>
      <c r="E4" s="10">
        <f>IF(Tabela1[[#This Row],[Faturar Após Medição]]="A SER APURADO",0,IF(Tabela1[[#This Row],[Faturar Após Medição]]="insetkan",0,Tabela1[[#This Row],[Faturar Após Medição]]))</f>
        <v>0</v>
      </c>
      <c r="F4" s="10"/>
      <c r="G4" s="8" t="s">
        <v>175</v>
      </c>
      <c r="H4" s="7">
        <v>8000013262</v>
      </c>
      <c r="I4" s="7" t="s">
        <v>66</v>
      </c>
      <c r="J4" s="7" t="s">
        <v>67</v>
      </c>
      <c r="K4" s="9" t="str">
        <f t="shared" ca="1" si="0"/>
        <v>Vigente</v>
      </c>
      <c r="L4" s="11" t="s">
        <v>163</v>
      </c>
    </row>
    <row r="5" spans="1:12" x14ac:dyDescent="0.25">
      <c r="A5" s="32" t="s">
        <v>167</v>
      </c>
      <c r="B5" s="8" t="s">
        <v>3</v>
      </c>
      <c r="C5" s="33">
        <v>538010.43000000005</v>
      </c>
      <c r="D5" s="33" t="str">
        <f>IF(Tabela1[[#This Row],[Faturar Após Medição]]="A SER APURADO","A ser apurado",IF(Tabela1[[#This Row],[Faturar Após Medição]]="insetkan","Insetkan","Apurado"))</f>
        <v>A ser apurado</v>
      </c>
      <c r="E5" s="10">
        <f>IF(Tabela1[[#This Row],[Faturar Após Medição]]="A SER APURADO",0,IF(Tabela1[[#This Row],[Faturar Após Medição]]="insetkan",0,Tabela1[[#This Row],[Faturar Após Medição]]))</f>
        <v>0</v>
      </c>
      <c r="F5" s="10"/>
      <c r="G5" s="8" t="s">
        <v>175</v>
      </c>
      <c r="H5" s="7" t="s">
        <v>68</v>
      </c>
      <c r="I5" s="7" t="s">
        <v>69</v>
      </c>
      <c r="J5" s="7" t="s">
        <v>70</v>
      </c>
      <c r="K5" s="9" t="str">
        <f t="shared" ca="1" si="0"/>
        <v>Vigente</v>
      </c>
      <c r="L5" s="11" t="s">
        <v>163</v>
      </c>
    </row>
    <row r="6" spans="1:12" x14ac:dyDescent="0.25">
      <c r="A6" s="32" t="s">
        <v>166</v>
      </c>
      <c r="B6" s="8" t="s">
        <v>4</v>
      </c>
      <c r="C6" s="33">
        <v>436867.75</v>
      </c>
      <c r="D6" s="33" t="str">
        <f>IF(Tabela1[[#This Row],[Faturar Após Medição]]="A SER APURADO","A ser apurado",IF(Tabela1[[#This Row],[Faturar Após Medição]]="insetkan","Insetkan","Apurado"))</f>
        <v>A ser apurado</v>
      </c>
      <c r="E6" s="10">
        <f>IF(Tabela1[[#This Row],[Faturar Após Medição]]="A SER APURADO",0,IF(Tabela1[[#This Row],[Faturar Após Medição]]="insetkan",0,Tabela1[[#This Row],[Faturar Após Medição]]))</f>
        <v>0</v>
      </c>
      <c r="F6" s="10"/>
      <c r="G6" s="8" t="s">
        <v>175</v>
      </c>
      <c r="H6" s="7" t="s">
        <v>71</v>
      </c>
      <c r="I6" s="7" t="s">
        <v>69</v>
      </c>
      <c r="J6" s="7" t="s">
        <v>72</v>
      </c>
      <c r="K6" s="9" t="str">
        <f t="shared" ca="1" si="0"/>
        <v>Vigente</v>
      </c>
      <c r="L6" s="11" t="s">
        <v>163</v>
      </c>
    </row>
    <row r="7" spans="1:12" x14ac:dyDescent="0.25">
      <c r="A7" s="32" t="s">
        <v>166</v>
      </c>
      <c r="B7" s="8" t="s">
        <v>5</v>
      </c>
      <c r="C7" s="33">
        <v>432495.54000000004</v>
      </c>
      <c r="D7" s="33" t="str">
        <f>IF(Tabela1[[#This Row],[Faturar Após Medição]]="A SER APURADO","A ser apurado",IF(Tabela1[[#This Row],[Faturar Após Medição]]="insetkan","Insetkan","Apurado"))</f>
        <v>A ser apurado</v>
      </c>
      <c r="E7" s="10">
        <f>IF(Tabela1[[#This Row],[Faturar Após Medição]]="A SER APURADO",0,IF(Tabela1[[#This Row],[Faturar Após Medição]]="insetkan",0,Tabela1[[#This Row],[Faturar Após Medição]]))</f>
        <v>0</v>
      </c>
      <c r="F7" s="10"/>
      <c r="G7" s="8" t="s">
        <v>175</v>
      </c>
      <c r="H7" s="7" t="s">
        <v>73</v>
      </c>
      <c r="I7" s="7" t="s">
        <v>69</v>
      </c>
      <c r="J7" s="7" t="s">
        <v>72</v>
      </c>
      <c r="K7" s="9" t="str">
        <f t="shared" ca="1" si="0"/>
        <v>Vigente</v>
      </c>
      <c r="L7" s="11" t="s">
        <v>163</v>
      </c>
    </row>
    <row r="8" spans="1:12" x14ac:dyDescent="0.25">
      <c r="A8" s="32" t="s">
        <v>166</v>
      </c>
      <c r="B8" s="8" t="s">
        <v>6</v>
      </c>
      <c r="C8" s="33">
        <v>431466.71</v>
      </c>
      <c r="D8" s="33" t="str">
        <f>IF(Tabela1[[#This Row],[Faturar Após Medição]]="A SER APURADO","A ser apurado",IF(Tabela1[[#This Row],[Faturar Após Medição]]="insetkan","Insetkan","Apurado"))</f>
        <v>A ser apurado</v>
      </c>
      <c r="E8" s="10">
        <f>IF(Tabela1[[#This Row],[Faturar Após Medição]]="A SER APURADO",0,IF(Tabela1[[#This Row],[Faturar Após Medição]]="insetkan",0,Tabela1[[#This Row],[Faturar Após Medição]]))</f>
        <v>0</v>
      </c>
      <c r="F8" s="10"/>
      <c r="G8" s="8" t="s">
        <v>175</v>
      </c>
      <c r="H8" s="7" t="s">
        <v>74</v>
      </c>
      <c r="I8" s="7" t="s">
        <v>75</v>
      </c>
      <c r="J8" s="7" t="s">
        <v>76</v>
      </c>
      <c r="K8" s="9" t="str">
        <f t="shared" ca="1" si="0"/>
        <v>Vigente</v>
      </c>
      <c r="L8" s="11" t="s">
        <v>163</v>
      </c>
    </row>
    <row r="9" spans="1:12" x14ac:dyDescent="0.25">
      <c r="A9" s="32" t="s">
        <v>167</v>
      </c>
      <c r="B9" s="8" t="s">
        <v>5</v>
      </c>
      <c r="C9" s="33">
        <v>387648.74</v>
      </c>
      <c r="D9" s="33" t="str">
        <f>IF(Tabela1[[#This Row],[Faturar Após Medição]]="A SER APURADO","A ser apurado",IF(Tabela1[[#This Row],[Faturar Após Medição]]="insetkan","Insetkan","Apurado"))</f>
        <v>A ser apurado</v>
      </c>
      <c r="E9" s="10">
        <f>IF(Tabela1[[#This Row],[Faturar Após Medição]]="A SER APURADO",0,IF(Tabela1[[#This Row],[Faturar Após Medição]]="insetkan",0,Tabela1[[#This Row],[Faturar Após Medição]]))</f>
        <v>0</v>
      </c>
      <c r="F9" s="10"/>
      <c r="G9" s="8" t="s">
        <v>175</v>
      </c>
      <c r="H9" s="7" t="s">
        <v>77</v>
      </c>
      <c r="I9" s="7" t="s">
        <v>78</v>
      </c>
      <c r="J9" s="7" t="s">
        <v>70</v>
      </c>
      <c r="K9" s="9" t="str">
        <f t="shared" ca="1" si="0"/>
        <v>Vigente</v>
      </c>
      <c r="L9" s="11" t="s">
        <v>163</v>
      </c>
    </row>
    <row r="10" spans="1:12" x14ac:dyDescent="0.25">
      <c r="A10" s="32" t="s">
        <v>167</v>
      </c>
      <c r="B10" s="8" t="s">
        <v>5</v>
      </c>
      <c r="C10" s="33">
        <v>344778.48</v>
      </c>
      <c r="D10" s="33" t="str">
        <f>IF(Tabela1[[#This Row],[Faturar Após Medição]]="A SER APURADO","A ser apurado",IF(Tabela1[[#This Row],[Faturar Após Medição]]="insetkan","Insetkan","Apurado"))</f>
        <v>A ser apurado</v>
      </c>
      <c r="E10" s="10">
        <f>IF(Tabela1[[#This Row],[Faturar Após Medição]]="A SER APURADO",0,IF(Tabela1[[#This Row],[Faturar Após Medição]]="insetkan",0,Tabela1[[#This Row],[Faturar Após Medição]]))</f>
        <v>0</v>
      </c>
      <c r="F10" s="10"/>
      <c r="G10" s="8" t="s">
        <v>175</v>
      </c>
      <c r="H10" s="7" t="s">
        <v>79</v>
      </c>
      <c r="I10" s="7" t="s">
        <v>78</v>
      </c>
      <c r="J10" s="7" t="s">
        <v>70</v>
      </c>
      <c r="K10" s="9" t="str">
        <f t="shared" ca="1" si="0"/>
        <v>Vigente</v>
      </c>
      <c r="L10" s="11" t="s">
        <v>163</v>
      </c>
    </row>
    <row r="11" spans="1:12" x14ac:dyDescent="0.25">
      <c r="A11" s="32" t="s">
        <v>166</v>
      </c>
      <c r="B11" s="8" t="s">
        <v>5</v>
      </c>
      <c r="C11" s="33">
        <v>336576.87</v>
      </c>
      <c r="D11" s="33" t="str">
        <f>IF(Tabela1[[#This Row],[Faturar Após Medição]]="A SER APURADO","A ser apurado",IF(Tabela1[[#This Row],[Faturar Após Medição]]="insetkan","Insetkan","Apurado"))</f>
        <v>A ser apurado</v>
      </c>
      <c r="E11" s="10">
        <f>IF(Tabela1[[#This Row],[Faturar Após Medição]]="A SER APURADO",0,IF(Tabela1[[#This Row],[Faturar Após Medição]]="insetkan",0,Tabela1[[#This Row],[Faturar Após Medição]]))</f>
        <v>0</v>
      </c>
      <c r="F11" s="10"/>
      <c r="G11" s="8" t="s">
        <v>175</v>
      </c>
      <c r="H11" s="7" t="s">
        <v>80</v>
      </c>
      <c r="I11" s="7" t="s">
        <v>69</v>
      </c>
      <c r="J11" s="7" t="s">
        <v>72</v>
      </c>
      <c r="K11" s="9" t="str">
        <f t="shared" ca="1" si="0"/>
        <v>Vigente</v>
      </c>
      <c r="L11" s="11" t="s">
        <v>163</v>
      </c>
    </row>
    <row r="12" spans="1:12" x14ac:dyDescent="0.25">
      <c r="A12" s="32" t="s">
        <v>167</v>
      </c>
      <c r="B12" s="8" t="s">
        <v>7</v>
      </c>
      <c r="C12" s="33">
        <v>322373.17</v>
      </c>
      <c r="D12" s="33" t="str">
        <f>IF(Tabela1[[#This Row],[Faturar Após Medição]]="A SER APURADO","A ser apurado",IF(Tabela1[[#This Row],[Faturar Após Medição]]="insetkan","Insetkan","Apurado"))</f>
        <v>A ser apurado</v>
      </c>
      <c r="E12" s="10">
        <f>IF(Tabela1[[#This Row],[Faturar Após Medição]]="A SER APURADO",0,IF(Tabela1[[#This Row],[Faturar Após Medição]]="insetkan",0,Tabela1[[#This Row],[Faturar Após Medição]]))</f>
        <v>0</v>
      </c>
      <c r="F12" s="10"/>
      <c r="G12" s="8" t="s">
        <v>175</v>
      </c>
      <c r="H12" s="7" t="s">
        <v>81</v>
      </c>
      <c r="I12" s="7" t="s">
        <v>69</v>
      </c>
      <c r="J12" s="7" t="s">
        <v>72</v>
      </c>
      <c r="K12" s="9" t="str">
        <f t="shared" ca="1" si="0"/>
        <v>Vigente</v>
      </c>
      <c r="L12" s="11" t="s">
        <v>163</v>
      </c>
    </row>
    <row r="13" spans="1:12" x14ac:dyDescent="0.25">
      <c r="A13" s="32" t="s">
        <v>167</v>
      </c>
      <c r="B13" s="8" t="s">
        <v>5</v>
      </c>
      <c r="C13" s="33">
        <v>305627.78000000003</v>
      </c>
      <c r="D13" s="33" t="str">
        <f>IF(Tabela1[[#This Row],[Faturar Após Medição]]="A SER APURADO","A ser apurado",IF(Tabela1[[#This Row],[Faturar Após Medição]]="insetkan","Insetkan","Apurado"))</f>
        <v>A ser apurado</v>
      </c>
      <c r="E13" s="10">
        <f>IF(Tabela1[[#This Row],[Faturar Após Medição]]="A SER APURADO",0,IF(Tabela1[[#This Row],[Faturar Após Medição]]="insetkan",0,Tabela1[[#This Row],[Faturar Após Medição]]))</f>
        <v>0</v>
      </c>
      <c r="F13" s="10"/>
      <c r="G13" s="8" t="s">
        <v>175</v>
      </c>
      <c r="H13" s="7" t="s">
        <v>82</v>
      </c>
      <c r="I13" s="7" t="s">
        <v>78</v>
      </c>
      <c r="J13" s="7" t="s">
        <v>70</v>
      </c>
      <c r="K13" s="9" t="str">
        <f t="shared" ca="1" si="0"/>
        <v>Vigente</v>
      </c>
      <c r="L13" s="11" t="s">
        <v>163</v>
      </c>
    </row>
    <row r="14" spans="1:12" x14ac:dyDescent="0.25">
      <c r="A14" s="32" t="s">
        <v>167</v>
      </c>
      <c r="B14" s="8" t="s">
        <v>5</v>
      </c>
      <c r="C14" s="33">
        <v>303382.37</v>
      </c>
      <c r="D14" s="33" t="str">
        <f>IF(Tabela1[[#This Row],[Faturar Após Medição]]="A SER APURADO","A ser apurado",IF(Tabela1[[#This Row],[Faturar Após Medição]]="insetkan","Insetkan","Apurado"))</f>
        <v>A ser apurado</v>
      </c>
      <c r="E14" s="10">
        <f>IF(Tabela1[[#This Row],[Faturar Após Medição]]="A SER APURADO",0,IF(Tabela1[[#This Row],[Faturar Após Medição]]="insetkan",0,Tabela1[[#This Row],[Faturar Após Medição]]))</f>
        <v>0</v>
      </c>
      <c r="F14" s="10"/>
      <c r="G14" s="8" t="s">
        <v>175</v>
      </c>
      <c r="H14" s="7" t="s">
        <v>83</v>
      </c>
      <c r="I14" s="7" t="s">
        <v>84</v>
      </c>
      <c r="J14" s="7" t="s">
        <v>85</v>
      </c>
      <c r="K14" s="9" t="str">
        <f t="shared" ca="1" si="0"/>
        <v>Vigente</v>
      </c>
      <c r="L14" s="11" t="s">
        <v>163</v>
      </c>
    </row>
    <row r="15" spans="1:12" x14ac:dyDescent="0.25">
      <c r="A15" s="32" t="s">
        <v>166</v>
      </c>
      <c r="B15" s="8" t="s">
        <v>8</v>
      </c>
      <c r="C15" s="33">
        <v>281595.27</v>
      </c>
      <c r="D15" s="33" t="str">
        <f>IF(Tabela1[[#This Row],[Faturar Após Medição]]="A SER APURADO","A ser apurado",IF(Tabela1[[#This Row],[Faturar Após Medição]]="insetkan","Insetkan","Apurado"))</f>
        <v>A ser apurado</v>
      </c>
      <c r="E15" s="10">
        <f>IF(Tabela1[[#This Row],[Faturar Após Medição]]="A SER APURADO",0,IF(Tabela1[[#This Row],[Faturar Após Medição]]="insetkan",0,Tabela1[[#This Row],[Faturar Após Medição]]))</f>
        <v>0</v>
      </c>
      <c r="F15" s="10"/>
      <c r="G15" s="8" t="s">
        <v>175</v>
      </c>
      <c r="H15" s="7" t="s">
        <v>86</v>
      </c>
      <c r="I15" s="7" t="s">
        <v>69</v>
      </c>
      <c r="J15" s="7" t="s">
        <v>87</v>
      </c>
      <c r="K15" s="9" t="str">
        <f t="shared" ca="1" si="0"/>
        <v>Vigente</v>
      </c>
      <c r="L15" s="11" t="s">
        <v>163</v>
      </c>
    </row>
    <row r="16" spans="1:12" x14ac:dyDescent="0.25">
      <c r="A16" s="32" t="s">
        <v>167</v>
      </c>
      <c r="B16" s="8" t="s">
        <v>9</v>
      </c>
      <c r="C16" s="33">
        <v>256203.61</v>
      </c>
      <c r="D16" s="33" t="str">
        <f>IF(Tabela1[[#This Row],[Faturar Após Medição]]="A SER APURADO","A ser apurado",IF(Tabela1[[#This Row],[Faturar Após Medição]]="insetkan","Insetkan","Apurado"))</f>
        <v>A ser apurado</v>
      </c>
      <c r="E16" s="10">
        <f>IF(Tabela1[[#This Row],[Faturar Após Medição]]="A SER APURADO",0,IF(Tabela1[[#This Row],[Faturar Após Medição]]="insetkan",0,Tabela1[[#This Row],[Faturar Após Medição]]))</f>
        <v>0</v>
      </c>
      <c r="F16" s="10"/>
      <c r="G16" s="8" t="s">
        <v>175</v>
      </c>
      <c r="H16" s="7" t="s">
        <v>88</v>
      </c>
      <c r="I16" s="7" t="s">
        <v>84</v>
      </c>
      <c r="J16" s="7" t="s">
        <v>70</v>
      </c>
      <c r="K16" s="9" t="str">
        <f t="shared" ca="1" si="0"/>
        <v>Vigente</v>
      </c>
      <c r="L16" s="11" t="s">
        <v>163</v>
      </c>
    </row>
    <row r="17" spans="1:12" x14ac:dyDescent="0.25">
      <c r="A17" s="32" t="s">
        <v>166</v>
      </c>
      <c r="B17" s="8" t="s">
        <v>10</v>
      </c>
      <c r="C17" s="33">
        <v>247585.31</v>
      </c>
      <c r="D17" s="33" t="str">
        <f>IF(Tabela1[[#This Row],[Faturar Após Medição]]="A SER APURADO","A ser apurado",IF(Tabela1[[#This Row],[Faturar Após Medição]]="insetkan","Insetkan","Apurado"))</f>
        <v>A ser apurado</v>
      </c>
      <c r="E17" s="10">
        <f>IF(Tabela1[[#This Row],[Faturar Após Medição]]="A SER APURADO",0,IF(Tabela1[[#This Row],[Faturar Após Medição]]="insetkan",0,Tabela1[[#This Row],[Faturar Após Medição]]))</f>
        <v>0</v>
      </c>
      <c r="F17" s="10"/>
      <c r="G17" s="8" t="s">
        <v>175</v>
      </c>
      <c r="H17" s="7" t="s">
        <v>89</v>
      </c>
      <c r="I17" s="7" t="s">
        <v>69</v>
      </c>
      <c r="J17" s="7" t="s">
        <v>70</v>
      </c>
      <c r="K17" s="9" t="str">
        <f t="shared" ca="1" si="0"/>
        <v>Vigente</v>
      </c>
      <c r="L17" s="11" t="s">
        <v>163</v>
      </c>
    </row>
    <row r="18" spans="1:12" x14ac:dyDescent="0.25">
      <c r="A18" s="32" t="s">
        <v>166</v>
      </c>
      <c r="B18" s="8" t="s">
        <v>11</v>
      </c>
      <c r="C18" s="33">
        <v>219311.5</v>
      </c>
      <c r="D18" s="33" t="str">
        <f>IF(Tabela1[[#This Row],[Faturar Após Medição]]="A SER APURADO","A ser apurado",IF(Tabela1[[#This Row],[Faturar Após Medição]]="insetkan","Insetkan","Apurado"))</f>
        <v>A ser apurado</v>
      </c>
      <c r="E18" s="10">
        <f>IF(Tabela1[[#This Row],[Faturar Após Medição]]="A SER APURADO",0,IF(Tabela1[[#This Row],[Faturar Após Medição]]="insetkan",0,Tabela1[[#This Row],[Faturar Após Medição]]))</f>
        <v>0</v>
      </c>
      <c r="F18" s="10"/>
      <c r="G18" s="8" t="s">
        <v>175</v>
      </c>
      <c r="H18" s="7" t="s">
        <v>90</v>
      </c>
      <c r="I18" s="7" t="s">
        <v>91</v>
      </c>
      <c r="J18" s="7" t="s">
        <v>92</v>
      </c>
      <c r="K18" s="9" t="str">
        <f t="shared" ca="1" si="0"/>
        <v>Vigente</v>
      </c>
      <c r="L18" s="11" t="s">
        <v>163</v>
      </c>
    </row>
    <row r="19" spans="1:12" x14ac:dyDescent="0.25">
      <c r="A19" s="32" t="s">
        <v>167</v>
      </c>
      <c r="B19" s="8" t="s">
        <v>12</v>
      </c>
      <c r="C19" s="33">
        <v>216202.75</v>
      </c>
      <c r="D19" s="33" t="str">
        <f>IF(Tabela1[[#This Row],[Faturar Após Medição]]="A SER APURADO","A ser apurado",IF(Tabela1[[#This Row],[Faturar Após Medição]]="insetkan","Insetkan","Apurado"))</f>
        <v>A ser apurado</v>
      </c>
      <c r="E19" s="10">
        <f>IF(Tabela1[[#This Row],[Faturar Após Medição]]="A SER APURADO",0,IF(Tabela1[[#This Row],[Faturar Após Medição]]="insetkan",0,Tabela1[[#This Row],[Faturar Após Medição]]))</f>
        <v>0</v>
      </c>
      <c r="F19" s="10"/>
      <c r="G19" s="8" t="s">
        <v>175</v>
      </c>
      <c r="H19" s="7" t="s">
        <v>93</v>
      </c>
      <c r="I19" s="7" t="s">
        <v>69</v>
      </c>
      <c r="J19" s="7" t="s">
        <v>85</v>
      </c>
      <c r="K19" s="9" t="str">
        <f t="shared" ca="1" si="0"/>
        <v>Vigente</v>
      </c>
      <c r="L19" s="11" t="s">
        <v>163</v>
      </c>
    </row>
    <row r="20" spans="1:12" x14ac:dyDescent="0.25">
      <c r="A20" s="32" t="s">
        <v>166</v>
      </c>
      <c r="B20" s="8" t="s">
        <v>13</v>
      </c>
      <c r="C20" s="33">
        <v>216053.59</v>
      </c>
      <c r="D20" s="33" t="str">
        <f>IF(Tabela1[[#This Row],[Faturar Após Medição]]="A SER APURADO","A ser apurado",IF(Tabela1[[#This Row],[Faturar Após Medição]]="insetkan","Insetkan","Apurado"))</f>
        <v>A ser apurado</v>
      </c>
      <c r="E20" s="10">
        <f>IF(Tabela1[[#This Row],[Faturar Após Medição]]="A SER APURADO",0,IF(Tabela1[[#This Row],[Faturar Após Medição]]="insetkan",0,Tabela1[[#This Row],[Faturar Após Medição]]))</f>
        <v>0</v>
      </c>
      <c r="F20" s="10"/>
      <c r="G20" s="8" t="s">
        <v>175</v>
      </c>
      <c r="H20" s="7" t="s">
        <v>94</v>
      </c>
      <c r="I20" s="7" t="s">
        <v>69</v>
      </c>
      <c r="J20" s="7" t="s">
        <v>76</v>
      </c>
      <c r="K20" s="9" t="str">
        <f t="shared" ca="1" si="0"/>
        <v>Vigente</v>
      </c>
      <c r="L20" s="11" t="s">
        <v>163</v>
      </c>
    </row>
    <row r="21" spans="1:12" x14ac:dyDescent="0.25">
      <c r="A21" s="32" t="s">
        <v>167</v>
      </c>
      <c r="B21" s="8" t="s">
        <v>14</v>
      </c>
      <c r="C21" s="33">
        <v>214316.4</v>
      </c>
      <c r="D21" s="33" t="str">
        <f>IF(Tabela1[[#This Row],[Faturar Após Medição]]="A SER APURADO","A ser apurado",IF(Tabela1[[#This Row],[Faturar Após Medição]]="insetkan","Insetkan","Apurado"))</f>
        <v>A ser apurado</v>
      </c>
      <c r="E21" s="10">
        <f>IF(Tabela1[[#This Row],[Faturar Após Medição]]="A SER APURADO",0,IF(Tabela1[[#This Row],[Faturar Após Medição]]="insetkan",0,Tabela1[[#This Row],[Faturar Após Medição]]))</f>
        <v>0</v>
      </c>
      <c r="F21" s="10"/>
      <c r="G21" s="8" t="s">
        <v>175</v>
      </c>
      <c r="H21" s="7" t="s">
        <v>95</v>
      </c>
      <c r="I21" s="7" t="s">
        <v>96</v>
      </c>
      <c r="J21" s="7" t="s">
        <v>72</v>
      </c>
      <c r="K21" s="9" t="str">
        <f t="shared" ca="1" si="0"/>
        <v>Vigente</v>
      </c>
      <c r="L21" s="11" t="s">
        <v>163</v>
      </c>
    </row>
    <row r="22" spans="1:12" x14ac:dyDescent="0.25">
      <c r="A22" s="32" t="s">
        <v>167</v>
      </c>
      <c r="B22" s="8" t="s">
        <v>15</v>
      </c>
      <c r="C22" s="33">
        <v>208653.88</v>
      </c>
      <c r="D22" s="33" t="str">
        <f>IF(Tabela1[[#This Row],[Faturar Após Medição]]="A SER APURADO","A ser apurado",IF(Tabela1[[#This Row],[Faturar Após Medição]]="insetkan","Insetkan","Apurado"))</f>
        <v>A ser apurado</v>
      </c>
      <c r="E22" s="10">
        <f>IF(Tabela1[[#This Row],[Faturar Após Medição]]="A SER APURADO",0,IF(Tabela1[[#This Row],[Faturar Após Medição]]="insetkan",0,Tabela1[[#This Row],[Faturar Após Medição]]))</f>
        <v>0</v>
      </c>
      <c r="F22" s="10"/>
      <c r="G22" s="8" t="s">
        <v>175</v>
      </c>
      <c r="H22" s="7" t="s">
        <v>97</v>
      </c>
      <c r="I22" s="7" t="s">
        <v>62</v>
      </c>
      <c r="J22" s="7" t="s">
        <v>98</v>
      </c>
      <c r="K22" s="9" t="str">
        <f t="shared" ca="1" si="0"/>
        <v>Vigente</v>
      </c>
      <c r="L22" s="11" t="s">
        <v>163</v>
      </c>
    </row>
    <row r="23" spans="1:12" x14ac:dyDescent="0.25">
      <c r="A23" s="32" t="s">
        <v>166</v>
      </c>
      <c r="B23" s="8" t="s">
        <v>10</v>
      </c>
      <c r="C23" s="33">
        <v>195015.53</v>
      </c>
      <c r="D23" s="33" t="str">
        <f>IF(Tabela1[[#This Row],[Faturar Após Medição]]="A SER APURADO","A ser apurado",IF(Tabela1[[#This Row],[Faturar Após Medição]]="insetkan","Insetkan","Apurado"))</f>
        <v>A ser apurado</v>
      </c>
      <c r="E23" s="10">
        <f>IF(Tabela1[[#This Row],[Faturar Após Medição]]="A SER APURADO",0,IF(Tabela1[[#This Row],[Faturar Após Medição]]="insetkan",0,Tabela1[[#This Row],[Faturar Após Medição]]))</f>
        <v>0</v>
      </c>
      <c r="F23" s="10"/>
      <c r="G23" s="8" t="s">
        <v>175</v>
      </c>
      <c r="H23" s="7" t="s">
        <v>99</v>
      </c>
      <c r="I23" s="7" t="s">
        <v>69</v>
      </c>
      <c r="J23" s="7" t="s">
        <v>100</v>
      </c>
      <c r="K23" s="9" t="str">
        <f t="shared" ca="1" si="0"/>
        <v>Vigente</v>
      </c>
      <c r="L23" s="11" t="s">
        <v>163</v>
      </c>
    </row>
    <row r="24" spans="1:12" x14ac:dyDescent="0.25">
      <c r="A24" s="32" t="s">
        <v>166</v>
      </c>
      <c r="B24" s="8" t="s">
        <v>16</v>
      </c>
      <c r="C24" s="33">
        <v>189897.95</v>
      </c>
      <c r="D24" s="33" t="str">
        <f>IF(Tabela1[[#This Row],[Faturar Após Medição]]="A SER APURADO","A ser apurado",IF(Tabela1[[#This Row],[Faturar Após Medição]]="insetkan","Insetkan","Apurado"))</f>
        <v>A ser apurado</v>
      </c>
      <c r="E24" s="10">
        <f>IF(Tabela1[[#This Row],[Faturar Após Medição]]="A SER APURADO",0,IF(Tabela1[[#This Row],[Faturar Após Medição]]="insetkan",0,Tabela1[[#This Row],[Faturar Após Medição]]))</f>
        <v>0</v>
      </c>
      <c r="F24" s="10"/>
      <c r="G24" s="8" t="s">
        <v>175</v>
      </c>
      <c r="H24" s="7" t="s">
        <v>101</v>
      </c>
      <c r="I24" s="7" t="s">
        <v>102</v>
      </c>
      <c r="J24" s="7" t="s">
        <v>72</v>
      </c>
      <c r="K24" s="9" t="str">
        <f t="shared" ca="1" si="0"/>
        <v>Vigente</v>
      </c>
      <c r="L24" s="11" t="s">
        <v>163</v>
      </c>
    </row>
    <row r="25" spans="1:12" x14ac:dyDescent="0.25">
      <c r="A25" s="32" t="s">
        <v>166</v>
      </c>
      <c r="B25" s="8" t="s">
        <v>3</v>
      </c>
      <c r="C25" s="33">
        <v>155385.99</v>
      </c>
      <c r="D25" s="33" t="str">
        <f>IF(Tabela1[[#This Row],[Faturar Após Medição]]="A SER APURADO","A ser apurado",IF(Tabela1[[#This Row],[Faturar Após Medição]]="insetkan","Insetkan","Apurado"))</f>
        <v>A ser apurado</v>
      </c>
      <c r="E25" s="10">
        <f>IF(Tabela1[[#This Row],[Faturar Após Medição]]="A SER APURADO",0,IF(Tabela1[[#This Row],[Faturar Após Medição]]="insetkan",0,Tabela1[[#This Row],[Faturar Após Medição]]))</f>
        <v>0</v>
      </c>
      <c r="F25" s="10"/>
      <c r="G25" s="8" t="s">
        <v>175</v>
      </c>
      <c r="H25" s="7" t="s">
        <v>103</v>
      </c>
      <c r="I25" s="7" t="s">
        <v>104</v>
      </c>
      <c r="J25" s="7" t="s">
        <v>70</v>
      </c>
      <c r="K25" s="9" t="str">
        <f t="shared" ca="1" si="0"/>
        <v>Vigente</v>
      </c>
      <c r="L25" s="11" t="s">
        <v>163</v>
      </c>
    </row>
    <row r="26" spans="1:12" x14ac:dyDescent="0.25">
      <c r="A26" s="32" t="s">
        <v>166</v>
      </c>
      <c r="B26" s="8" t="s">
        <v>17</v>
      </c>
      <c r="C26" s="33">
        <v>141942.37</v>
      </c>
      <c r="D26" s="33" t="str">
        <f>IF(Tabela1[[#This Row],[Faturar Após Medição]]="A SER APURADO","A ser apurado",IF(Tabela1[[#This Row],[Faturar Após Medição]]="insetkan","Insetkan","Apurado"))</f>
        <v>A ser apurado</v>
      </c>
      <c r="E26" s="10">
        <f>IF(Tabela1[[#This Row],[Faturar Após Medição]]="A SER APURADO",0,IF(Tabela1[[#This Row],[Faturar Após Medição]]="insetkan",0,Tabela1[[#This Row],[Faturar Após Medição]]))</f>
        <v>0</v>
      </c>
      <c r="F26" s="10"/>
      <c r="G26" s="8" t="s">
        <v>175</v>
      </c>
      <c r="H26" s="7" t="s">
        <v>105</v>
      </c>
      <c r="I26" s="7" t="s">
        <v>69</v>
      </c>
      <c r="J26" s="7" t="s">
        <v>106</v>
      </c>
      <c r="K26" s="9" t="str">
        <f t="shared" ca="1" si="0"/>
        <v>Vigente</v>
      </c>
      <c r="L26" s="11" t="s">
        <v>163</v>
      </c>
    </row>
    <row r="27" spans="1:12" x14ac:dyDescent="0.25">
      <c r="A27" s="32" t="s">
        <v>167</v>
      </c>
      <c r="B27" s="8" t="s">
        <v>18</v>
      </c>
      <c r="C27" s="33">
        <v>140464.62</v>
      </c>
      <c r="D27" s="33" t="str">
        <f>IF(Tabela1[[#This Row],[Faturar Após Medição]]="A SER APURADO","A ser apurado",IF(Tabela1[[#This Row],[Faturar Após Medição]]="insetkan","Insetkan","Apurado"))</f>
        <v>A ser apurado</v>
      </c>
      <c r="E27" s="10">
        <f>IF(Tabela1[[#This Row],[Faturar Após Medição]]="A SER APURADO",0,IF(Tabela1[[#This Row],[Faturar Após Medição]]="insetkan",0,Tabela1[[#This Row],[Faturar Após Medição]]))</f>
        <v>0</v>
      </c>
      <c r="F27" s="10"/>
      <c r="G27" s="8" t="s">
        <v>175</v>
      </c>
      <c r="H27" s="7" t="s">
        <v>107</v>
      </c>
      <c r="I27" s="7" t="s">
        <v>69</v>
      </c>
      <c r="J27" s="7" t="s">
        <v>72</v>
      </c>
      <c r="K27" s="9" t="str">
        <f t="shared" ca="1" si="0"/>
        <v>Vigente</v>
      </c>
      <c r="L27" s="11" t="s">
        <v>163</v>
      </c>
    </row>
    <row r="28" spans="1:12" x14ac:dyDescent="0.25">
      <c r="A28" s="32" t="s">
        <v>166</v>
      </c>
      <c r="B28" s="13" t="s">
        <v>19</v>
      </c>
      <c r="C28" s="34">
        <v>140125.04</v>
      </c>
      <c r="D28" s="34" t="str">
        <f>IF(Tabela1[[#This Row],[Faturar Após Medição]]="A SER APURADO","A ser apurado",IF(Tabela1[[#This Row],[Faturar Após Medição]]="insetkan","Insetkan","Apurado"))</f>
        <v>A ser apurado</v>
      </c>
      <c r="E28" s="15">
        <f>IF(Tabela1[[#This Row],[Faturar Após Medição]]="A SER APURADO",0,IF(Tabela1[[#This Row],[Faturar Após Medição]]="insetkan",0,Tabela1[[#This Row],[Faturar Após Medição]]))</f>
        <v>0</v>
      </c>
      <c r="F28" s="15"/>
      <c r="G28" s="8" t="s">
        <v>175</v>
      </c>
      <c r="H28" s="12" t="s">
        <v>108</v>
      </c>
      <c r="I28" s="12" t="s">
        <v>69</v>
      </c>
      <c r="J28" s="12" t="s">
        <v>72</v>
      </c>
      <c r="K28" s="14" t="str">
        <f t="shared" ca="1" si="0"/>
        <v>Vigente</v>
      </c>
      <c r="L28" s="16" t="s">
        <v>163</v>
      </c>
    </row>
    <row r="29" spans="1:12" x14ac:dyDescent="0.25">
      <c r="A29" s="32" t="s">
        <v>167</v>
      </c>
      <c r="B29" s="18" t="s">
        <v>20</v>
      </c>
      <c r="C29" s="35">
        <v>131337.87</v>
      </c>
      <c r="D29" s="35" t="str">
        <f>IF(Tabela1[[#This Row],[Faturar Após Medição]]="A SER APURADO","A ser apurado",IF(Tabela1[[#This Row],[Faturar Após Medição]]="insetkan","Insetkan","Apurado"))</f>
        <v>A ser apurado</v>
      </c>
      <c r="E29" s="20">
        <f>IF(Tabela1[[#This Row],[Faturar Após Medição]]="A SER APURADO",0,IF(Tabela1[[#This Row],[Faturar Após Medição]]="insetkan",0,Tabela1[[#This Row],[Faturar Após Medição]]))</f>
        <v>0</v>
      </c>
      <c r="F29" s="39"/>
      <c r="G29" s="8" t="s">
        <v>175</v>
      </c>
      <c r="H29" s="17" t="s">
        <v>109</v>
      </c>
      <c r="I29" s="17" t="s">
        <v>69</v>
      </c>
      <c r="J29" s="17" t="s">
        <v>70</v>
      </c>
      <c r="K29" s="19" t="str">
        <f t="shared" ca="1" si="0"/>
        <v>Vigente</v>
      </c>
      <c r="L29" s="21" t="s">
        <v>163</v>
      </c>
    </row>
    <row r="30" spans="1:12" x14ac:dyDescent="0.25">
      <c r="A30" s="32" t="s">
        <v>166</v>
      </c>
      <c r="B30" s="23" t="s">
        <v>21</v>
      </c>
      <c r="C30" s="36">
        <v>128312.13</v>
      </c>
      <c r="D30" s="36" t="str">
        <f>IF(Tabela1[[#This Row],[Faturar Após Medição]]="A SER APURADO","A ser apurado",IF(Tabela1[[#This Row],[Faturar Após Medição]]="insetkan","Insetkan","Apurado"))</f>
        <v>A ser apurado</v>
      </c>
      <c r="E30" s="25">
        <f>IF(Tabela1[[#This Row],[Faturar Após Medição]]="A SER APURADO",0,IF(Tabela1[[#This Row],[Faturar Após Medição]]="insetkan",0,Tabela1[[#This Row],[Faturar Após Medição]]))</f>
        <v>0</v>
      </c>
      <c r="F30" s="39"/>
      <c r="G30" s="8" t="s">
        <v>175</v>
      </c>
      <c r="H30" s="22" t="s">
        <v>110</v>
      </c>
      <c r="I30" s="22" t="s">
        <v>111</v>
      </c>
      <c r="J30" s="22" t="s">
        <v>72</v>
      </c>
      <c r="K30" s="24" t="str">
        <f t="shared" ca="1" si="0"/>
        <v>Vigente</v>
      </c>
      <c r="L30" s="26" t="s">
        <v>163</v>
      </c>
    </row>
    <row r="31" spans="1:12" x14ac:dyDescent="0.25">
      <c r="A31" s="32" t="s">
        <v>166</v>
      </c>
      <c r="B31" s="28" t="s">
        <v>22</v>
      </c>
      <c r="C31" s="37">
        <v>126418.59</v>
      </c>
      <c r="D31" s="37" t="str">
        <f>IF(Tabela1[[#This Row],[Faturar Após Medição]]="A SER APURADO","A ser apurado",IF(Tabela1[[#This Row],[Faturar Após Medição]]="insetkan","Insetkan","Apurado"))</f>
        <v>A ser apurado</v>
      </c>
      <c r="E31" s="30">
        <f>IF(Tabela1[[#This Row],[Faturar Após Medição]]="A SER APURADO",0,IF(Tabela1[[#This Row],[Faturar Após Medição]]="insetkan",0,Tabela1[[#This Row],[Faturar Após Medição]]))</f>
        <v>0</v>
      </c>
      <c r="F31" s="30"/>
      <c r="G31" s="8" t="s">
        <v>175</v>
      </c>
      <c r="H31" s="27" t="s">
        <v>112</v>
      </c>
      <c r="I31" s="27" t="s">
        <v>69</v>
      </c>
      <c r="J31" s="27" t="s">
        <v>72</v>
      </c>
      <c r="K31" s="29" t="str">
        <f t="shared" ca="1" si="0"/>
        <v>Vigente</v>
      </c>
      <c r="L31" s="11" t="s">
        <v>163</v>
      </c>
    </row>
    <row r="32" spans="1:12" x14ac:dyDescent="0.25">
      <c r="A32" s="32" t="s">
        <v>167</v>
      </c>
      <c r="B32" s="8" t="s">
        <v>23</v>
      </c>
      <c r="C32" s="33">
        <v>118243.06999999999</v>
      </c>
      <c r="D32" s="33" t="str">
        <f>IF(Tabela1[[#This Row],[Faturar Após Medição]]="A SER APURADO","A ser apurado",IF(Tabela1[[#This Row],[Faturar Após Medição]]="insetkan","Insetkan","Apurado"))</f>
        <v>Apurado</v>
      </c>
      <c r="E32" s="10">
        <f>IF(Tabela1[[#This Row],[Faturar Após Medição]]="A SER APURADO",0,IF(Tabela1[[#This Row],[Faturar Após Medição]]="insetkan",0,Tabela1[[#This Row],[Faturar Após Medição]]))</f>
        <v>118243.07</v>
      </c>
      <c r="F32" s="10"/>
      <c r="G32" s="8" t="s">
        <v>170</v>
      </c>
      <c r="H32" s="7" t="s">
        <v>113</v>
      </c>
      <c r="I32" s="7" t="s">
        <v>66</v>
      </c>
      <c r="J32" s="7" t="s">
        <v>114</v>
      </c>
      <c r="K32" s="9" t="str">
        <f t="shared" ca="1" si="0"/>
        <v>Vigente</v>
      </c>
      <c r="L32" s="11">
        <v>118243.07</v>
      </c>
    </row>
    <row r="33" spans="1:12" x14ac:dyDescent="0.25">
      <c r="A33" s="32" t="s">
        <v>167</v>
      </c>
      <c r="B33" s="8" t="s">
        <v>24</v>
      </c>
      <c r="C33" s="33">
        <v>117988.08</v>
      </c>
      <c r="D33" s="33" t="str">
        <f>IF(Tabela1[[#This Row],[Faturar Após Medição]]="A SER APURADO","A ser apurado",IF(Tabela1[[#This Row],[Faturar Após Medição]]="insetkan","Insetkan","Apurado"))</f>
        <v>Apurado</v>
      </c>
      <c r="E33" s="10">
        <f>IF(Tabela1[[#This Row],[Faturar Após Medição]]="A SER APURADO",0,IF(Tabela1[[#This Row],[Faturar Após Medição]]="insetkan",0,Tabela1[[#This Row],[Faturar Após Medição]]))</f>
        <v>58090.33</v>
      </c>
      <c r="F33" s="10"/>
      <c r="G33" s="8" t="s">
        <v>170</v>
      </c>
      <c r="H33" s="7" t="s">
        <v>115</v>
      </c>
      <c r="I33" s="7" t="s">
        <v>62</v>
      </c>
      <c r="J33" s="7" t="s">
        <v>116</v>
      </c>
      <c r="K33" s="9" t="str">
        <f t="shared" ca="1" si="0"/>
        <v>Vigente</v>
      </c>
      <c r="L33" s="11">
        <v>58090.33</v>
      </c>
    </row>
    <row r="34" spans="1:12" x14ac:dyDescent="0.25">
      <c r="A34" s="32" t="s">
        <v>167</v>
      </c>
      <c r="B34" s="8" t="s">
        <v>25</v>
      </c>
      <c r="C34" s="33">
        <v>112061.55540550343</v>
      </c>
      <c r="D34" s="33" t="str">
        <f>IF(Tabela1[[#This Row],[Faturar Após Medição]]="A SER APURADO","A ser apurado",IF(Tabela1[[#This Row],[Faturar Após Medição]]="insetkan","Insetkan","Apurado"))</f>
        <v>A ser apurado</v>
      </c>
      <c r="E34" s="10">
        <f>IF(Tabela1[[#This Row],[Faturar Após Medição]]="A SER APURADO",0,IF(Tabela1[[#This Row],[Faturar Após Medição]]="insetkan",0,Tabela1[[#This Row],[Faturar Após Medição]]))</f>
        <v>0</v>
      </c>
      <c r="F34" s="10"/>
      <c r="G34" s="8" t="s">
        <v>175</v>
      </c>
      <c r="H34" s="7" t="s">
        <v>117</v>
      </c>
      <c r="I34" s="7" t="s">
        <v>62</v>
      </c>
      <c r="J34" s="7" t="s">
        <v>118</v>
      </c>
      <c r="K34" s="9" t="str">
        <f t="shared" ca="1" si="0"/>
        <v>Vigente</v>
      </c>
      <c r="L34" s="31" t="s">
        <v>163</v>
      </c>
    </row>
    <row r="35" spans="1:12" x14ac:dyDescent="0.25">
      <c r="A35" s="32" t="s">
        <v>167</v>
      </c>
      <c r="B35" s="8" t="s">
        <v>26</v>
      </c>
      <c r="C35" s="33">
        <v>93500.479999999996</v>
      </c>
      <c r="D35" s="33" t="str">
        <f>IF(Tabela1[[#This Row],[Faturar Após Medição]]="A SER APURADO","A ser apurado",IF(Tabela1[[#This Row],[Faturar Após Medição]]="insetkan","Insetkan","Apurado"))</f>
        <v>A ser apurado</v>
      </c>
      <c r="E35" s="10">
        <f>IF(Tabela1[[#This Row],[Faturar Após Medição]]="A SER APURADO",0,IF(Tabela1[[#This Row],[Faturar Após Medição]]="insetkan",0,Tabela1[[#This Row],[Faturar Após Medição]]))</f>
        <v>0</v>
      </c>
      <c r="F35" s="10"/>
      <c r="G35" s="8" t="s">
        <v>175</v>
      </c>
      <c r="H35" s="7" t="s">
        <v>93</v>
      </c>
      <c r="I35" s="7" t="s">
        <v>119</v>
      </c>
      <c r="J35" s="7" t="s">
        <v>72</v>
      </c>
      <c r="K35" s="9" t="str">
        <f t="shared" ca="1" si="0"/>
        <v>Vigente</v>
      </c>
      <c r="L35" s="31" t="s">
        <v>163</v>
      </c>
    </row>
    <row r="36" spans="1:12" x14ac:dyDescent="0.25">
      <c r="A36" s="32" t="s">
        <v>166</v>
      </c>
      <c r="B36" s="8" t="s">
        <v>27</v>
      </c>
      <c r="C36" s="33">
        <v>82953.94</v>
      </c>
      <c r="D36" s="33" t="str">
        <f>IF(Tabela1[[#This Row],[Faturar Após Medição]]="A SER APURADO","A ser apurado",IF(Tabela1[[#This Row],[Faturar Após Medição]]="insetkan","Insetkan","Apurado"))</f>
        <v>A ser apurado</v>
      </c>
      <c r="E36" s="10">
        <f>IF(Tabela1[[#This Row],[Faturar Após Medição]]="A SER APURADO",0,IF(Tabela1[[#This Row],[Faturar Após Medição]]="insetkan",0,Tabela1[[#This Row],[Faturar Após Medição]]))</f>
        <v>0</v>
      </c>
      <c r="F36" s="10"/>
      <c r="G36" s="8" t="s">
        <v>175</v>
      </c>
      <c r="H36" s="7" t="s">
        <v>120</v>
      </c>
      <c r="I36" s="7" t="s">
        <v>69</v>
      </c>
      <c r="J36" s="7" t="s">
        <v>121</v>
      </c>
      <c r="K36" s="9" t="str">
        <f t="shared" ca="1" si="0"/>
        <v>Vigente</v>
      </c>
      <c r="L36" s="31" t="s">
        <v>163</v>
      </c>
    </row>
    <row r="37" spans="1:12" x14ac:dyDescent="0.25">
      <c r="A37" s="32" t="s">
        <v>167</v>
      </c>
      <c r="B37" s="8" t="s">
        <v>28</v>
      </c>
      <c r="C37" s="33">
        <v>64110.99</v>
      </c>
      <c r="D37" s="33" t="str">
        <f>IF(Tabela1[[#This Row],[Faturar Após Medição]]="A SER APURADO","A ser apurado",IF(Tabela1[[#This Row],[Faturar Após Medição]]="insetkan","Insetkan","Apurado"))</f>
        <v>A ser apurado</v>
      </c>
      <c r="E37" s="10">
        <f>IF(Tabela1[[#This Row],[Faturar Após Medição]]="A SER APURADO",0,IF(Tabela1[[#This Row],[Faturar Após Medição]]="insetkan",0,Tabela1[[#This Row],[Faturar Após Medição]]))</f>
        <v>0</v>
      </c>
      <c r="F37" s="10"/>
      <c r="G37" s="8" t="s">
        <v>175</v>
      </c>
      <c r="H37" s="7" t="s">
        <v>122</v>
      </c>
      <c r="I37" s="7" t="s">
        <v>123</v>
      </c>
      <c r="J37" s="7" t="s">
        <v>124</v>
      </c>
      <c r="K37" s="9" t="str">
        <f t="shared" ca="1" si="0"/>
        <v>Vigente</v>
      </c>
      <c r="L37" s="31" t="s">
        <v>163</v>
      </c>
    </row>
    <row r="38" spans="1:12" x14ac:dyDescent="0.25">
      <c r="A38" s="32" t="s">
        <v>166</v>
      </c>
      <c r="B38" s="8" t="s">
        <v>29</v>
      </c>
      <c r="C38" s="33">
        <v>63875.4</v>
      </c>
      <c r="D38" s="33" t="str">
        <f>IF(Tabela1[[#This Row],[Faturar Após Medição]]="A SER APURADO","A ser apurado",IF(Tabela1[[#This Row],[Faturar Após Medição]]="insetkan","Insetkan","Apurado"))</f>
        <v>A ser apurado</v>
      </c>
      <c r="E38" s="10">
        <f>IF(Tabela1[[#This Row],[Faturar Após Medição]]="A SER APURADO",0,IF(Tabela1[[#This Row],[Faturar Após Medição]]="insetkan",0,Tabela1[[#This Row],[Faturar Após Medição]]))</f>
        <v>0</v>
      </c>
      <c r="F38" s="10"/>
      <c r="G38" s="8" t="s">
        <v>175</v>
      </c>
      <c r="H38" s="7" t="s">
        <v>125</v>
      </c>
      <c r="I38" s="7" t="s">
        <v>84</v>
      </c>
      <c r="J38" s="7" t="s">
        <v>126</v>
      </c>
      <c r="K38" s="9" t="str">
        <f t="shared" ca="1" si="0"/>
        <v>Vigente</v>
      </c>
      <c r="L38" s="31" t="s">
        <v>163</v>
      </c>
    </row>
    <row r="39" spans="1:12" x14ac:dyDescent="0.25">
      <c r="A39" s="32" t="s">
        <v>167</v>
      </c>
      <c r="B39" s="8" t="s">
        <v>30</v>
      </c>
      <c r="C39" s="33">
        <v>63116.5</v>
      </c>
      <c r="D39" s="33" t="str">
        <f>IF(Tabela1[[#This Row],[Faturar Após Medição]]="A SER APURADO","A ser apurado",IF(Tabela1[[#This Row],[Faturar Após Medição]]="insetkan","Insetkan","Apurado"))</f>
        <v>A ser apurado</v>
      </c>
      <c r="E39" s="10">
        <f>IF(Tabela1[[#This Row],[Faturar Após Medição]]="A SER APURADO",0,IF(Tabela1[[#This Row],[Faturar Após Medição]]="insetkan",0,Tabela1[[#This Row],[Faturar Após Medição]]))</f>
        <v>0</v>
      </c>
      <c r="F39" s="10"/>
      <c r="G39" s="8" t="s">
        <v>175</v>
      </c>
      <c r="H39" s="7" t="s">
        <v>122</v>
      </c>
      <c r="I39" s="7" t="s">
        <v>69</v>
      </c>
      <c r="J39" s="7" t="s">
        <v>118</v>
      </c>
      <c r="K39" s="9" t="str">
        <f t="shared" ca="1" si="0"/>
        <v>Vigente</v>
      </c>
      <c r="L39" s="31" t="s">
        <v>163</v>
      </c>
    </row>
    <row r="40" spans="1:12" x14ac:dyDescent="0.25">
      <c r="A40" s="32" t="s">
        <v>167</v>
      </c>
      <c r="B40" s="8" t="s">
        <v>31</v>
      </c>
      <c r="C40" s="33">
        <v>56302.37</v>
      </c>
      <c r="D40" s="33" t="str">
        <f>IF(Tabela1[[#This Row],[Faturar Após Medição]]="A SER APURADO","A ser apurado",IF(Tabela1[[#This Row],[Faturar Após Medição]]="insetkan","Insetkan","Apurado"))</f>
        <v>A ser apurado</v>
      </c>
      <c r="E40" s="10">
        <f>IF(Tabela1[[#This Row],[Faturar Após Medição]]="A SER APURADO",0,IF(Tabela1[[#This Row],[Faturar Após Medição]]="insetkan",0,Tabela1[[#This Row],[Faturar Após Medição]]))</f>
        <v>0</v>
      </c>
      <c r="F40" s="10"/>
      <c r="G40" s="8" t="s">
        <v>175</v>
      </c>
      <c r="H40" s="7" t="s">
        <v>127</v>
      </c>
      <c r="I40" s="7" t="s">
        <v>66</v>
      </c>
      <c r="J40" s="7" t="s">
        <v>128</v>
      </c>
      <c r="K40" s="9" t="str">
        <f t="shared" ca="1" si="0"/>
        <v>Vigente</v>
      </c>
      <c r="L40" s="31" t="s">
        <v>163</v>
      </c>
    </row>
    <row r="41" spans="1:12" x14ac:dyDescent="0.25">
      <c r="A41" s="32" t="s">
        <v>166</v>
      </c>
      <c r="B41" s="8" t="s">
        <v>32</v>
      </c>
      <c r="C41" s="33">
        <v>53030.26</v>
      </c>
      <c r="D41" s="33" t="str">
        <f>IF(Tabela1[[#This Row],[Faturar Após Medição]]="A SER APURADO","A ser apurado",IF(Tabela1[[#This Row],[Faturar Após Medição]]="insetkan","Insetkan","Apurado"))</f>
        <v>A ser apurado</v>
      </c>
      <c r="E41" s="10">
        <f>IF(Tabela1[[#This Row],[Faturar Após Medição]]="A SER APURADO",0,IF(Tabela1[[#This Row],[Faturar Após Medição]]="insetkan",0,Tabela1[[#This Row],[Faturar Após Medição]]))</f>
        <v>0</v>
      </c>
      <c r="F41" s="10"/>
      <c r="G41" s="8" t="s">
        <v>175</v>
      </c>
      <c r="H41" s="7" t="s">
        <v>129</v>
      </c>
      <c r="I41" s="7" t="s">
        <v>69</v>
      </c>
      <c r="J41" s="7" t="s">
        <v>130</v>
      </c>
      <c r="K41" s="9" t="str">
        <f t="shared" ca="1" si="0"/>
        <v>Vigente</v>
      </c>
      <c r="L41" s="31" t="s">
        <v>163</v>
      </c>
    </row>
    <row r="42" spans="1:12" x14ac:dyDescent="0.25">
      <c r="A42" s="32" t="s">
        <v>167</v>
      </c>
      <c r="B42" s="8" t="s">
        <v>33</v>
      </c>
      <c r="C42" s="33">
        <v>51821.599999999999</v>
      </c>
      <c r="D42" s="33" t="str">
        <f>IF(Tabela1[[#This Row],[Faturar Após Medição]]="A SER APURADO","A ser apurado",IF(Tabela1[[#This Row],[Faturar Após Medição]]="insetkan","Insetkan","Apurado"))</f>
        <v>A ser apurado</v>
      </c>
      <c r="E42" s="10">
        <f>IF(Tabela1[[#This Row],[Faturar Após Medição]]="A SER APURADO",0,IF(Tabela1[[#This Row],[Faturar Após Medição]]="insetkan",0,Tabela1[[#This Row],[Faturar Após Medição]]))</f>
        <v>0</v>
      </c>
      <c r="F42" s="10"/>
      <c r="G42" s="8" t="s">
        <v>175</v>
      </c>
      <c r="H42" s="7" t="s">
        <v>131</v>
      </c>
      <c r="I42" s="7" t="s">
        <v>69</v>
      </c>
      <c r="J42" s="7" t="s">
        <v>132</v>
      </c>
      <c r="K42" s="9" t="str">
        <f t="shared" ca="1" si="0"/>
        <v>Vigente</v>
      </c>
      <c r="L42" s="31" t="s">
        <v>163</v>
      </c>
    </row>
    <row r="43" spans="1:12" x14ac:dyDescent="0.25">
      <c r="A43" s="32" t="s">
        <v>167</v>
      </c>
      <c r="B43" s="8" t="s">
        <v>34</v>
      </c>
      <c r="C43" s="33">
        <v>47278.69</v>
      </c>
      <c r="D43" s="33" t="str">
        <f>IF(Tabela1[[#This Row],[Faturar Após Medição]]="A SER APURADO","A ser apurado",IF(Tabela1[[#This Row],[Faturar Após Medição]]="insetkan","Insetkan","Apurado"))</f>
        <v>A ser apurado</v>
      </c>
      <c r="E43" s="10">
        <f>IF(Tabela1[[#This Row],[Faturar Após Medição]]="A SER APURADO",0,IF(Tabela1[[#This Row],[Faturar Após Medição]]="insetkan",0,Tabela1[[#This Row],[Faturar Após Medição]]))</f>
        <v>0</v>
      </c>
      <c r="F43" s="10"/>
      <c r="G43" s="8" t="s">
        <v>175</v>
      </c>
      <c r="H43" s="7" t="s">
        <v>133</v>
      </c>
      <c r="I43" s="7" t="s">
        <v>69</v>
      </c>
      <c r="J43" s="7" t="s">
        <v>134</v>
      </c>
      <c r="K43" s="9" t="str">
        <f t="shared" ca="1" si="0"/>
        <v>Vigente</v>
      </c>
      <c r="L43" s="31" t="s">
        <v>163</v>
      </c>
    </row>
    <row r="44" spans="1:12" x14ac:dyDescent="0.25">
      <c r="A44" s="32" t="s">
        <v>167</v>
      </c>
      <c r="B44" s="8" t="s">
        <v>35</v>
      </c>
      <c r="C44" s="33">
        <v>45573.78</v>
      </c>
      <c r="D44" s="33" t="str">
        <f>IF(Tabela1[[#This Row],[Faturar Após Medição]]="A SER APURADO","A ser apurado",IF(Tabela1[[#This Row],[Faturar Após Medição]]="insetkan","Insetkan","Apurado"))</f>
        <v>A ser apurado</v>
      </c>
      <c r="E44" s="10">
        <f>IF(Tabela1[[#This Row],[Faturar Após Medição]]="A SER APURADO",0,IF(Tabela1[[#This Row],[Faturar Após Medição]]="insetkan",0,Tabela1[[#This Row],[Faturar Após Medição]]))</f>
        <v>0</v>
      </c>
      <c r="F44" s="10"/>
      <c r="G44" s="8" t="s">
        <v>175</v>
      </c>
      <c r="H44" s="7" t="s">
        <v>135</v>
      </c>
      <c r="I44" s="7" t="s">
        <v>104</v>
      </c>
      <c r="J44" s="7" t="s">
        <v>136</v>
      </c>
      <c r="K44" s="9" t="str">
        <f t="shared" ca="1" si="0"/>
        <v>Vigente</v>
      </c>
      <c r="L44" s="31" t="s">
        <v>163</v>
      </c>
    </row>
    <row r="45" spans="1:12" x14ac:dyDescent="0.25">
      <c r="A45" s="32" t="s">
        <v>166</v>
      </c>
      <c r="B45" s="8" t="s">
        <v>36</v>
      </c>
      <c r="C45" s="33">
        <v>42825.25</v>
      </c>
      <c r="D45" s="33" t="str">
        <f>IF(Tabela1[[#This Row],[Faturar Após Medição]]="A SER APURADO","A ser apurado",IF(Tabela1[[#This Row],[Faturar Após Medição]]="insetkan","Insetkan","Apurado"))</f>
        <v>A ser apurado</v>
      </c>
      <c r="E45" s="10">
        <f>IF(Tabela1[[#This Row],[Faturar Após Medição]]="A SER APURADO",0,IF(Tabela1[[#This Row],[Faturar Após Medição]]="insetkan",0,Tabela1[[#This Row],[Faturar Após Medição]]))</f>
        <v>0</v>
      </c>
      <c r="F45" s="10"/>
      <c r="G45" s="8" t="s">
        <v>175</v>
      </c>
      <c r="H45" s="7" t="s">
        <v>137</v>
      </c>
      <c r="I45" s="7" t="s">
        <v>69</v>
      </c>
      <c r="J45" s="7" t="s">
        <v>72</v>
      </c>
      <c r="K45" s="9" t="str">
        <f t="shared" ca="1" si="0"/>
        <v>Vigente</v>
      </c>
      <c r="L45" s="31" t="s">
        <v>163</v>
      </c>
    </row>
    <row r="46" spans="1:12" x14ac:dyDescent="0.25">
      <c r="A46" s="32" t="s">
        <v>166</v>
      </c>
      <c r="B46" s="8" t="s">
        <v>37</v>
      </c>
      <c r="C46" s="33">
        <v>41434.43</v>
      </c>
      <c r="D46" s="33" t="str">
        <f>IF(Tabela1[[#This Row],[Faturar Após Medição]]="A SER APURADO","A ser apurado",IF(Tabela1[[#This Row],[Faturar Após Medição]]="insetkan","Insetkan","Apurado"))</f>
        <v>A ser apurado</v>
      </c>
      <c r="E46" s="10">
        <f>IF(Tabela1[[#This Row],[Faturar Após Medição]]="A SER APURADO",0,IF(Tabela1[[#This Row],[Faturar Após Medição]]="insetkan",0,Tabela1[[#This Row],[Faturar Após Medição]]))</f>
        <v>0</v>
      </c>
      <c r="F46" s="10"/>
      <c r="G46" s="8" t="s">
        <v>175</v>
      </c>
      <c r="H46" s="7" t="s">
        <v>120</v>
      </c>
      <c r="I46" s="7" t="s">
        <v>69</v>
      </c>
      <c r="J46" s="7" t="s">
        <v>138</v>
      </c>
      <c r="K46" s="9" t="str">
        <f t="shared" ca="1" si="0"/>
        <v>Vigente</v>
      </c>
      <c r="L46" s="31" t="s">
        <v>163</v>
      </c>
    </row>
    <row r="47" spans="1:12" x14ac:dyDescent="0.25">
      <c r="A47" s="32" t="s">
        <v>166</v>
      </c>
      <c r="B47" s="8" t="s">
        <v>38</v>
      </c>
      <c r="C47" s="33">
        <v>37197.96</v>
      </c>
      <c r="D47" s="33" t="str">
        <f>IF(Tabela1[[#This Row],[Faturar Após Medição]]="A SER APURADO","A ser apurado",IF(Tabela1[[#This Row],[Faturar Após Medição]]="insetkan","Insetkan","Apurado"))</f>
        <v>A ser apurado</v>
      </c>
      <c r="E47" s="10">
        <f>IF(Tabela1[[#This Row],[Faturar Após Medição]]="A SER APURADO",0,IF(Tabela1[[#This Row],[Faturar Após Medição]]="insetkan",0,Tabela1[[#This Row],[Faturar Após Medição]]))</f>
        <v>0</v>
      </c>
      <c r="F47" s="10"/>
      <c r="G47" s="8" t="s">
        <v>175</v>
      </c>
      <c r="H47" s="7" t="s">
        <v>139</v>
      </c>
      <c r="I47" s="7" t="s">
        <v>102</v>
      </c>
      <c r="J47" s="7" t="s">
        <v>72</v>
      </c>
      <c r="K47" s="9" t="str">
        <f t="shared" ca="1" si="0"/>
        <v>Vigente</v>
      </c>
      <c r="L47" s="31" t="s">
        <v>163</v>
      </c>
    </row>
    <row r="48" spans="1:12" x14ac:dyDescent="0.25">
      <c r="A48" s="32" t="s">
        <v>166</v>
      </c>
      <c r="B48" s="8" t="s">
        <v>39</v>
      </c>
      <c r="C48" s="33">
        <v>35681.03</v>
      </c>
      <c r="D48" s="33" t="str">
        <f>IF(Tabela1[[#This Row],[Faturar Após Medição]]="A SER APURADO","A ser apurado",IF(Tabela1[[#This Row],[Faturar Após Medição]]="insetkan","Insetkan","Apurado"))</f>
        <v>A ser apurado</v>
      </c>
      <c r="E48" s="10">
        <f>IF(Tabela1[[#This Row],[Faturar Após Medição]]="A SER APURADO",0,IF(Tabela1[[#This Row],[Faturar Após Medição]]="insetkan",0,Tabela1[[#This Row],[Faturar Após Medição]]))</f>
        <v>0</v>
      </c>
      <c r="F48" s="10"/>
      <c r="G48" s="8" t="s">
        <v>175</v>
      </c>
      <c r="H48" s="7" t="s">
        <v>137</v>
      </c>
      <c r="I48" s="7" t="s">
        <v>69</v>
      </c>
      <c r="J48" s="7" t="s">
        <v>140</v>
      </c>
      <c r="K48" s="9" t="str">
        <f t="shared" ca="1" si="0"/>
        <v>Vigente</v>
      </c>
      <c r="L48" s="31" t="s">
        <v>163</v>
      </c>
    </row>
    <row r="49" spans="1:12" x14ac:dyDescent="0.25">
      <c r="A49" s="32" t="s">
        <v>166</v>
      </c>
      <c r="B49" s="8" t="s">
        <v>40</v>
      </c>
      <c r="C49" s="33">
        <v>33350.5</v>
      </c>
      <c r="D49" s="33" t="str">
        <f>IF(Tabela1[[#This Row],[Faturar Após Medição]]="A SER APURADO","A ser apurado",IF(Tabela1[[#This Row],[Faturar Após Medição]]="insetkan","Insetkan","Apurado"))</f>
        <v>A ser apurado</v>
      </c>
      <c r="E49" s="10">
        <f>IF(Tabela1[[#This Row],[Faturar Após Medição]]="A SER APURADO",0,IF(Tabela1[[#This Row],[Faturar Após Medição]]="insetkan",0,Tabela1[[#This Row],[Faturar Após Medição]]))</f>
        <v>0</v>
      </c>
      <c r="F49" s="10"/>
      <c r="G49" s="8" t="s">
        <v>175</v>
      </c>
      <c r="H49" s="7" t="s">
        <v>141</v>
      </c>
      <c r="I49" s="7" t="s">
        <v>69</v>
      </c>
      <c r="J49" s="7" t="s">
        <v>142</v>
      </c>
      <c r="K49" s="9" t="str">
        <f t="shared" ca="1" si="0"/>
        <v>Vigente</v>
      </c>
      <c r="L49" s="31" t="s">
        <v>163</v>
      </c>
    </row>
    <row r="50" spans="1:12" x14ac:dyDescent="0.25">
      <c r="A50" s="32" t="s">
        <v>166</v>
      </c>
      <c r="B50" s="8" t="s">
        <v>41</v>
      </c>
      <c r="C50" s="33">
        <v>32513.57</v>
      </c>
      <c r="D50" s="33" t="str">
        <f>IF(Tabela1[[#This Row],[Faturar Após Medição]]="A SER APURADO","A ser apurado",IF(Tabela1[[#This Row],[Faturar Após Medição]]="insetkan","Insetkan","Apurado"))</f>
        <v>A ser apurado</v>
      </c>
      <c r="E50" s="10">
        <f>IF(Tabela1[[#This Row],[Faturar Após Medição]]="A SER APURADO",0,IF(Tabela1[[#This Row],[Faturar Após Medição]]="insetkan",0,Tabela1[[#This Row],[Faturar Após Medição]]))</f>
        <v>0</v>
      </c>
      <c r="F50" s="10"/>
      <c r="G50" s="8" t="s">
        <v>175</v>
      </c>
      <c r="H50" s="7" t="s">
        <v>101</v>
      </c>
      <c r="I50" s="7" t="s">
        <v>69</v>
      </c>
      <c r="J50" s="7" t="s">
        <v>143</v>
      </c>
      <c r="K50" s="9" t="str">
        <f t="shared" ca="1" si="0"/>
        <v>Vigente</v>
      </c>
      <c r="L50" s="31" t="s">
        <v>163</v>
      </c>
    </row>
    <row r="51" spans="1:12" x14ac:dyDescent="0.25">
      <c r="A51" s="32" t="s">
        <v>166</v>
      </c>
      <c r="B51" s="8" t="s">
        <v>42</v>
      </c>
      <c r="C51" s="33">
        <v>30254.402300000002</v>
      </c>
      <c r="D51" s="33" t="str">
        <f>IF(Tabela1[[#This Row],[Faturar Após Medição]]="A SER APURADO","A ser apurado",IF(Tabela1[[#This Row],[Faturar Após Medição]]="insetkan","Insetkan","Apurado"))</f>
        <v>A ser apurado</v>
      </c>
      <c r="E51" s="10">
        <f>IF(Tabela1[[#This Row],[Faturar Após Medição]]="A SER APURADO",0,IF(Tabela1[[#This Row],[Faturar Após Medição]]="insetkan",0,Tabela1[[#This Row],[Faturar Após Medição]]))</f>
        <v>0</v>
      </c>
      <c r="F51" s="10"/>
      <c r="G51" s="8" t="s">
        <v>175</v>
      </c>
      <c r="H51" s="7" t="s">
        <v>101</v>
      </c>
      <c r="I51" s="7" t="s">
        <v>69</v>
      </c>
      <c r="J51" s="7" t="s">
        <v>72</v>
      </c>
      <c r="K51" s="9" t="str">
        <f t="shared" ca="1" si="0"/>
        <v>Vigente</v>
      </c>
      <c r="L51" s="31" t="s">
        <v>163</v>
      </c>
    </row>
    <row r="52" spans="1:12" x14ac:dyDescent="0.25">
      <c r="A52" s="32" t="s">
        <v>167</v>
      </c>
      <c r="B52" s="8" t="s">
        <v>43</v>
      </c>
      <c r="C52" s="33">
        <v>29020.290000000005</v>
      </c>
      <c r="D52" s="33" t="str">
        <f>IF(Tabela1[[#This Row],[Faturar Após Medição]]="A SER APURADO","A ser apurado",IF(Tabela1[[#This Row],[Faturar Após Medição]]="insetkan","Insetkan","Apurado"))</f>
        <v>A ser apurado</v>
      </c>
      <c r="E52" s="10">
        <f>IF(Tabela1[[#This Row],[Faturar Após Medição]]="A SER APURADO",0,IF(Tabela1[[#This Row],[Faturar Após Medição]]="insetkan",0,Tabela1[[#This Row],[Faturar Após Medição]]))</f>
        <v>0</v>
      </c>
      <c r="F52" s="10"/>
      <c r="G52" s="8" t="s">
        <v>175</v>
      </c>
      <c r="H52" s="7" t="s">
        <v>144</v>
      </c>
      <c r="I52" s="7" t="s">
        <v>69</v>
      </c>
      <c r="J52" s="7" t="s">
        <v>145</v>
      </c>
      <c r="K52" s="9" t="str">
        <f t="shared" ca="1" si="0"/>
        <v>Vigente</v>
      </c>
      <c r="L52" s="31" t="s">
        <v>163</v>
      </c>
    </row>
    <row r="53" spans="1:12" x14ac:dyDescent="0.25">
      <c r="A53" s="32" t="s">
        <v>167</v>
      </c>
      <c r="B53" s="8" t="s">
        <v>44</v>
      </c>
      <c r="C53" s="33">
        <v>26336.89</v>
      </c>
      <c r="D53" s="33" t="str">
        <f>IF(Tabela1[[#This Row],[Faturar Após Medição]]="A SER APURADO","A ser apurado",IF(Tabela1[[#This Row],[Faturar Após Medição]]="insetkan","Insetkan","Apurado"))</f>
        <v>A ser apurado</v>
      </c>
      <c r="E53" s="10">
        <f>IF(Tabela1[[#This Row],[Faturar Após Medição]]="A SER APURADO",0,IF(Tabela1[[#This Row],[Faturar Após Medição]]="insetkan",0,Tabela1[[#This Row],[Faturar Após Medição]]))</f>
        <v>0</v>
      </c>
      <c r="F53" s="10"/>
      <c r="G53" s="8" t="s">
        <v>175</v>
      </c>
      <c r="H53" s="7" t="s">
        <v>113</v>
      </c>
      <c r="I53" s="7" t="s">
        <v>78</v>
      </c>
      <c r="J53" s="7" t="s">
        <v>146</v>
      </c>
      <c r="K53" s="9" t="str">
        <f t="shared" ca="1" si="0"/>
        <v>Vigente</v>
      </c>
      <c r="L53" s="31" t="s">
        <v>163</v>
      </c>
    </row>
    <row r="54" spans="1:12" x14ac:dyDescent="0.25">
      <c r="A54" s="32" t="s">
        <v>167</v>
      </c>
      <c r="B54" s="8" t="s">
        <v>45</v>
      </c>
      <c r="C54" s="33">
        <v>24665.43</v>
      </c>
      <c r="D54" s="33" t="str">
        <f>IF(Tabela1[[#This Row],[Faturar Após Medição]]="A SER APURADO","A ser apurado",IF(Tabela1[[#This Row],[Faturar Após Medição]]="insetkan","Insetkan","Apurado"))</f>
        <v>A ser apurado</v>
      </c>
      <c r="E54" s="10">
        <f>IF(Tabela1[[#This Row],[Faturar Após Medição]]="A SER APURADO",0,IF(Tabela1[[#This Row],[Faturar Após Medição]]="insetkan",0,Tabela1[[#This Row],[Faturar Após Medição]]))</f>
        <v>0</v>
      </c>
      <c r="F54" s="10"/>
      <c r="G54" s="8" t="s">
        <v>175</v>
      </c>
      <c r="H54" s="7" t="s">
        <v>113</v>
      </c>
      <c r="I54" s="7" t="s">
        <v>66</v>
      </c>
      <c r="J54" s="7" t="s">
        <v>147</v>
      </c>
      <c r="K54" s="9" t="str">
        <f t="shared" ca="1" si="0"/>
        <v>Vigente</v>
      </c>
      <c r="L54" s="31" t="s">
        <v>163</v>
      </c>
    </row>
    <row r="55" spans="1:12" x14ac:dyDescent="0.25">
      <c r="A55" s="32" t="s">
        <v>167</v>
      </c>
      <c r="B55" s="8" t="s">
        <v>46</v>
      </c>
      <c r="C55" s="33">
        <v>23232.31</v>
      </c>
      <c r="D55" s="33" t="str">
        <f>IF(Tabela1[[#This Row],[Faturar Após Medição]]="A SER APURADO","A ser apurado",IF(Tabela1[[#This Row],[Faturar Após Medição]]="insetkan","Insetkan","Apurado"))</f>
        <v>A ser apurado</v>
      </c>
      <c r="E55" s="10">
        <f>IF(Tabela1[[#This Row],[Faturar Após Medição]]="A SER APURADO",0,IF(Tabela1[[#This Row],[Faturar Após Medição]]="insetkan",0,Tabela1[[#This Row],[Faturar Após Medição]]))</f>
        <v>0</v>
      </c>
      <c r="F55" s="10"/>
      <c r="G55" s="8" t="s">
        <v>175</v>
      </c>
      <c r="H55" s="7" t="s">
        <v>113</v>
      </c>
      <c r="I55" s="7" t="s">
        <v>69</v>
      </c>
      <c r="J55" s="7" t="s">
        <v>85</v>
      </c>
      <c r="K55" s="9" t="str">
        <f t="shared" ca="1" si="0"/>
        <v>Vigente</v>
      </c>
      <c r="L55" s="31" t="s">
        <v>163</v>
      </c>
    </row>
    <row r="56" spans="1:12" x14ac:dyDescent="0.25">
      <c r="A56" s="32" t="s">
        <v>167</v>
      </c>
      <c r="B56" s="8" t="s">
        <v>47</v>
      </c>
      <c r="C56" s="33">
        <v>19265.7</v>
      </c>
      <c r="D56" s="33" t="str">
        <f>IF(Tabela1[[#This Row],[Faturar Após Medição]]="A SER APURADO","A ser apurado",IF(Tabela1[[#This Row],[Faturar Após Medição]]="insetkan","Insetkan","Apurado"))</f>
        <v>A ser apurado</v>
      </c>
      <c r="E56" s="10">
        <f>IF(Tabela1[[#This Row],[Faturar Após Medição]]="A SER APURADO",0,IF(Tabela1[[#This Row],[Faturar Após Medição]]="insetkan",0,Tabela1[[#This Row],[Faturar Após Medição]]))</f>
        <v>0</v>
      </c>
      <c r="F56" s="10"/>
      <c r="G56" s="8" t="s">
        <v>175</v>
      </c>
      <c r="H56" s="7" t="s">
        <v>113</v>
      </c>
      <c r="I56" s="7" t="s">
        <v>69</v>
      </c>
      <c r="J56" s="7" t="s">
        <v>148</v>
      </c>
      <c r="K56" s="9" t="str">
        <f t="shared" ca="1" si="0"/>
        <v>Vigente</v>
      </c>
      <c r="L56" s="31" t="s">
        <v>163</v>
      </c>
    </row>
    <row r="57" spans="1:12" x14ac:dyDescent="0.25">
      <c r="A57" s="32" t="s">
        <v>166</v>
      </c>
      <c r="B57" s="8" t="s">
        <v>48</v>
      </c>
      <c r="C57" s="33">
        <v>14923.92</v>
      </c>
      <c r="D57" s="33" t="str">
        <f>IF(Tabela1[[#This Row],[Faturar Após Medição]]="A SER APURADO","A ser apurado",IF(Tabela1[[#This Row],[Faturar Após Medição]]="insetkan","Insetkan","Apurado"))</f>
        <v>A ser apurado</v>
      </c>
      <c r="E57" s="10">
        <f>IF(Tabela1[[#This Row],[Faturar Após Medição]]="A SER APURADO",0,IF(Tabela1[[#This Row],[Faturar Após Medição]]="insetkan",0,Tabela1[[#This Row],[Faturar Após Medição]]))</f>
        <v>0</v>
      </c>
      <c r="F57" s="10"/>
      <c r="G57" s="8" t="s">
        <v>175</v>
      </c>
      <c r="H57" s="7" t="s">
        <v>149</v>
      </c>
      <c r="I57" s="7" t="s">
        <v>150</v>
      </c>
      <c r="J57" s="7" t="s">
        <v>72</v>
      </c>
      <c r="K57" s="9" t="str">
        <f t="shared" ca="1" si="0"/>
        <v>Vigente</v>
      </c>
      <c r="L57" s="31" t="s">
        <v>163</v>
      </c>
    </row>
    <row r="58" spans="1:12" x14ac:dyDescent="0.25">
      <c r="A58" s="32" t="s">
        <v>166</v>
      </c>
      <c r="B58" s="8" t="s">
        <v>49</v>
      </c>
      <c r="C58" s="33">
        <v>14844.73</v>
      </c>
      <c r="D58" s="33" t="str">
        <f>IF(Tabela1[[#This Row],[Faturar Após Medição]]="A SER APURADO","A ser apurado",IF(Tabela1[[#This Row],[Faturar Após Medição]]="insetkan","Insetkan","Apurado"))</f>
        <v>A ser apurado</v>
      </c>
      <c r="E58" s="10">
        <f>IF(Tabela1[[#This Row],[Faturar Após Medição]]="A SER APURADO",0,IF(Tabela1[[#This Row],[Faturar Após Medição]]="insetkan",0,Tabela1[[#This Row],[Faturar Após Medição]]))</f>
        <v>0</v>
      </c>
      <c r="F58" s="10"/>
      <c r="G58" s="8" t="s">
        <v>175</v>
      </c>
      <c r="H58" s="7" t="s">
        <v>151</v>
      </c>
      <c r="I58" s="7" t="s">
        <v>69</v>
      </c>
      <c r="J58" s="7" t="s">
        <v>72</v>
      </c>
      <c r="K58" s="9" t="str">
        <f t="shared" ca="1" si="0"/>
        <v>Vigente</v>
      </c>
      <c r="L58" s="31" t="s">
        <v>163</v>
      </c>
    </row>
    <row r="59" spans="1:12" x14ac:dyDescent="0.25">
      <c r="A59" s="32" t="s">
        <v>167</v>
      </c>
      <c r="B59" s="8" t="s">
        <v>50</v>
      </c>
      <c r="C59" s="33">
        <v>14283.31</v>
      </c>
      <c r="D59" s="33" t="str">
        <f>IF(Tabela1[[#This Row],[Faturar Após Medição]]="A SER APURADO","A ser apurado",IF(Tabela1[[#This Row],[Faturar Após Medição]]="insetkan","Insetkan","Apurado"))</f>
        <v>A ser apurado</v>
      </c>
      <c r="E59" s="10">
        <f>IF(Tabela1[[#This Row],[Faturar Após Medição]]="A SER APURADO",0,IF(Tabela1[[#This Row],[Faturar Após Medição]]="insetkan",0,Tabela1[[#This Row],[Faturar Após Medição]]))</f>
        <v>0</v>
      </c>
      <c r="F59" s="10"/>
      <c r="G59" s="8" t="s">
        <v>175</v>
      </c>
      <c r="H59" s="7" t="s">
        <v>152</v>
      </c>
      <c r="I59" s="7" t="s">
        <v>153</v>
      </c>
      <c r="J59" s="7" t="s">
        <v>85</v>
      </c>
      <c r="K59" s="9" t="str">
        <f t="shared" ca="1" si="0"/>
        <v>Vigente</v>
      </c>
      <c r="L59" s="31" t="s">
        <v>163</v>
      </c>
    </row>
    <row r="60" spans="1:12" x14ac:dyDescent="0.25">
      <c r="A60" s="32" t="s">
        <v>167</v>
      </c>
      <c r="B60" s="8" t="s">
        <v>51</v>
      </c>
      <c r="C60" s="33">
        <v>10107.36</v>
      </c>
      <c r="D60" s="33" t="str">
        <f>IF(Tabela1[[#This Row],[Faturar Após Medição]]="A SER APURADO","A ser apurado",IF(Tabela1[[#This Row],[Faturar Após Medição]]="insetkan","Insetkan","Apurado"))</f>
        <v>A ser apurado</v>
      </c>
      <c r="E60" s="10">
        <f>IF(Tabela1[[#This Row],[Faturar Após Medição]]="A SER APURADO",0,IF(Tabela1[[#This Row],[Faturar Após Medição]]="insetkan",0,Tabela1[[#This Row],[Faturar Após Medição]]))</f>
        <v>0</v>
      </c>
      <c r="F60" s="10"/>
      <c r="G60" s="8" t="s">
        <v>175</v>
      </c>
      <c r="H60" s="7" t="s">
        <v>113</v>
      </c>
      <c r="I60" s="7" t="s">
        <v>69</v>
      </c>
      <c r="J60" s="7" t="s">
        <v>154</v>
      </c>
      <c r="K60" s="9" t="str">
        <f t="shared" ca="1" si="0"/>
        <v>Vigente</v>
      </c>
      <c r="L60" s="31" t="s">
        <v>163</v>
      </c>
    </row>
    <row r="61" spans="1:12" x14ac:dyDescent="0.25">
      <c r="A61" s="32" t="s">
        <v>166</v>
      </c>
      <c r="B61" s="8" t="s">
        <v>52</v>
      </c>
      <c r="C61" s="33">
        <v>9588.7800000000007</v>
      </c>
      <c r="D61" s="33" t="str">
        <f>IF(Tabela1[[#This Row],[Faturar Após Medição]]="A SER APURADO","A ser apurado",IF(Tabela1[[#This Row],[Faturar Após Medição]]="insetkan","Insetkan","Apurado"))</f>
        <v>Apurado</v>
      </c>
      <c r="E61" s="10">
        <f>IF(Tabela1[[#This Row],[Faturar Após Medição]]="A SER APURADO",0,IF(Tabela1[[#This Row],[Faturar Após Medição]]="insetkan",0,Tabela1[[#This Row],[Faturar Após Medição]]))</f>
        <v>9588.7800000000007</v>
      </c>
      <c r="F61" s="10"/>
      <c r="G61" s="8" t="s">
        <v>170</v>
      </c>
      <c r="H61" s="7" t="s">
        <v>113</v>
      </c>
      <c r="I61" s="7" t="s">
        <v>69</v>
      </c>
      <c r="J61" s="7" t="s">
        <v>72</v>
      </c>
      <c r="K61" s="9" t="str">
        <f t="shared" ca="1" si="0"/>
        <v>Vigente</v>
      </c>
      <c r="L61" s="31">
        <v>9588.7800000000007</v>
      </c>
    </row>
    <row r="62" spans="1:12" x14ac:dyDescent="0.25">
      <c r="A62" s="32" t="s">
        <v>164</v>
      </c>
      <c r="B62" s="8" t="s">
        <v>53</v>
      </c>
      <c r="C62" s="33">
        <v>6790</v>
      </c>
      <c r="D62" s="33" t="str">
        <f>IF(Tabela1[[#This Row],[Faturar Após Medição]]="A SER APURADO","A ser apurado",IF(Tabela1[[#This Row],[Faturar Após Medição]]="insetkan","Insetkan","Apurado"))</f>
        <v>Insetkan</v>
      </c>
      <c r="E62" s="10">
        <f>IF(Tabela1[[#This Row],[Faturar Após Medição]]="A SER APURADO",0,IF(Tabela1[[#This Row],[Faturar Após Medição]]="insetkan",0,Tabela1[[#This Row],[Faturar Após Medição]]))</f>
        <v>0</v>
      </c>
      <c r="F62" s="10"/>
      <c r="G62" s="8" t="s">
        <v>175</v>
      </c>
      <c r="H62" s="7" t="s">
        <v>151</v>
      </c>
      <c r="I62" s="7" t="s">
        <v>155</v>
      </c>
      <c r="J62" s="7" t="s">
        <v>156</v>
      </c>
      <c r="K62" s="9" t="str">
        <f t="shared" ca="1" si="0"/>
        <v>Vigente</v>
      </c>
      <c r="L62" s="31" t="s">
        <v>164</v>
      </c>
    </row>
    <row r="63" spans="1:12" x14ac:dyDescent="0.25">
      <c r="A63" s="32" t="s">
        <v>166</v>
      </c>
      <c r="B63" s="8" t="s">
        <v>54</v>
      </c>
      <c r="C63" s="33">
        <v>6383.27</v>
      </c>
      <c r="D63" s="33" t="str">
        <f>IF(Tabela1[[#This Row],[Faturar Após Medição]]="A SER APURADO","A ser apurado",IF(Tabela1[[#This Row],[Faturar Após Medição]]="insetkan","Insetkan","Apurado"))</f>
        <v>A ser apurado</v>
      </c>
      <c r="E63" s="10">
        <f>IF(Tabela1[[#This Row],[Faturar Após Medição]]="A SER APURADO",0,IF(Tabela1[[#This Row],[Faturar Após Medição]]="insetkan",0,Tabela1[[#This Row],[Faturar Após Medição]]))</f>
        <v>0</v>
      </c>
      <c r="F63" s="10"/>
      <c r="G63" s="8" t="s">
        <v>175</v>
      </c>
      <c r="H63" s="7" t="s">
        <v>157</v>
      </c>
      <c r="I63" s="7" t="s">
        <v>150</v>
      </c>
      <c r="J63" s="7" t="s">
        <v>72</v>
      </c>
      <c r="K63" s="9" t="str">
        <f t="shared" ca="1" si="0"/>
        <v>Vigente</v>
      </c>
      <c r="L63" s="31" t="s">
        <v>163</v>
      </c>
    </row>
    <row r="64" spans="1:12" x14ac:dyDescent="0.25">
      <c r="A64" s="32" t="s">
        <v>164</v>
      </c>
      <c r="B64" s="8" t="s">
        <v>5</v>
      </c>
      <c r="C64" s="33">
        <v>5374.59</v>
      </c>
      <c r="D64" s="33" t="str">
        <f>IF(Tabela1[[#This Row],[Faturar Após Medição]]="A SER APURADO","A ser apurado",IF(Tabela1[[#This Row],[Faturar Após Medição]]="insetkan","Insetkan","Apurado"))</f>
        <v>Insetkan</v>
      </c>
      <c r="E64" s="10">
        <f>IF(Tabela1[[#This Row],[Faturar Após Medição]]="A SER APURADO",0,IF(Tabela1[[#This Row],[Faturar Após Medição]]="insetkan",0,Tabela1[[#This Row],[Faturar Após Medição]]))</f>
        <v>0</v>
      </c>
      <c r="F64" s="10"/>
      <c r="G64" s="8" t="s">
        <v>175</v>
      </c>
      <c r="H64" s="7" t="s">
        <v>158</v>
      </c>
      <c r="I64" s="7" t="s">
        <v>155</v>
      </c>
      <c r="J64" s="7" t="s">
        <v>85</v>
      </c>
      <c r="K64" s="9" t="str">
        <f t="shared" ca="1" si="0"/>
        <v>Vigente</v>
      </c>
      <c r="L64" s="31" t="s">
        <v>164</v>
      </c>
    </row>
    <row r="65" spans="1:12" x14ac:dyDescent="0.25">
      <c r="A65" s="32" t="s">
        <v>167</v>
      </c>
      <c r="B65" s="8" t="s">
        <v>55</v>
      </c>
      <c r="C65" s="33">
        <v>4160.12</v>
      </c>
      <c r="D65" s="33" t="str">
        <f>IF(Tabela1[[#This Row],[Faturar Após Medição]]="A SER APURADO","A ser apurado",IF(Tabela1[[#This Row],[Faturar Após Medição]]="insetkan","Insetkan","Apurado"))</f>
        <v>Apurado</v>
      </c>
      <c r="E65" s="10">
        <f>IF(Tabela1[[#This Row],[Faturar Após Medição]]="A SER APURADO",0,IF(Tabela1[[#This Row],[Faturar Após Medição]]="insetkan",0,Tabela1[[#This Row],[Faturar Após Medição]]))</f>
        <v>4160.12</v>
      </c>
      <c r="F65" s="10"/>
      <c r="G65" s="8" t="s">
        <v>170</v>
      </c>
      <c r="H65" s="7" t="s">
        <v>113</v>
      </c>
      <c r="I65" s="7" t="s">
        <v>78</v>
      </c>
      <c r="J65" s="7" t="s">
        <v>159</v>
      </c>
      <c r="K65" s="9" t="str">
        <f t="shared" ca="1" si="0"/>
        <v>Vigente</v>
      </c>
      <c r="L65" s="11">
        <v>4160.12</v>
      </c>
    </row>
    <row r="66" spans="1:12" x14ac:dyDescent="0.25">
      <c r="A66" s="32" t="s">
        <v>164</v>
      </c>
      <c r="B66" s="8" t="s">
        <v>56</v>
      </c>
      <c r="C66" s="33">
        <v>2934.8</v>
      </c>
      <c r="D66" s="33" t="str">
        <f>IF(Tabela1[[#This Row],[Faturar Após Medição]]="A SER APURADO","A ser apurado",IF(Tabela1[[#This Row],[Faturar Após Medição]]="insetkan","Insetkan","Apurado"))</f>
        <v>Insetkan</v>
      </c>
      <c r="E66" s="10">
        <f>IF(Tabela1[[#This Row],[Faturar Após Medição]]="A SER APURADO",0,IF(Tabela1[[#This Row],[Faturar Após Medição]]="insetkan",0,Tabela1[[#This Row],[Faturar Após Medição]]))</f>
        <v>0</v>
      </c>
      <c r="F66" s="10"/>
      <c r="G66" s="8" t="s">
        <v>175</v>
      </c>
      <c r="H66" s="7" t="s">
        <v>113</v>
      </c>
      <c r="I66" s="7" t="s">
        <v>155</v>
      </c>
      <c r="J66" s="7" t="s">
        <v>160</v>
      </c>
      <c r="K66" s="9" t="str">
        <f t="shared" ca="1" si="0"/>
        <v>Vigente</v>
      </c>
      <c r="L66" s="31" t="s">
        <v>164</v>
      </c>
    </row>
    <row r="67" spans="1:12" x14ac:dyDescent="0.25">
      <c r="A67" s="32" t="s">
        <v>164</v>
      </c>
      <c r="B67" s="8" t="s">
        <v>57</v>
      </c>
      <c r="C67" s="33">
        <v>2120</v>
      </c>
      <c r="D67" s="33" t="str">
        <f>IF(Tabela1[[#This Row],[Faturar Após Medição]]="A SER APURADO","A ser apurado",IF(Tabela1[[#This Row],[Faturar Após Medição]]="insetkan","Insetkan","Apurado"))</f>
        <v>Insetkan</v>
      </c>
      <c r="E67" s="10">
        <f>IF(Tabela1[[#This Row],[Faturar Após Medição]]="A SER APURADO",0,IF(Tabela1[[#This Row],[Faturar Após Medição]]="insetkan",0,Tabela1[[#This Row],[Faturar Após Medição]]))</f>
        <v>0</v>
      </c>
      <c r="F67" s="10"/>
      <c r="G67" s="8" t="s">
        <v>175</v>
      </c>
      <c r="H67" s="7" t="s">
        <v>113</v>
      </c>
      <c r="I67" s="7" t="s">
        <v>155</v>
      </c>
      <c r="J67" s="7" t="s">
        <v>161</v>
      </c>
      <c r="K67" s="9" t="str">
        <f t="shared" ref="K67:K70" ca="1" si="1">IF(J67&gt;TODAY(),"Vigente","Encerrado")</f>
        <v>Vigente</v>
      </c>
      <c r="L67" s="31" t="s">
        <v>164</v>
      </c>
    </row>
    <row r="68" spans="1:12" x14ac:dyDescent="0.25">
      <c r="A68" s="32" t="s">
        <v>164</v>
      </c>
      <c r="B68" s="8" t="s">
        <v>58</v>
      </c>
      <c r="C68" s="33">
        <v>1880</v>
      </c>
      <c r="D68" s="33" t="str">
        <f>IF(Tabela1[[#This Row],[Faturar Após Medição]]="A SER APURADO","A ser apurado",IF(Tabela1[[#This Row],[Faturar Após Medição]]="insetkan","Insetkan","Apurado"))</f>
        <v>Insetkan</v>
      </c>
      <c r="E68" s="10">
        <f>IF(Tabela1[[#This Row],[Faturar Após Medição]]="A SER APURADO",0,IF(Tabela1[[#This Row],[Faturar Após Medição]]="insetkan",0,Tabela1[[#This Row],[Faturar Após Medição]]))</f>
        <v>0</v>
      </c>
      <c r="F68" s="10"/>
      <c r="G68" s="8" t="s">
        <v>175</v>
      </c>
      <c r="H68" s="7">
        <v>1574</v>
      </c>
      <c r="I68" s="7" t="s">
        <v>155</v>
      </c>
      <c r="J68" s="7" t="s">
        <v>72</v>
      </c>
      <c r="K68" s="9" t="str">
        <f t="shared" ca="1" si="1"/>
        <v>Vigente</v>
      </c>
      <c r="L68" s="31" t="s">
        <v>164</v>
      </c>
    </row>
    <row r="69" spans="1:12" x14ac:dyDescent="0.25">
      <c r="A69" s="32" t="s">
        <v>166</v>
      </c>
      <c r="B69" s="8" t="s">
        <v>59</v>
      </c>
      <c r="C69" s="33">
        <v>953.3</v>
      </c>
      <c r="D69" s="33" t="str">
        <f>IF(Tabela1[[#This Row],[Faturar Após Medição]]="A SER APURADO","A ser apurado",IF(Tabela1[[#This Row],[Faturar Após Medição]]="insetkan","Insetkan","Apurado"))</f>
        <v>A ser apurado</v>
      </c>
      <c r="E69" s="10">
        <f>IF(Tabela1[[#This Row],[Faturar Após Medição]]="A SER APURADO",0,IF(Tabela1[[#This Row],[Faturar Após Medição]]="insetkan",0,Tabela1[[#This Row],[Faturar Após Medição]]))</f>
        <v>0</v>
      </c>
      <c r="F69" s="10"/>
      <c r="G69" s="8" t="s">
        <v>175</v>
      </c>
      <c r="H69" s="7" t="s">
        <v>113</v>
      </c>
      <c r="I69" s="7" t="s">
        <v>69</v>
      </c>
      <c r="J69" s="7" t="s">
        <v>72</v>
      </c>
      <c r="K69" s="9" t="str">
        <f t="shared" ca="1" si="1"/>
        <v>Vigente</v>
      </c>
      <c r="L69" s="11" t="s">
        <v>163</v>
      </c>
    </row>
    <row r="70" spans="1:12" x14ac:dyDescent="0.25">
      <c r="A70" s="32" t="s">
        <v>167</v>
      </c>
      <c r="B70" s="13" t="s">
        <v>60</v>
      </c>
      <c r="C70" s="34">
        <v>390.99</v>
      </c>
      <c r="D70" s="34" t="str">
        <f>IF(Tabela1[[#This Row],[Faturar Após Medição]]="A SER APURADO","A ser apurado",IF(Tabela1[[#This Row],[Faturar Após Medição]]="insetkan","Insetkan","Apurado"))</f>
        <v>A ser apurado</v>
      </c>
      <c r="E70" s="15">
        <f>IF(Tabela1[[#This Row],[Faturar Após Medição]]="A SER APURADO",0,IF(Tabela1[[#This Row],[Faturar Após Medição]]="insetkan",0,Tabela1[[#This Row],[Faturar Após Medição]]))</f>
        <v>0</v>
      </c>
      <c r="F70" s="15"/>
      <c r="G70" s="8" t="s">
        <v>175</v>
      </c>
      <c r="H70" s="12" t="s">
        <v>113</v>
      </c>
      <c r="I70" s="12" t="s">
        <v>162</v>
      </c>
      <c r="J70" s="12" t="s">
        <v>85</v>
      </c>
      <c r="K70" s="14" t="str">
        <f t="shared" ca="1" si="1"/>
        <v>Vigente</v>
      </c>
      <c r="L70" s="16" t="s">
        <v>163</v>
      </c>
    </row>
  </sheetData>
  <phoneticPr fontId="5" type="noConversion"/>
  <conditionalFormatting sqref="I71:I1048576 L1:L70">
    <cfRule type="containsText" dxfId="2" priority="1" operator="containsText" text="A ser apurado">
      <formula>NOT(ISERROR(SEARCH("A ser apurado",I1)))</formula>
    </cfRule>
  </conditionalFormatting>
  <conditionalFormatting sqref="A2:K70">
    <cfRule type="expression" dxfId="1" priority="4">
      <formula>$M2="Encerrado"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F18F452-72E2-41F2-BB8E-C375E17331F1}">
          <x14:formula1>
            <xm:f>Planilha2!$A$2:$A$9</xm:f>
          </x14:formula1>
          <xm:sqref>G2:G70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55113-8824-4D66-AF55-7F00CA308594}">
  <dimension ref="A1:A9"/>
  <sheetViews>
    <sheetView showGridLines="0" workbookViewId="0">
      <selection activeCell="A9" sqref="A9"/>
    </sheetView>
  </sheetViews>
  <sheetFormatPr defaultRowHeight="15" x14ac:dyDescent="0.25"/>
  <cols>
    <col min="1" max="1" width="19" bestFit="1" customWidth="1"/>
  </cols>
  <sheetData>
    <row r="1" spans="1:1" x14ac:dyDescent="0.25">
      <c r="A1" s="38" t="s">
        <v>168</v>
      </c>
    </row>
    <row r="3" spans="1:1" x14ac:dyDescent="0.25">
      <c r="A3" t="s">
        <v>169</v>
      </c>
    </row>
    <row r="4" spans="1:1" x14ac:dyDescent="0.25">
      <c r="A4" t="s">
        <v>170</v>
      </c>
    </row>
    <row r="5" spans="1:1" x14ac:dyDescent="0.25">
      <c r="A5" t="s">
        <v>171</v>
      </c>
    </row>
    <row r="6" spans="1:1" x14ac:dyDescent="0.25">
      <c r="A6" t="s">
        <v>172</v>
      </c>
    </row>
    <row r="7" spans="1:1" x14ac:dyDescent="0.25">
      <c r="A7" t="s">
        <v>173</v>
      </c>
    </row>
    <row r="8" spans="1:1" x14ac:dyDescent="0.25">
      <c r="A8" t="s">
        <v>175</v>
      </c>
    </row>
    <row r="9" spans="1:1" x14ac:dyDescent="0.25">
      <c r="A9" t="s">
        <v>174</v>
      </c>
    </row>
  </sheetData>
  <sortState xmlns:xlrd2="http://schemas.microsoft.com/office/spreadsheetml/2017/richdata2" ref="A3:A9">
    <sortCondition ref="A3:A9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Silva</dc:creator>
  <cp:lastModifiedBy>Jorge Silva</cp:lastModifiedBy>
  <dcterms:created xsi:type="dcterms:W3CDTF">2024-07-31T12:05:45Z</dcterms:created>
  <dcterms:modified xsi:type="dcterms:W3CDTF">2024-07-31T13:16:39Z</dcterms:modified>
</cp:coreProperties>
</file>