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prod-my.sharepoint.com/personal/martij58_airproducts_com/Documents/Desktop/"/>
    </mc:Choice>
  </mc:AlternateContent>
  <xr:revisionPtr revIDLastSave="0" documentId="8_{F4D82455-33BB-4C41-B3E6-A925FC572962}" xr6:coauthVersionLast="46" xr6:coauthVersionMax="46" xr10:uidLastSave="{00000000-0000-0000-0000-000000000000}"/>
  <bookViews>
    <workbookView xWindow="-120" yWindow="-120" windowWidth="15600" windowHeight="11160" xr2:uid="{5C808C2C-3563-46A4-89A3-25DA52C3412D}"/>
  </bookViews>
  <sheets>
    <sheet name="Sheet1" sheetId="1" r:id="rId1"/>
  </sheets>
  <definedNames>
    <definedName name="_xlchart.v1.0" hidden="1">Sheet1!$H$5:$H$98</definedName>
    <definedName name="_xlchart.v1.1" hidden="1">Sheet1!$H$5:$H$98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6" i="1"/>
  <c r="J5" i="1"/>
  <c r="J11" i="1"/>
  <c r="J10" i="1"/>
  <c r="J9" i="1"/>
  <c r="J7" i="1"/>
</calcChain>
</file>

<file path=xl/sharedStrings.xml><?xml version="1.0" encoding="utf-8"?>
<sst xmlns="http://schemas.openxmlformats.org/spreadsheetml/2006/main" count="18" uniqueCount="18">
  <si>
    <t>Year</t>
  </si>
  <si>
    <t>Average</t>
  </si>
  <si>
    <t>Closing Price</t>
  </si>
  <si>
    <t>Year Open</t>
  </si>
  <si>
    <t>Year High</t>
  </si>
  <si>
    <t>Year Low</t>
  </si>
  <si>
    <t>Year Close</t>
  </si>
  <si>
    <t>Annual</t>
  </si>
  <si>
    <t>% Change</t>
  </si>
  <si>
    <t>Median</t>
  </si>
  <si>
    <t>STD deviation</t>
  </si>
  <si>
    <t>h5:h98</t>
  </si>
  <si>
    <t>Max value</t>
  </si>
  <si>
    <t>count</t>
  </si>
  <si>
    <t>Total Average</t>
  </si>
  <si>
    <t>Loss average</t>
  </si>
  <si>
    <t>gain average</t>
  </si>
  <si>
    <t>S&amp;P 500 Index - Historical Annual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</si>
</sst>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10" fontId="0" fillId="0" borderId="0" xfId="0" applyNumberFormat="1"/>
    <xf numFmtId="0" fontId="0" fillId="0" borderId="0" xfId="0" quotePrefix="1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3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500" b="1" i="0" u="none" strike="noStrike" cap="all" spc="100" baseline="0">
                <a:solidFill>
                  <a:sysClr val="window" lastClr="FFFFFF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S&amp;P 500 Index - Historical Annual Data</a:t>
            </a:r>
            <a:endPara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D713AAA-5E12-48DB-9219-4EEBA35FD638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99</xdr:row>
      <xdr:rowOff>47625</xdr:rowOff>
    </xdr:from>
    <xdr:to>
      <xdr:col>9</xdr:col>
      <xdr:colOff>590550</xdr:colOff>
      <xdr:row>113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61A5E4-FE13-49FD-A195-FF3F06C5C1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" y="18916650"/>
              <a:ext cx="5562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7525-A71A-4455-9D24-6A001AE75CB4}">
  <dimension ref="B1:K98"/>
  <sheetViews>
    <sheetView tabSelected="1" topLeftCell="A103" zoomScale="90" zoomScaleNormal="90" workbookViewId="0">
      <selection activeCell="L7" sqref="L7"/>
    </sheetView>
  </sheetViews>
  <sheetFormatPr defaultRowHeight="15" x14ac:dyDescent="0.25"/>
  <cols>
    <col min="9" max="9" width="13.28515625" bestFit="1" customWidth="1"/>
  </cols>
  <sheetData>
    <row r="1" spans="2:11" ht="15.75" x14ac:dyDescent="0.25">
      <c r="B1" s="5" t="s">
        <v>17</v>
      </c>
    </row>
    <row r="2" spans="2:11" x14ac:dyDescent="0.25">
      <c r="B2" t="s">
        <v>0</v>
      </c>
      <c r="C2" t="s">
        <v>1</v>
      </c>
    </row>
    <row r="3" spans="2:11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2:11" x14ac:dyDescent="0.25">
      <c r="K4" s="3" t="s">
        <v>11</v>
      </c>
    </row>
    <row r="5" spans="2:11" x14ac:dyDescent="0.25">
      <c r="B5">
        <v>2021</v>
      </c>
      <c r="C5" s="1">
        <v>3903.28</v>
      </c>
      <c r="D5" s="1">
        <v>3700.65</v>
      </c>
      <c r="E5" s="1">
        <v>4185.47</v>
      </c>
      <c r="F5" s="1">
        <v>3700.65</v>
      </c>
      <c r="G5" s="1">
        <v>4185.47</v>
      </c>
      <c r="H5" s="2">
        <v>0.1143</v>
      </c>
      <c r="I5" t="s">
        <v>9</v>
      </c>
      <c r="J5" s="2">
        <f>MEDIAN(H5:H98)</f>
        <v>0.1109</v>
      </c>
      <c r="K5" s="2"/>
    </row>
    <row r="6" spans="2:11" x14ac:dyDescent="0.25">
      <c r="B6">
        <v>2020</v>
      </c>
      <c r="C6" s="1">
        <v>3217.86</v>
      </c>
      <c r="D6" s="1">
        <v>3257.85</v>
      </c>
      <c r="E6" s="1">
        <v>3756.07</v>
      </c>
      <c r="F6" s="1">
        <v>2237.4</v>
      </c>
      <c r="G6" s="1">
        <v>3756.07</v>
      </c>
      <c r="H6" s="2">
        <v>0.16259999999999999</v>
      </c>
      <c r="I6" t="s">
        <v>16</v>
      </c>
      <c r="J6" s="2">
        <f>AVERAGE(H5,H6,H7,H9,H10,H12,H13,H14,H16,H17,H19:H23,H27:H31,H33:H35,H37:H44,H46:H48,H50:H51,H54:H56,H58,H59,H61:H63,H65,H67:H68,H70:H72,H74:H77,H81:H84,H88,H90:H91,H93,H98)</f>
        <v>0.18437142857142857</v>
      </c>
    </row>
    <row r="7" spans="2:11" x14ac:dyDescent="0.25">
      <c r="B7">
        <v>2019</v>
      </c>
      <c r="C7" s="1">
        <v>2913.36</v>
      </c>
      <c r="D7" s="1">
        <v>2510.0300000000002</v>
      </c>
      <c r="E7" s="1">
        <v>3240.02</v>
      </c>
      <c r="F7" s="1">
        <v>2447.89</v>
      </c>
      <c r="G7" s="1">
        <v>3230.78</v>
      </c>
      <c r="H7" s="2">
        <v>0.2888</v>
      </c>
      <c r="I7" t="s">
        <v>14</v>
      </c>
      <c r="J7" s="2">
        <f>AVERAGE(H5:H98)</f>
        <v>7.8158510638297873E-2</v>
      </c>
    </row>
    <row r="8" spans="2:11" x14ac:dyDescent="0.25">
      <c r="B8">
        <v>2018</v>
      </c>
      <c r="C8" s="1">
        <v>2746.21</v>
      </c>
      <c r="D8" s="1">
        <v>2695.81</v>
      </c>
      <c r="E8" s="1">
        <v>2930.75</v>
      </c>
      <c r="F8" s="1">
        <v>2351.1</v>
      </c>
      <c r="G8" s="1">
        <v>2506.85</v>
      </c>
      <c r="H8" s="2">
        <v>-6.2399999999999997E-2</v>
      </c>
      <c r="I8" t="s">
        <v>15</v>
      </c>
      <c r="J8" s="2">
        <f>AVERAGE(H8,H11,H15,H18,H24:H26,H32,H36,H45,H49,H52:H53,H57,H60,H64,H66,H69,H73,H78:H80,H85,H86,H87,H89,H92,H94:H97)</f>
        <v>-0.13769354838709677</v>
      </c>
    </row>
    <row r="9" spans="2:11" x14ac:dyDescent="0.25">
      <c r="B9">
        <v>2017</v>
      </c>
      <c r="C9" s="1">
        <v>2449.08</v>
      </c>
      <c r="D9" s="1">
        <v>2257.83</v>
      </c>
      <c r="E9" s="1">
        <v>2690.16</v>
      </c>
      <c r="F9" s="1">
        <v>2257.83</v>
      </c>
      <c r="G9" s="1">
        <v>2673.61</v>
      </c>
      <c r="H9" s="2">
        <v>0.19420000000000001</v>
      </c>
      <c r="I9" t="s">
        <v>10</v>
      </c>
      <c r="J9" s="4">
        <f>_xlfn.STDEV.S(H5:H98)</f>
        <v>0.18973049103363823</v>
      </c>
    </row>
    <row r="10" spans="2:11" x14ac:dyDescent="0.25">
      <c r="B10">
        <v>2016</v>
      </c>
      <c r="C10" s="1">
        <v>2094.65</v>
      </c>
      <c r="D10" s="1">
        <v>2012.66</v>
      </c>
      <c r="E10" s="1">
        <v>2271.7199999999998</v>
      </c>
      <c r="F10" s="1">
        <v>1829.08</v>
      </c>
      <c r="G10" s="1">
        <v>2238.83</v>
      </c>
      <c r="H10" s="2">
        <v>9.5399999999999999E-2</v>
      </c>
      <c r="I10" t="s">
        <v>12</v>
      </c>
      <c r="J10" s="2">
        <f>MAX(H5:H98)</f>
        <v>0.46589999999999998</v>
      </c>
    </row>
    <row r="11" spans="2:11" x14ac:dyDescent="0.25">
      <c r="B11">
        <v>2015</v>
      </c>
      <c r="C11" s="1">
        <v>2061.0700000000002</v>
      </c>
      <c r="D11" s="1">
        <v>2058.1999999999998</v>
      </c>
      <c r="E11" s="1">
        <v>2130.8200000000002</v>
      </c>
      <c r="F11" s="1">
        <v>1867.61</v>
      </c>
      <c r="G11" s="1">
        <v>2043.94</v>
      </c>
      <c r="H11" s="2">
        <v>-7.3000000000000001E-3</v>
      </c>
      <c r="I11" t="s">
        <v>13</v>
      </c>
      <c r="J11">
        <f>COUNT(H5:H98)</f>
        <v>94</v>
      </c>
    </row>
    <row r="12" spans="2:11" x14ac:dyDescent="0.25">
      <c r="B12">
        <v>2014</v>
      </c>
      <c r="C12" s="1">
        <v>1931.38</v>
      </c>
      <c r="D12" s="1">
        <v>1831.98</v>
      </c>
      <c r="E12" s="1">
        <v>2090.5700000000002</v>
      </c>
      <c r="F12" s="1">
        <v>1741.89</v>
      </c>
      <c r="G12" s="1">
        <v>2058.9</v>
      </c>
      <c r="H12" s="2">
        <v>0.1139</v>
      </c>
    </row>
    <row r="13" spans="2:11" x14ac:dyDescent="0.25">
      <c r="B13">
        <v>2013</v>
      </c>
      <c r="C13" s="1">
        <v>1643.8</v>
      </c>
      <c r="D13" s="1">
        <v>1462.42</v>
      </c>
      <c r="E13" s="1">
        <v>1848.36</v>
      </c>
      <c r="F13" s="1">
        <v>1457.15</v>
      </c>
      <c r="G13" s="1">
        <v>1848.36</v>
      </c>
      <c r="H13" s="2">
        <v>0.29599999999999999</v>
      </c>
    </row>
    <row r="14" spans="2:11" x14ac:dyDescent="0.25">
      <c r="B14">
        <v>2012</v>
      </c>
      <c r="C14" s="1">
        <v>1379.61</v>
      </c>
      <c r="D14" s="1">
        <v>1277.06</v>
      </c>
      <c r="E14" s="1">
        <v>1465.77</v>
      </c>
      <c r="F14" s="1">
        <v>1277.06</v>
      </c>
      <c r="G14" s="1">
        <v>1426.19</v>
      </c>
      <c r="H14" s="2">
        <v>0.1341</v>
      </c>
    </row>
    <row r="15" spans="2:11" x14ac:dyDescent="0.25">
      <c r="B15">
        <v>2011</v>
      </c>
      <c r="C15" s="1">
        <v>1267.6400000000001</v>
      </c>
      <c r="D15" s="1">
        <v>1271.8699999999999</v>
      </c>
      <c r="E15" s="1">
        <v>1363.61</v>
      </c>
      <c r="F15" s="1">
        <v>1099.23</v>
      </c>
      <c r="G15" s="1">
        <v>1257.5999999999999</v>
      </c>
      <c r="H15" s="2">
        <v>0</v>
      </c>
    </row>
    <row r="16" spans="2:11" x14ac:dyDescent="0.25">
      <c r="B16">
        <v>2010</v>
      </c>
      <c r="C16" s="1">
        <v>1139.97</v>
      </c>
      <c r="D16" s="1">
        <v>1132.99</v>
      </c>
      <c r="E16" s="1">
        <v>1259.78</v>
      </c>
      <c r="F16" s="1">
        <v>1022.58</v>
      </c>
      <c r="G16" s="1">
        <v>1257.6400000000001</v>
      </c>
      <c r="H16" s="2">
        <v>0.1278</v>
      </c>
    </row>
    <row r="17" spans="2:8" x14ac:dyDescent="0.25">
      <c r="B17">
        <v>2009</v>
      </c>
      <c r="C17">
        <v>948.05</v>
      </c>
      <c r="D17">
        <v>931.8</v>
      </c>
      <c r="E17" s="1">
        <v>1127.78</v>
      </c>
      <c r="F17">
        <v>676.53</v>
      </c>
      <c r="G17" s="1">
        <v>1115.0999999999999</v>
      </c>
      <c r="H17" s="2">
        <v>0.23449999999999999</v>
      </c>
    </row>
    <row r="18" spans="2:8" x14ac:dyDescent="0.25">
      <c r="B18">
        <v>2008</v>
      </c>
      <c r="C18" s="1">
        <v>1220.04</v>
      </c>
      <c r="D18" s="1">
        <v>1447.16</v>
      </c>
      <c r="E18" s="1">
        <v>1447.16</v>
      </c>
      <c r="F18">
        <v>752.44</v>
      </c>
      <c r="G18">
        <v>903.25</v>
      </c>
      <c r="H18" s="2">
        <v>-0.38490000000000002</v>
      </c>
    </row>
    <row r="19" spans="2:8" x14ac:dyDescent="0.25">
      <c r="B19">
        <v>2007</v>
      </c>
      <c r="C19" s="1">
        <v>1477.18</v>
      </c>
      <c r="D19" s="1">
        <v>1416.6</v>
      </c>
      <c r="E19" s="1">
        <v>1565.15</v>
      </c>
      <c r="F19" s="1">
        <v>1374.12</v>
      </c>
      <c r="G19" s="1">
        <v>1468.36</v>
      </c>
      <c r="H19" s="2">
        <v>3.5299999999999998E-2</v>
      </c>
    </row>
    <row r="20" spans="2:8" x14ac:dyDescent="0.25">
      <c r="B20">
        <v>2006</v>
      </c>
      <c r="C20" s="1">
        <v>1310.46</v>
      </c>
      <c r="D20" s="1">
        <v>1268.8</v>
      </c>
      <c r="E20" s="1">
        <v>1427.09</v>
      </c>
      <c r="F20" s="1">
        <v>1223.69</v>
      </c>
      <c r="G20" s="1">
        <v>1418.3</v>
      </c>
      <c r="H20" s="2">
        <v>0.13619999999999999</v>
      </c>
    </row>
    <row r="21" spans="2:8" x14ac:dyDescent="0.25">
      <c r="B21">
        <v>2005</v>
      </c>
      <c r="C21" s="1">
        <v>1207.23</v>
      </c>
      <c r="D21" s="1">
        <v>1202.08</v>
      </c>
      <c r="E21" s="1">
        <v>1272.74</v>
      </c>
      <c r="F21" s="1">
        <v>1137.5</v>
      </c>
      <c r="G21" s="1">
        <v>1248.29</v>
      </c>
      <c r="H21" s="2">
        <v>0.03</v>
      </c>
    </row>
    <row r="22" spans="2:8" x14ac:dyDescent="0.25">
      <c r="B22">
        <v>2004</v>
      </c>
      <c r="C22" s="1">
        <v>1130.6500000000001</v>
      </c>
      <c r="D22" s="1">
        <v>1108.48</v>
      </c>
      <c r="E22" s="1">
        <v>1213.55</v>
      </c>
      <c r="F22" s="1">
        <v>1063.23</v>
      </c>
      <c r="G22" s="1">
        <v>1211.92</v>
      </c>
      <c r="H22" s="2">
        <v>8.9899999999999994E-2</v>
      </c>
    </row>
    <row r="23" spans="2:8" x14ac:dyDescent="0.25">
      <c r="B23">
        <v>2003</v>
      </c>
      <c r="C23">
        <v>965.23</v>
      </c>
      <c r="D23">
        <v>909.03</v>
      </c>
      <c r="E23" s="1">
        <v>1111.92</v>
      </c>
      <c r="F23">
        <v>800.73</v>
      </c>
      <c r="G23" s="1">
        <v>1111.92</v>
      </c>
      <c r="H23" s="2">
        <v>0.26379999999999998</v>
      </c>
    </row>
    <row r="24" spans="2:8" x14ac:dyDescent="0.25">
      <c r="B24">
        <v>2002</v>
      </c>
      <c r="C24">
        <v>993.93</v>
      </c>
      <c r="D24" s="1">
        <v>1154.67</v>
      </c>
      <c r="E24" s="1">
        <v>1172.51</v>
      </c>
      <c r="F24">
        <v>776.76</v>
      </c>
      <c r="G24">
        <v>879.82</v>
      </c>
      <c r="H24" s="2">
        <v>-0.23369999999999999</v>
      </c>
    </row>
    <row r="25" spans="2:8" x14ac:dyDescent="0.25">
      <c r="B25">
        <v>2001</v>
      </c>
      <c r="C25" s="1">
        <v>1192.57</v>
      </c>
      <c r="D25" s="1">
        <v>1283.27</v>
      </c>
      <c r="E25" s="1">
        <v>1373.73</v>
      </c>
      <c r="F25">
        <v>965.8</v>
      </c>
      <c r="G25" s="1">
        <v>1148.08</v>
      </c>
      <c r="H25" s="2">
        <v>-0.13039999999999999</v>
      </c>
    </row>
    <row r="26" spans="2:8" x14ac:dyDescent="0.25">
      <c r="B26">
        <v>2000</v>
      </c>
      <c r="C26" s="1">
        <v>1427.22</v>
      </c>
      <c r="D26" s="1">
        <v>1455.22</v>
      </c>
      <c r="E26" s="1">
        <v>1527.46</v>
      </c>
      <c r="F26" s="1">
        <v>1264.74</v>
      </c>
      <c r="G26" s="1">
        <v>1320.28</v>
      </c>
      <c r="H26" s="2">
        <v>-0.1014</v>
      </c>
    </row>
    <row r="27" spans="2:8" x14ac:dyDescent="0.25">
      <c r="B27">
        <v>1999</v>
      </c>
      <c r="C27" s="1">
        <v>1327.33</v>
      </c>
      <c r="D27" s="1">
        <v>1228.0999999999999</v>
      </c>
      <c r="E27" s="1">
        <v>1469.25</v>
      </c>
      <c r="F27" s="1">
        <v>1212.19</v>
      </c>
      <c r="G27" s="1">
        <v>1469.25</v>
      </c>
      <c r="H27" s="2">
        <v>0.1953</v>
      </c>
    </row>
    <row r="28" spans="2:8" x14ac:dyDescent="0.25">
      <c r="B28">
        <v>1998</v>
      </c>
      <c r="C28" s="1">
        <v>1085.5</v>
      </c>
      <c r="D28">
        <v>975.04</v>
      </c>
      <c r="E28" s="1">
        <v>1241.81</v>
      </c>
      <c r="F28">
        <v>927.69</v>
      </c>
      <c r="G28" s="1">
        <v>1229.23</v>
      </c>
      <c r="H28" s="2">
        <v>0.26669999999999999</v>
      </c>
    </row>
    <row r="29" spans="2:8" x14ac:dyDescent="0.25">
      <c r="B29">
        <v>1997</v>
      </c>
      <c r="C29">
        <v>873.43</v>
      </c>
      <c r="D29">
        <v>737.01</v>
      </c>
      <c r="E29">
        <v>983.79</v>
      </c>
      <c r="F29">
        <v>737.01</v>
      </c>
      <c r="G29">
        <v>970.43</v>
      </c>
      <c r="H29" s="2">
        <v>0.31009999999999999</v>
      </c>
    </row>
    <row r="30" spans="2:8" x14ac:dyDescent="0.25">
      <c r="B30">
        <v>1996</v>
      </c>
      <c r="C30">
        <v>670.49</v>
      </c>
      <c r="D30">
        <v>620.73</v>
      </c>
      <c r="E30">
        <v>757.03</v>
      </c>
      <c r="F30">
        <v>598.48</v>
      </c>
      <c r="G30">
        <v>740.74</v>
      </c>
      <c r="H30" s="2">
        <v>0.2026</v>
      </c>
    </row>
    <row r="31" spans="2:8" x14ac:dyDescent="0.25">
      <c r="B31">
        <v>1995</v>
      </c>
      <c r="C31">
        <v>541.72</v>
      </c>
      <c r="D31">
        <v>459.11</v>
      </c>
      <c r="E31">
        <v>621.69000000000005</v>
      </c>
      <c r="F31">
        <v>459.11</v>
      </c>
      <c r="G31">
        <v>615.92999999999995</v>
      </c>
      <c r="H31" s="2">
        <v>0.34110000000000001</v>
      </c>
    </row>
    <row r="32" spans="2:8" x14ac:dyDescent="0.25">
      <c r="B32">
        <v>1994</v>
      </c>
      <c r="C32">
        <v>460.42</v>
      </c>
      <c r="D32">
        <v>465.44</v>
      </c>
      <c r="E32">
        <v>482</v>
      </c>
      <c r="F32">
        <v>438.92</v>
      </c>
      <c r="G32">
        <v>459.27</v>
      </c>
      <c r="H32" s="2">
        <v>-1.54E-2</v>
      </c>
    </row>
    <row r="33" spans="2:8" x14ac:dyDescent="0.25">
      <c r="B33">
        <v>1993</v>
      </c>
      <c r="C33">
        <v>451.61</v>
      </c>
      <c r="D33">
        <v>435.38</v>
      </c>
      <c r="E33">
        <v>470.94</v>
      </c>
      <c r="F33">
        <v>429.05</v>
      </c>
      <c r="G33">
        <v>466.45</v>
      </c>
      <c r="H33" s="2">
        <v>7.0599999999999996E-2</v>
      </c>
    </row>
    <row r="34" spans="2:8" x14ac:dyDescent="0.25">
      <c r="B34">
        <v>1992</v>
      </c>
      <c r="C34">
        <v>415.75</v>
      </c>
      <c r="D34">
        <v>417.26</v>
      </c>
      <c r="E34">
        <v>441.28</v>
      </c>
      <c r="F34">
        <v>394.5</v>
      </c>
      <c r="G34">
        <v>435.71</v>
      </c>
      <c r="H34" s="2">
        <v>4.4600000000000001E-2</v>
      </c>
    </row>
    <row r="35" spans="2:8" x14ac:dyDescent="0.25">
      <c r="B35">
        <v>1991</v>
      </c>
      <c r="C35">
        <v>376.19</v>
      </c>
      <c r="D35">
        <v>326.45</v>
      </c>
      <c r="E35">
        <v>417.09</v>
      </c>
      <c r="F35">
        <v>311.49</v>
      </c>
      <c r="G35">
        <v>417.09</v>
      </c>
      <c r="H35" s="2">
        <v>0.2631</v>
      </c>
    </row>
    <row r="36" spans="2:8" x14ac:dyDescent="0.25">
      <c r="B36">
        <v>1990</v>
      </c>
      <c r="C36">
        <v>334.63</v>
      </c>
      <c r="D36">
        <v>359.69</v>
      </c>
      <c r="E36">
        <v>368.95</v>
      </c>
      <c r="F36">
        <v>295.45999999999998</v>
      </c>
      <c r="G36">
        <v>330.22</v>
      </c>
      <c r="H36" s="2">
        <v>-6.5600000000000006E-2</v>
      </c>
    </row>
    <row r="37" spans="2:8" x14ac:dyDescent="0.25">
      <c r="B37">
        <v>1989</v>
      </c>
      <c r="C37">
        <v>323.05</v>
      </c>
      <c r="D37">
        <v>275.31</v>
      </c>
      <c r="E37">
        <v>359.8</v>
      </c>
      <c r="F37">
        <v>275.31</v>
      </c>
      <c r="G37">
        <v>353.4</v>
      </c>
      <c r="H37" s="2">
        <v>0.27250000000000002</v>
      </c>
    </row>
    <row r="38" spans="2:8" x14ac:dyDescent="0.25">
      <c r="B38">
        <v>1988</v>
      </c>
      <c r="C38">
        <v>265.88</v>
      </c>
      <c r="D38">
        <v>255.94</v>
      </c>
      <c r="E38">
        <v>283.66000000000003</v>
      </c>
      <c r="F38">
        <v>242.63</v>
      </c>
      <c r="G38">
        <v>277.72000000000003</v>
      </c>
      <c r="H38" s="2">
        <v>0.124</v>
      </c>
    </row>
    <row r="39" spans="2:8" x14ac:dyDescent="0.25">
      <c r="B39">
        <v>1987</v>
      </c>
      <c r="C39">
        <v>287</v>
      </c>
      <c r="D39">
        <v>246.45</v>
      </c>
      <c r="E39">
        <v>336.77</v>
      </c>
      <c r="F39">
        <v>223.92</v>
      </c>
      <c r="G39">
        <v>247.08</v>
      </c>
      <c r="H39" s="2">
        <v>2.0299999999999999E-2</v>
      </c>
    </row>
    <row r="40" spans="2:8" x14ac:dyDescent="0.25">
      <c r="B40">
        <v>1986</v>
      </c>
      <c r="C40">
        <v>236.39</v>
      </c>
      <c r="D40">
        <v>209.59</v>
      </c>
      <c r="E40">
        <v>254</v>
      </c>
      <c r="F40">
        <v>203.49</v>
      </c>
      <c r="G40">
        <v>242.17</v>
      </c>
      <c r="H40" s="2">
        <v>0.1462</v>
      </c>
    </row>
    <row r="41" spans="2:8" x14ac:dyDescent="0.25">
      <c r="B41">
        <v>1985</v>
      </c>
      <c r="C41">
        <v>186.83</v>
      </c>
      <c r="D41">
        <v>165.37</v>
      </c>
      <c r="E41">
        <v>212.02</v>
      </c>
      <c r="F41">
        <v>163.68</v>
      </c>
      <c r="G41">
        <v>211.28</v>
      </c>
      <c r="H41" s="2">
        <v>0.26329999999999998</v>
      </c>
    </row>
    <row r="42" spans="2:8" x14ac:dyDescent="0.25">
      <c r="B42">
        <v>1984</v>
      </c>
      <c r="C42">
        <v>160.46</v>
      </c>
      <c r="D42">
        <v>164.04</v>
      </c>
      <c r="E42">
        <v>170.41</v>
      </c>
      <c r="F42">
        <v>147.82</v>
      </c>
      <c r="G42">
        <v>167.24</v>
      </c>
      <c r="H42" s="2">
        <v>1.4E-2</v>
      </c>
    </row>
    <row r="43" spans="2:8" x14ac:dyDescent="0.25">
      <c r="B43">
        <v>1983</v>
      </c>
      <c r="C43">
        <v>160.47</v>
      </c>
      <c r="D43">
        <v>138.34</v>
      </c>
      <c r="E43">
        <v>172.65</v>
      </c>
      <c r="F43">
        <v>138.34</v>
      </c>
      <c r="G43">
        <v>164.93</v>
      </c>
      <c r="H43" s="2">
        <v>0.17269999999999999</v>
      </c>
    </row>
    <row r="44" spans="2:8" x14ac:dyDescent="0.25">
      <c r="B44">
        <v>1982</v>
      </c>
      <c r="C44">
        <v>119.71</v>
      </c>
      <c r="D44">
        <v>122.74</v>
      </c>
      <c r="E44">
        <v>143.02000000000001</v>
      </c>
      <c r="F44">
        <v>102.42</v>
      </c>
      <c r="G44">
        <v>140.63999999999999</v>
      </c>
      <c r="H44" s="2">
        <v>0.14760000000000001</v>
      </c>
    </row>
    <row r="45" spans="2:8" x14ac:dyDescent="0.25">
      <c r="B45">
        <v>1981</v>
      </c>
      <c r="C45">
        <v>128.04</v>
      </c>
      <c r="D45">
        <v>136.34</v>
      </c>
      <c r="E45">
        <v>138.12</v>
      </c>
      <c r="F45">
        <v>112.77</v>
      </c>
      <c r="G45">
        <v>122.55</v>
      </c>
      <c r="H45" s="2">
        <v>-9.7299999999999998E-2</v>
      </c>
    </row>
    <row r="46" spans="2:8" x14ac:dyDescent="0.25">
      <c r="B46">
        <v>1980</v>
      </c>
      <c r="C46">
        <v>118.71</v>
      </c>
      <c r="D46">
        <v>105.76</v>
      </c>
      <c r="E46">
        <v>140.52000000000001</v>
      </c>
      <c r="F46">
        <v>98.22</v>
      </c>
      <c r="G46">
        <v>135.76</v>
      </c>
      <c r="H46" s="2">
        <v>0.25769999999999998</v>
      </c>
    </row>
    <row r="47" spans="2:8" x14ac:dyDescent="0.25">
      <c r="B47">
        <v>1979</v>
      </c>
      <c r="C47">
        <v>103</v>
      </c>
      <c r="D47">
        <v>96.73</v>
      </c>
      <c r="E47">
        <v>111.27</v>
      </c>
      <c r="F47">
        <v>96.13</v>
      </c>
      <c r="G47">
        <v>107.94</v>
      </c>
      <c r="H47" s="2">
        <v>0.1231</v>
      </c>
    </row>
    <row r="48" spans="2:8" x14ac:dyDescent="0.25">
      <c r="B48">
        <v>1978</v>
      </c>
      <c r="C48">
        <v>96.11</v>
      </c>
      <c r="D48">
        <v>93.82</v>
      </c>
      <c r="E48">
        <v>106.99</v>
      </c>
      <c r="F48">
        <v>86.9</v>
      </c>
      <c r="G48">
        <v>96.11</v>
      </c>
      <c r="H48" s="2">
        <v>1.06E-2</v>
      </c>
    </row>
    <row r="49" spans="2:8" x14ac:dyDescent="0.25">
      <c r="B49">
        <v>1977</v>
      </c>
      <c r="C49">
        <v>98.18</v>
      </c>
      <c r="D49">
        <v>107</v>
      </c>
      <c r="E49">
        <v>107</v>
      </c>
      <c r="F49">
        <v>90.71</v>
      </c>
      <c r="G49">
        <v>95.1</v>
      </c>
      <c r="H49" s="2">
        <v>-0.115</v>
      </c>
    </row>
    <row r="50" spans="2:8" x14ac:dyDescent="0.25">
      <c r="B50">
        <v>1976</v>
      </c>
      <c r="C50">
        <v>102.04</v>
      </c>
      <c r="D50">
        <v>90.9</v>
      </c>
      <c r="E50">
        <v>107.83</v>
      </c>
      <c r="F50">
        <v>90.9</v>
      </c>
      <c r="G50">
        <v>107.46</v>
      </c>
      <c r="H50" s="2">
        <v>0.1915</v>
      </c>
    </row>
    <row r="51" spans="2:8" x14ac:dyDescent="0.25">
      <c r="B51">
        <v>1975</v>
      </c>
      <c r="C51">
        <v>86.18</v>
      </c>
      <c r="D51">
        <v>70.23</v>
      </c>
      <c r="E51">
        <v>95.61</v>
      </c>
      <c r="F51">
        <v>70.040000000000006</v>
      </c>
      <c r="G51">
        <v>90.19</v>
      </c>
      <c r="H51" s="2">
        <v>0.3155</v>
      </c>
    </row>
    <row r="52" spans="2:8" x14ac:dyDescent="0.25">
      <c r="B52">
        <v>1974</v>
      </c>
      <c r="C52">
        <v>82.78</v>
      </c>
      <c r="D52">
        <v>97.68</v>
      </c>
      <c r="E52">
        <v>99.8</v>
      </c>
      <c r="F52">
        <v>62.28</v>
      </c>
      <c r="G52">
        <v>68.56</v>
      </c>
      <c r="H52" s="2">
        <v>-0.29720000000000002</v>
      </c>
    </row>
    <row r="53" spans="2:8" x14ac:dyDescent="0.25">
      <c r="B53">
        <v>1973</v>
      </c>
      <c r="C53">
        <v>107.44</v>
      </c>
      <c r="D53">
        <v>119.1</v>
      </c>
      <c r="E53">
        <v>120.24</v>
      </c>
      <c r="F53">
        <v>92.16</v>
      </c>
      <c r="G53">
        <v>97.55</v>
      </c>
      <c r="H53" s="2">
        <v>-0.17369999999999999</v>
      </c>
    </row>
    <row r="54" spans="2:8" x14ac:dyDescent="0.25">
      <c r="B54">
        <v>1972</v>
      </c>
      <c r="C54">
        <v>109.13</v>
      </c>
      <c r="D54">
        <v>101.67</v>
      </c>
      <c r="E54">
        <v>119.12</v>
      </c>
      <c r="F54">
        <v>101.67</v>
      </c>
      <c r="G54">
        <v>118.05</v>
      </c>
      <c r="H54" s="2">
        <v>0.15629999999999999</v>
      </c>
    </row>
    <row r="55" spans="2:8" x14ac:dyDescent="0.25">
      <c r="B55">
        <v>1971</v>
      </c>
      <c r="C55">
        <v>98.32</v>
      </c>
      <c r="D55">
        <v>91.15</v>
      </c>
      <c r="E55">
        <v>104.77</v>
      </c>
      <c r="F55">
        <v>90.16</v>
      </c>
      <c r="G55">
        <v>102.09</v>
      </c>
      <c r="H55" s="2">
        <v>0.1079</v>
      </c>
    </row>
    <row r="56" spans="2:8" x14ac:dyDescent="0.25">
      <c r="B56">
        <v>1970</v>
      </c>
      <c r="C56">
        <v>83.15</v>
      </c>
      <c r="D56">
        <v>93</v>
      </c>
      <c r="E56">
        <v>93.46</v>
      </c>
      <c r="F56">
        <v>69.290000000000006</v>
      </c>
      <c r="G56">
        <v>92.15</v>
      </c>
      <c r="H56" s="2">
        <v>1E-3</v>
      </c>
    </row>
    <row r="57" spans="2:8" x14ac:dyDescent="0.25">
      <c r="B57">
        <v>1969</v>
      </c>
      <c r="C57">
        <v>97.77</v>
      </c>
      <c r="D57">
        <v>103.93</v>
      </c>
      <c r="E57">
        <v>106.16</v>
      </c>
      <c r="F57">
        <v>89.2</v>
      </c>
      <c r="G57">
        <v>92.06</v>
      </c>
      <c r="H57" s="2">
        <v>-0.11360000000000001</v>
      </c>
    </row>
    <row r="58" spans="2:8" x14ac:dyDescent="0.25">
      <c r="B58">
        <v>1968</v>
      </c>
      <c r="C58">
        <v>98.38</v>
      </c>
      <c r="D58">
        <v>96.11</v>
      </c>
      <c r="E58">
        <v>108.37</v>
      </c>
      <c r="F58">
        <v>87.72</v>
      </c>
      <c r="G58">
        <v>103.86</v>
      </c>
      <c r="H58" s="2">
        <v>7.6600000000000001E-2</v>
      </c>
    </row>
    <row r="59" spans="2:8" x14ac:dyDescent="0.25">
      <c r="B59">
        <v>1967</v>
      </c>
      <c r="C59">
        <v>91.96</v>
      </c>
      <c r="D59">
        <v>80.38</v>
      </c>
      <c r="E59">
        <v>97.59</v>
      </c>
      <c r="F59">
        <v>80.38</v>
      </c>
      <c r="G59">
        <v>96.47</v>
      </c>
      <c r="H59" s="2">
        <v>0.2009</v>
      </c>
    </row>
    <row r="60" spans="2:8" x14ac:dyDescent="0.25">
      <c r="B60">
        <v>1966</v>
      </c>
      <c r="C60">
        <v>85.18</v>
      </c>
      <c r="D60">
        <v>92.18</v>
      </c>
      <c r="E60">
        <v>94.06</v>
      </c>
      <c r="F60">
        <v>73.2</v>
      </c>
      <c r="G60">
        <v>80.33</v>
      </c>
      <c r="H60" s="2">
        <v>-0.13089999999999999</v>
      </c>
    </row>
    <row r="61" spans="2:8" x14ac:dyDescent="0.25">
      <c r="B61">
        <v>1965</v>
      </c>
      <c r="C61">
        <v>88.16</v>
      </c>
      <c r="D61">
        <v>84.23</v>
      </c>
      <c r="E61">
        <v>92.63</v>
      </c>
      <c r="F61">
        <v>81.599999999999994</v>
      </c>
      <c r="G61">
        <v>92.43</v>
      </c>
      <c r="H61" s="2">
        <v>9.06E-2</v>
      </c>
    </row>
    <row r="62" spans="2:8" x14ac:dyDescent="0.25">
      <c r="B62">
        <v>1964</v>
      </c>
      <c r="C62">
        <v>81.37</v>
      </c>
      <c r="D62">
        <v>75.430000000000007</v>
      </c>
      <c r="E62">
        <v>86.28</v>
      </c>
      <c r="F62">
        <v>75.430000000000007</v>
      </c>
      <c r="G62">
        <v>84.75</v>
      </c>
      <c r="H62" s="2">
        <v>0.12970000000000001</v>
      </c>
    </row>
    <row r="63" spans="2:8" x14ac:dyDescent="0.25">
      <c r="B63">
        <v>1963</v>
      </c>
      <c r="C63">
        <v>69.86</v>
      </c>
      <c r="D63">
        <v>62.69</v>
      </c>
      <c r="E63">
        <v>75.02</v>
      </c>
      <c r="F63">
        <v>62.69</v>
      </c>
      <c r="G63">
        <v>75.02</v>
      </c>
      <c r="H63" s="2">
        <v>0.18890000000000001</v>
      </c>
    </row>
    <row r="64" spans="2:8" x14ac:dyDescent="0.25">
      <c r="B64">
        <v>1962</v>
      </c>
      <c r="C64">
        <v>62.32</v>
      </c>
      <c r="D64">
        <v>70.959999999999994</v>
      </c>
      <c r="E64">
        <v>71.13</v>
      </c>
      <c r="F64">
        <v>52.32</v>
      </c>
      <c r="G64">
        <v>63.1</v>
      </c>
      <c r="H64" s="2">
        <v>-0.1181</v>
      </c>
    </row>
    <row r="65" spans="2:8" x14ac:dyDescent="0.25">
      <c r="B65">
        <v>1961</v>
      </c>
      <c r="C65">
        <v>66.27</v>
      </c>
      <c r="D65">
        <v>57.57</v>
      </c>
      <c r="E65">
        <v>72.64</v>
      </c>
      <c r="F65">
        <v>57.57</v>
      </c>
      <c r="G65">
        <v>71.55</v>
      </c>
      <c r="H65" s="2">
        <v>0.23130000000000001</v>
      </c>
    </row>
    <row r="66" spans="2:8" x14ac:dyDescent="0.25">
      <c r="B66">
        <v>1960</v>
      </c>
      <c r="C66">
        <v>55.85</v>
      </c>
      <c r="D66">
        <v>59.91</v>
      </c>
      <c r="E66">
        <v>60.39</v>
      </c>
      <c r="F66">
        <v>52.2</v>
      </c>
      <c r="G66">
        <v>58.11</v>
      </c>
      <c r="H66" s="2">
        <v>-2.9700000000000001E-2</v>
      </c>
    </row>
    <row r="67" spans="2:8" x14ac:dyDescent="0.25">
      <c r="B67">
        <v>1959</v>
      </c>
      <c r="C67">
        <v>57.42</v>
      </c>
      <c r="D67">
        <v>55.44</v>
      </c>
      <c r="E67">
        <v>60.71</v>
      </c>
      <c r="F67">
        <v>53.58</v>
      </c>
      <c r="G67">
        <v>59.89</v>
      </c>
      <c r="H67" s="2">
        <v>8.48E-2</v>
      </c>
    </row>
    <row r="68" spans="2:8" x14ac:dyDescent="0.25">
      <c r="B68">
        <v>1958</v>
      </c>
      <c r="C68">
        <v>46.2</v>
      </c>
      <c r="D68">
        <v>40.33</v>
      </c>
      <c r="E68">
        <v>55.21</v>
      </c>
      <c r="F68">
        <v>40.33</v>
      </c>
      <c r="G68">
        <v>55.21</v>
      </c>
      <c r="H68" s="2">
        <v>0.38059999999999999</v>
      </c>
    </row>
    <row r="69" spans="2:8" x14ac:dyDescent="0.25">
      <c r="B69">
        <v>1957</v>
      </c>
      <c r="C69">
        <v>44.42</v>
      </c>
      <c r="D69">
        <v>46.2</v>
      </c>
      <c r="E69">
        <v>49.13</v>
      </c>
      <c r="F69">
        <v>38.979999999999997</v>
      </c>
      <c r="G69">
        <v>39.99</v>
      </c>
      <c r="H69" s="2">
        <v>-0.1431</v>
      </c>
    </row>
    <row r="70" spans="2:8" x14ac:dyDescent="0.25">
      <c r="B70">
        <v>1956</v>
      </c>
      <c r="C70">
        <v>46.64</v>
      </c>
      <c r="D70">
        <v>45.16</v>
      </c>
      <c r="E70">
        <v>49.64</v>
      </c>
      <c r="F70">
        <v>43.11</v>
      </c>
      <c r="G70">
        <v>46.67</v>
      </c>
      <c r="H70" s="2">
        <v>2.6200000000000001E-2</v>
      </c>
    </row>
    <row r="71" spans="2:8" x14ac:dyDescent="0.25">
      <c r="B71">
        <v>1955</v>
      </c>
      <c r="C71">
        <v>40.5</v>
      </c>
      <c r="D71">
        <v>36.75</v>
      </c>
      <c r="E71">
        <v>46.41</v>
      </c>
      <c r="F71">
        <v>34.58</v>
      </c>
      <c r="G71">
        <v>45.48</v>
      </c>
      <c r="H71" s="2">
        <v>0.26400000000000001</v>
      </c>
    </row>
    <row r="72" spans="2:8" x14ac:dyDescent="0.25">
      <c r="B72">
        <v>1954</v>
      </c>
      <c r="C72">
        <v>29.72</v>
      </c>
      <c r="D72">
        <v>24.95</v>
      </c>
      <c r="E72">
        <v>35.979999999999997</v>
      </c>
      <c r="F72">
        <v>24.8</v>
      </c>
      <c r="G72">
        <v>35.979999999999997</v>
      </c>
      <c r="H72" s="2">
        <v>0.45019999999999999</v>
      </c>
    </row>
    <row r="73" spans="2:8" x14ac:dyDescent="0.25">
      <c r="B73">
        <v>1953</v>
      </c>
      <c r="C73">
        <v>24.72</v>
      </c>
      <c r="D73">
        <v>26.54</v>
      </c>
      <c r="E73">
        <v>26.66</v>
      </c>
      <c r="F73">
        <v>22.71</v>
      </c>
      <c r="G73">
        <v>24.81</v>
      </c>
      <c r="H73" s="2">
        <v>-6.6199999999999995E-2</v>
      </c>
    </row>
    <row r="74" spans="2:8" x14ac:dyDescent="0.25">
      <c r="B74">
        <v>1952</v>
      </c>
      <c r="C74">
        <v>24.45</v>
      </c>
      <c r="D74">
        <v>23.8</v>
      </c>
      <c r="E74">
        <v>26.59</v>
      </c>
      <c r="F74">
        <v>23.09</v>
      </c>
      <c r="G74">
        <v>26.57</v>
      </c>
      <c r="H74" s="2">
        <v>0.1178</v>
      </c>
    </row>
    <row r="75" spans="2:8" x14ac:dyDescent="0.25">
      <c r="B75">
        <v>1951</v>
      </c>
      <c r="C75">
        <v>22.32</v>
      </c>
      <c r="D75">
        <v>20.77</v>
      </c>
      <c r="E75">
        <v>23.85</v>
      </c>
      <c r="F75">
        <v>20.69</v>
      </c>
      <c r="G75">
        <v>23.77</v>
      </c>
      <c r="H75" s="2">
        <v>0.1646</v>
      </c>
    </row>
    <row r="76" spans="2:8" x14ac:dyDescent="0.25">
      <c r="B76">
        <v>1950</v>
      </c>
      <c r="C76">
        <v>18.39</v>
      </c>
      <c r="D76">
        <v>16.66</v>
      </c>
      <c r="E76">
        <v>20.43</v>
      </c>
      <c r="F76">
        <v>16.649999999999999</v>
      </c>
      <c r="G76">
        <v>20.41</v>
      </c>
      <c r="H76" s="2">
        <v>0.21779999999999999</v>
      </c>
    </row>
    <row r="77" spans="2:8" x14ac:dyDescent="0.25">
      <c r="B77">
        <v>1949</v>
      </c>
      <c r="C77">
        <v>15.24</v>
      </c>
      <c r="D77">
        <v>14.95</v>
      </c>
      <c r="E77">
        <v>16.79</v>
      </c>
      <c r="F77">
        <v>13.55</v>
      </c>
      <c r="G77">
        <v>16.760000000000002</v>
      </c>
      <c r="H77" s="2">
        <v>0.1026</v>
      </c>
    </row>
    <row r="78" spans="2:8" x14ac:dyDescent="0.25">
      <c r="B78">
        <v>1948</v>
      </c>
      <c r="C78">
        <v>15.51</v>
      </c>
      <c r="D78">
        <v>15.34</v>
      </c>
      <c r="E78">
        <v>17.059999999999999</v>
      </c>
      <c r="F78">
        <v>13.84</v>
      </c>
      <c r="G78">
        <v>15.2</v>
      </c>
      <c r="H78" s="2">
        <v>-6.4999999999999997E-3</v>
      </c>
    </row>
    <row r="79" spans="2:8" x14ac:dyDescent="0.25">
      <c r="B79">
        <v>1947</v>
      </c>
      <c r="C79">
        <v>15.15</v>
      </c>
      <c r="D79">
        <v>15.2</v>
      </c>
      <c r="E79">
        <v>16.2</v>
      </c>
      <c r="F79">
        <v>13.71</v>
      </c>
      <c r="G79">
        <v>15.3</v>
      </c>
      <c r="H79" s="2">
        <v>0</v>
      </c>
    </row>
    <row r="80" spans="2:8" x14ac:dyDescent="0.25">
      <c r="B80">
        <v>1946</v>
      </c>
      <c r="C80">
        <v>17.07</v>
      </c>
      <c r="D80">
        <v>17.25</v>
      </c>
      <c r="E80">
        <v>19.25</v>
      </c>
      <c r="F80">
        <v>14.12</v>
      </c>
      <c r="G80">
        <v>15.3</v>
      </c>
      <c r="H80" s="2">
        <v>-0.1187</v>
      </c>
    </row>
    <row r="81" spans="2:8" x14ac:dyDescent="0.25">
      <c r="B81">
        <v>1945</v>
      </c>
      <c r="C81">
        <v>15.14</v>
      </c>
      <c r="D81">
        <v>13.33</v>
      </c>
      <c r="E81">
        <v>17.68</v>
      </c>
      <c r="F81">
        <v>13.21</v>
      </c>
      <c r="G81">
        <v>17.36</v>
      </c>
      <c r="H81" s="2">
        <v>0.30719999999999997</v>
      </c>
    </row>
    <row r="82" spans="2:8" x14ac:dyDescent="0.25">
      <c r="B82">
        <v>1944</v>
      </c>
      <c r="C82">
        <v>12.47</v>
      </c>
      <c r="D82">
        <v>11.66</v>
      </c>
      <c r="E82">
        <v>13.29</v>
      </c>
      <c r="F82">
        <v>11.56</v>
      </c>
      <c r="G82">
        <v>13.28</v>
      </c>
      <c r="H82" s="2">
        <v>0.13800000000000001</v>
      </c>
    </row>
    <row r="83" spans="2:8" x14ac:dyDescent="0.25">
      <c r="B83">
        <v>1943</v>
      </c>
      <c r="C83">
        <v>11.52</v>
      </c>
      <c r="D83">
        <v>9.84</v>
      </c>
      <c r="E83">
        <v>12.64</v>
      </c>
      <c r="F83">
        <v>9.84</v>
      </c>
      <c r="G83">
        <v>11.67</v>
      </c>
      <c r="H83" s="2">
        <v>0.19450000000000001</v>
      </c>
    </row>
    <row r="84" spans="2:8" x14ac:dyDescent="0.25">
      <c r="B84">
        <v>1942</v>
      </c>
      <c r="C84">
        <v>8.67</v>
      </c>
      <c r="D84">
        <v>8.89</v>
      </c>
      <c r="E84">
        <v>9.77</v>
      </c>
      <c r="F84">
        <v>7.47</v>
      </c>
      <c r="G84">
        <v>9.77</v>
      </c>
      <c r="H84" s="2">
        <v>0.12429999999999999</v>
      </c>
    </row>
    <row r="85" spans="2:8" x14ac:dyDescent="0.25">
      <c r="B85">
        <v>1941</v>
      </c>
      <c r="C85">
        <v>9.83</v>
      </c>
      <c r="D85">
        <v>10.48</v>
      </c>
      <c r="E85">
        <v>10.86</v>
      </c>
      <c r="F85">
        <v>8.3699999999999992</v>
      </c>
      <c r="G85">
        <v>8.69</v>
      </c>
      <c r="H85" s="2">
        <v>-0.17860000000000001</v>
      </c>
    </row>
    <row r="86" spans="2:8" x14ac:dyDescent="0.25">
      <c r="B86">
        <v>1940</v>
      </c>
      <c r="C86">
        <v>11.01</v>
      </c>
      <c r="D86">
        <v>12.63</v>
      </c>
      <c r="E86">
        <v>12.77</v>
      </c>
      <c r="F86">
        <v>8.99</v>
      </c>
      <c r="G86">
        <v>10.58</v>
      </c>
      <c r="H86" s="2">
        <v>-0.15290000000000001</v>
      </c>
    </row>
    <row r="87" spans="2:8" x14ac:dyDescent="0.25">
      <c r="B87">
        <v>1939</v>
      </c>
      <c r="C87">
        <v>12.05</v>
      </c>
      <c r="D87">
        <v>13.08</v>
      </c>
      <c r="E87">
        <v>13.23</v>
      </c>
      <c r="F87">
        <v>10.18</v>
      </c>
      <c r="G87">
        <v>12.49</v>
      </c>
      <c r="H87" s="2">
        <v>-5.45E-2</v>
      </c>
    </row>
    <row r="88" spans="2:8" x14ac:dyDescent="0.25">
      <c r="B88">
        <v>1938</v>
      </c>
      <c r="C88">
        <v>11.48</v>
      </c>
      <c r="D88">
        <v>10.52</v>
      </c>
      <c r="E88">
        <v>13.91</v>
      </c>
      <c r="F88">
        <v>8.5</v>
      </c>
      <c r="G88">
        <v>13.21</v>
      </c>
      <c r="H88" s="2">
        <v>0.25209999999999999</v>
      </c>
    </row>
    <row r="89" spans="2:8" x14ac:dyDescent="0.25">
      <c r="B89">
        <v>1937</v>
      </c>
      <c r="C89">
        <v>15.41</v>
      </c>
      <c r="D89">
        <v>17.02</v>
      </c>
      <c r="E89">
        <v>18.68</v>
      </c>
      <c r="F89">
        <v>10.17</v>
      </c>
      <c r="G89">
        <v>10.55</v>
      </c>
      <c r="H89" s="2">
        <v>-0.38590000000000002</v>
      </c>
    </row>
    <row r="90" spans="2:8" x14ac:dyDescent="0.25">
      <c r="B90">
        <v>1936</v>
      </c>
      <c r="C90">
        <v>15.45</v>
      </c>
      <c r="D90">
        <v>13.4</v>
      </c>
      <c r="E90">
        <v>17.690000000000001</v>
      </c>
      <c r="F90">
        <v>13.4</v>
      </c>
      <c r="G90">
        <v>17.18</v>
      </c>
      <c r="H90" s="2">
        <v>0.2792</v>
      </c>
    </row>
    <row r="91" spans="2:8" x14ac:dyDescent="0.25">
      <c r="B91">
        <v>1935</v>
      </c>
      <c r="C91">
        <v>10.58</v>
      </c>
      <c r="D91">
        <v>9.51</v>
      </c>
      <c r="E91">
        <v>13.46</v>
      </c>
      <c r="F91">
        <v>8.06</v>
      </c>
      <c r="G91">
        <v>13.43</v>
      </c>
      <c r="H91" s="2">
        <v>0.41370000000000001</v>
      </c>
    </row>
    <row r="92" spans="2:8" x14ac:dyDescent="0.25">
      <c r="B92">
        <v>1934</v>
      </c>
      <c r="C92">
        <v>9.83</v>
      </c>
      <c r="D92">
        <v>10.11</v>
      </c>
      <c r="E92">
        <v>11.82</v>
      </c>
      <c r="F92">
        <v>8.36</v>
      </c>
      <c r="G92">
        <v>9.5</v>
      </c>
      <c r="H92" s="2">
        <v>-5.9400000000000001E-2</v>
      </c>
    </row>
    <row r="93" spans="2:8" x14ac:dyDescent="0.25">
      <c r="B93">
        <v>1933</v>
      </c>
      <c r="C93">
        <v>9.0399999999999991</v>
      </c>
      <c r="D93">
        <v>6.83</v>
      </c>
      <c r="E93">
        <v>12.2</v>
      </c>
      <c r="F93">
        <v>5.53</v>
      </c>
      <c r="G93">
        <v>10.1</v>
      </c>
      <c r="H93" s="2">
        <v>0.46589999999999998</v>
      </c>
    </row>
    <row r="94" spans="2:8" x14ac:dyDescent="0.25">
      <c r="B94">
        <v>1932</v>
      </c>
      <c r="C94">
        <v>6.92</v>
      </c>
      <c r="D94">
        <v>7.82</v>
      </c>
      <c r="E94">
        <v>9.31</v>
      </c>
      <c r="F94">
        <v>4.4000000000000004</v>
      </c>
      <c r="G94">
        <v>6.89</v>
      </c>
      <c r="H94" s="2">
        <v>-0.1515</v>
      </c>
    </row>
    <row r="95" spans="2:8" x14ac:dyDescent="0.25">
      <c r="B95">
        <v>1931</v>
      </c>
      <c r="C95">
        <v>13.66</v>
      </c>
      <c r="D95">
        <v>15.85</v>
      </c>
      <c r="E95">
        <v>18.170000000000002</v>
      </c>
      <c r="F95">
        <v>7.72</v>
      </c>
      <c r="G95">
        <v>8.1199999999999992</v>
      </c>
      <c r="H95" s="2">
        <v>-0.47070000000000001</v>
      </c>
    </row>
    <row r="96" spans="2:8" x14ac:dyDescent="0.25">
      <c r="B96">
        <v>1930</v>
      </c>
      <c r="C96">
        <v>21</v>
      </c>
      <c r="D96">
        <v>21.18</v>
      </c>
      <c r="E96">
        <v>25.92</v>
      </c>
      <c r="F96">
        <v>14.44</v>
      </c>
      <c r="G96">
        <v>15.34</v>
      </c>
      <c r="H96" s="2">
        <v>-0.2848</v>
      </c>
    </row>
    <row r="97" spans="2:8" x14ac:dyDescent="0.25">
      <c r="B97">
        <v>1929</v>
      </c>
      <c r="C97">
        <v>26.19</v>
      </c>
      <c r="D97">
        <v>24.81</v>
      </c>
      <c r="E97">
        <v>31.86</v>
      </c>
      <c r="F97">
        <v>17.66</v>
      </c>
      <c r="G97">
        <v>21.45</v>
      </c>
      <c r="H97" s="2">
        <v>-0.1191</v>
      </c>
    </row>
    <row r="98" spans="2:8" x14ac:dyDescent="0.25">
      <c r="B98">
        <v>1928</v>
      </c>
      <c r="C98">
        <v>19.940000000000001</v>
      </c>
      <c r="D98">
        <v>17.760000000000002</v>
      </c>
      <c r="E98">
        <v>24.35</v>
      </c>
      <c r="F98">
        <v>16.95</v>
      </c>
      <c r="G98">
        <v>24.35</v>
      </c>
      <c r="H98" s="2">
        <v>0.37880000000000003</v>
      </c>
    </row>
  </sheetData>
  <conditionalFormatting sqref="H5:H98">
    <cfRule type="cellIs" dxfId="0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  <headerFooter>
    <oddFooter>&amp;CAir Products Internal Use Only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Martinez,Jesus</dc:creator>
  <cp:lastModifiedBy>Martinez,Jesus</cp:lastModifiedBy>
  <dcterms:created xsi:type="dcterms:W3CDTF">2021-04-18T20:08:45Z</dcterms:created>
  <dcterms:modified xsi:type="dcterms:W3CDTF">2021-04-18T23:01:11Z</dcterms:modified>
</cp:coreProperties>
</file>