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R:\Daily Call\Market performances\"/>
    </mc:Choice>
  </mc:AlternateContent>
  <bookViews>
    <workbookView xWindow="480" yWindow="210" windowWidth="19440" windowHeight="10215" activeTab="1"/>
  </bookViews>
  <sheets>
    <sheet name="BONDS OK" sheetId="10" r:id="rId1"/>
    <sheet name="FX OK" sheetId="12" r:id="rId2"/>
    <sheet name="FX_BMG View" sheetId="11" r:id="rId3"/>
    <sheet name="Sheet3" sheetId="3" r:id="rId4"/>
    <sheet name="EFFAS" sheetId="4" r:id="rId5"/>
    <sheet name="Sheet4" sheetId="5" r:id="rId6"/>
    <sheet name="Bonds Weekly" sheetId="9" r:id="rId7"/>
    <sheet name="FX" sheetId="6" r:id="rId8"/>
    <sheet name="Bonds Daily" sheetId="7" r:id="rId9"/>
    <sheet name="Monitor" sheetId="1" r:id="rId10"/>
    <sheet name="FX Daily" sheetId="8" r:id="rId11"/>
  </sheets>
  <definedNames>
    <definedName name="_xlnm.Print_Area" localSheetId="8">'Bonds Daily'!$F$3:$T$39</definedName>
    <definedName name="_xlnm.Print_Area" localSheetId="0">'BONDS OK'!$F$3:$U$50</definedName>
    <definedName name="_xlnm.Print_Area" localSheetId="6">'Bonds Weekly'!$F$3:$T$39</definedName>
    <definedName name="_xlnm.Print_Area" localSheetId="9">Monitor!$F$3:$T$39</definedName>
    <definedName name="_xlnm.Print_Area" localSheetId="3">Sheet3!$B$2:$T$48</definedName>
  </definedNames>
  <calcPr calcId="162913"/>
  <pivotCaches>
    <pivotCache cacheId="3" r:id="rId12"/>
    <pivotCache cacheId="4" r:id="rId13"/>
    <pivotCache cacheId="5" r:id="rId14"/>
    <pivotCache cacheId="6" r:id="rId15"/>
  </pivotCaches>
</workbook>
</file>

<file path=xl/calcChain.xml><?xml version="1.0" encoding="utf-8"?>
<calcChain xmlns="http://schemas.openxmlformats.org/spreadsheetml/2006/main">
  <c r="F46" i="8" l="1"/>
  <c r="F45" i="8"/>
  <c r="F44" i="8"/>
  <c r="F43" i="8"/>
  <c r="F42" i="8"/>
  <c r="F41" i="8"/>
  <c r="F40" i="8"/>
  <c r="F39" i="8"/>
  <c r="F38" i="8"/>
  <c r="F37" i="8"/>
  <c r="F36" i="8"/>
  <c r="Q35" i="8"/>
  <c r="P35" i="8"/>
  <c r="O35" i="8"/>
  <c r="N35" i="8"/>
  <c r="M35" i="8"/>
  <c r="L35" i="8"/>
  <c r="K35" i="8"/>
  <c r="J35" i="8"/>
  <c r="I35" i="8"/>
  <c r="H35" i="8"/>
  <c r="G35" i="8"/>
  <c r="F30" i="8"/>
  <c r="F29" i="8"/>
  <c r="F28" i="8"/>
  <c r="F27" i="8"/>
  <c r="F26" i="8"/>
  <c r="F25" i="8"/>
  <c r="F24" i="8"/>
  <c r="F23" i="8"/>
  <c r="F22" i="8"/>
  <c r="F21" i="8"/>
  <c r="F20" i="8"/>
  <c r="Q19" i="8"/>
  <c r="P19" i="8"/>
  <c r="O19" i="8"/>
  <c r="N19" i="8"/>
  <c r="M19" i="8"/>
  <c r="L19" i="8"/>
  <c r="K19" i="8"/>
  <c r="J19" i="8"/>
  <c r="I19" i="8"/>
  <c r="H19" i="8"/>
  <c r="G19" i="8"/>
  <c r="E19" i="8"/>
  <c r="F14" i="8"/>
  <c r="F13" i="8"/>
  <c r="F12" i="8"/>
  <c r="F11" i="8"/>
  <c r="F10" i="8"/>
  <c r="F9" i="8"/>
  <c r="F8" i="8"/>
  <c r="F7" i="8"/>
  <c r="F6" i="8"/>
  <c r="F5" i="8"/>
  <c r="F4" i="8"/>
  <c r="Q3" i="8"/>
  <c r="P3" i="8"/>
  <c r="O3" i="8"/>
  <c r="N3" i="8"/>
  <c r="M3" i="8"/>
  <c r="L3" i="8"/>
  <c r="K3" i="8"/>
  <c r="J3" i="8"/>
  <c r="I3" i="8"/>
  <c r="H3" i="8"/>
  <c r="G3" i="8"/>
  <c r="P46" i="8"/>
  <c r="H46" i="8"/>
  <c r="K45" i="8"/>
  <c r="N44" i="8"/>
  <c r="I43" i="8"/>
  <c r="L42" i="8"/>
  <c r="P41" i="8"/>
  <c r="G41" i="8"/>
  <c r="J40" i="8"/>
  <c r="N39" i="8"/>
  <c r="Q38" i="8"/>
  <c r="H38" i="8"/>
  <c r="L37" i="8"/>
  <c r="O36" i="8"/>
  <c r="L30" i="8"/>
  <c r="O29" i="8"/>
  <c r="G29" i="8"/>
  <c r="J28" i="8"/>
  <c r="M27" i="8"/>
  <c r="Q26" i="8"/>
  <c r="H26" i="8"/>
  <c r="K25" i="8"/>
  <c r="O24" i="8"/>
  <c r="I23" i="8"/>
  <c r="M22" i="8"/>
  <c r="P21" i="8"/>
  <c r="G21" i="8"/>
  <c r="K20" i="8"/>
  <c r="I14" i="8"/>
  <c r="L13" i="8"/>
  <c r="P12" i="8"/>
  <c r="G12" i="8"/>
  <c r="J11" i="8"/>
  <c r="N10" i="8"/>
  <c r="Q9" i="8"/>
  <c r="H9" i="8"/>
  <c r="L8" i="8"/>
  <c r="O7" i="8"/>
  <c r="J6" i="8"/>
  <c r="M5" i="8"/>
  <c r="P4" i="8"/>
  <c r="H4" i="8"/>
  <c r="G83" i="1"/>
  <c r="G46" i="8"/>
  <c r="Q43" i="8"/>
  <c r="K42" i="8"/>
  <c r="I40" i="8"/>
  <c r="G38" i="8"/>
  <c r="K37" i="8"/>
  <c r="K30" i="8"/>
  <c r="L27" i="8"/>
  <c r="G26" i="8"/>
  <c r="N24" i="8"/>
  <c r="H23" i="8"/>
  <c r="O21" i="8"/>
  <c r="J20" i="8"/>
  <c r="H14" i="8"/>
  <c r="K13" i="8"/>
  <c r="L10" i="8"/>
  <c r="G9" i="8"/>
  <c r="N7" i="8"/>
  <c r="H6" i="8"/>
  <c r="O4" i="8"/>
  <c r="M4" i="8"/>
  <c r="G45" i="8"/>
  <c r="M43" i="8"/>
  <c r="K41" i="8"/>
  <c r="P37" i="8"/>
  <c r="K29" i="8"/>
  <c r="I27" i="8"/>
  <c r="G25" i="8"/>
  <c r="Q22" i="8"/>
  <c r="O20" i="8"/>
  <c r="M14" i="8"/>
  <c r="K12" i="8"/>
  <c r="M9" i="8"/>
  <c r="K7" i="8"/>
  <c r="I5" i="8"/>
  <c r="I44" i="8"/>
  <c r="G42" i="8"/>
  <c r="Q39" i="8"/>
  <c r="O37" i="8"/>
  <c r="O30" i="8"/>
  <c r="M28" i="8"/>
  <c r="O25" i="8"/>
  <c r="P22" i="8"/>
  <c r="N20" i="8"/>
  <c r="G13" i="8"/>
  <c r="Q10" i="8"/>
  <c r="O8" i="8"/>
  <c r="M6" i="8"/>
  <c r="K4" i="8"/>
  <c r="M45" i="8"/>
  <c r="K43" i="8"/>
  <c r="M40" i="8"/>
  <c r="K38" i="8"/>
  <c r="I36" i="8"/>
  <c r="I29" i="8"/>
  <c r="G27" i="8"/>
  <c r="Q24" i="8"/>
  <c r="O22" i="8"/>
  <c r="N13" i="8"/>
  <c r="L11" i="8"/>
  <c r="J9" i="8"/>
  <c r="H7" i="8"/>
  <c r="L45" i="8"/>
  <c r="N42" i="8"/>
  <c r="L40" i="8"/>
  <c r="P36" i="8"/>
  <c r="M30" i="8"/>
  <c r="K28" i="8"/>
  <c r="O46" i="8"/>
  <c r="J45" i="8"/>
  <c r="M44" i="8"/>
  <c r="H43" i="8"/>
  <c r="O41" i="8"/>
  <c r="M39" i="8"/>
  <c r="P38" i="8"/>
  <c r="N36" i="8"/>
  <c r="N29" i="8"/>
  <c r="I28" i="8"/>
  <c r="P26" i="8"/>
  <c r="J25" i="8"/>
  <c r="Q23" i="8"/>
  <c r="L22" i="8"/>
  <c r="P14" i="8"/>
  <c r="N12" i="8"/>
  <c r="I11" i="8"/>
  <c r="P9" i="8"/>
  <c r="J8" i="8"/>
  <c r="Q6" i="8"/>
  <c r="L5" i="8"/>
  <c r="L46" i="8"/>
  <c r="J44" i="8"/>
  <c r="H42" i="8"/>
  <c r="I39" i="8"/>
  <c r="G37" i="8"/>
  <c r="P30" i="8"/>
  <c r="N28" i="8"/>
  <c r="P25" i="8"/>
  <c r="N23" i="8"/>
  <c r="L21" i="8"/>
  <c r="Q13" i="8"/>
  <c r="O11" i="8"/>
  <c r="P8" i="8"/>
  <c r="N6" i="8"/>
  <c r="L4" i="8"/>
  <c r="N45" i="8"/>
  <c r="P42" i="8"/>
  <c r="J41" i="8"/>
  <c r="H39" i="8"/>
  <c r="G30" i="8"/>
  <c r="Q27" i="8"/>
  <c r="K26" i="8"/>
  <c r="M23" i="8"/>
  <c r="K21" i="8"/>
  <c r="O13" i="8"/>
  <c r="M11" i="8"/>
  <c r="H10" i="8"/>
  <c r="I7" i="8"/>
  <c r="G5" i="8"/>
  <c r="J46" i="8"/>
  <c r="H44" i="8"/>
  <c r="I41" i="8"/>
  <c r="G39" i="8"/>
  <c r="Q36" i="8"/>
  <c r="N30" i="8"/>
  <c r="P27" i="8"/>
  <c r="N25" i="8"/>
  <c r="L23" i="8"/>
  <c r="M20" i="8"/>
  <c r="K14" i="8"/>
  <c r="P10" i="8"/>
  <c r="N8" i="8"/>
  <c r="L6" i="8"/>
  <c r="I46" i="8"/>
  <c r="G44" i="8"/>
  <c r="Q41" i="8"/>
  <c r="O39" i="8"/>
  <c r="M37" i="8"/>
  <c r="H29" i="8"/>
  <c r="N46" i="8"/>
  <c r="I45" i="8"/>
  <c r="L44" i="8"/>
  <c r="P43" i="8"/>
  <c r="G43" i="8"/>
  <c r="J42" i="8"/>
  <c r="N41" i="8"/>
  <c r="Q40" i="8"/>
  <c r="H40" i="8"/>
  <c r="L39" i="8"/>
  <c r="O38" i="8"/>
  <c r="J37" i="8"/>
  <c r="M36" i="8"/>
  <c r="J30" i="8"/>
  <c r="M29" i="8"/>
  <c r="Q28" i="8"/>
  <c r="H28" i="8"/>
  <c r="K27" i="8"/>
  <c r="O26" i="8"/>
  <c r="I25" i="8"/>
  <c r="M24" i="8"/>
  <c r="P23" i="8"/>
  <c r="G23" i="8"/>
  <c r="K22" i="8"/>
  <c r="N21" i="8"/>
  <c r="Q20" i="8"/>
  <c r="I20" i="8"/>
  <c r="O14" i="8"/>
  <c r="G14" i="8"/>
  <c r="J13" i="8"/>
  <c r="M12" i="8"/>
  <c r="Q11" i="8"/>
  <c r="H11" i="8"/>
  <c r="K10" i="8"/>
  <c r="O9" i="8"/>
  <c r="I8" i="8"/>
  <c r="M7" i="8"/>
  <c r="P6" i="8"/>
  <c r="G6" i="8"/>
  <c r="K5" i="8"/>
  <c r="N4" i="8"/>
  <c r="M46" i="8"/>
  <c r="Q45" i="8"/>
  <c r="H45" i="8"/>
  <c r="K44" i="8"/>
  <c r="O43" i="8"/>
  <c r="I42" i="8"/>
  <c r="M41" i="8"/>
  <c r="P40" i="8"/>
  <c r="G40" i="8"/>
  <c r="K39" i="8"/>
  <c r="N38" i="8"/>
  <c r="Q37" i="8"/>
  <c r="I37" i="8"/>
  <c r="L36" i="8"/>
  <c r="I30" i="8"/>
  <c r="L29" i="8"/>
  <c r="P28" i="8"/>
  <c r="G28" i="8"/>
  <c r="J27" i="8"/>
  <c r="N26" i="8"/>
  <c r="Q25" i="8"/>
  <c r="H25" i="8"/>
  <c r="L24" i="8"/>
  <c r="O23" i="8"/>
  <c r="J22" i="8"/>
  <c r="M21" i="8"/>
  <c r="P20" i="8"/>
  <c r="H20" i="8"/>
  <c r="N14" i="8"/>
  <c r="I13" i="8"/>
  <c r="L12" i="8"/>
  <c r="P11" i="8"/>
  <c r="G11" i="8"/>
  <c r="J10" i="8"/>
  <c r="N9" i="8"/>
  <c r="Q8" i="8"/>
  <c r="H8" i="8"/>
  <c r="L7" i="8"/>
  <c r="O6" i="8"/>
  <c r="J5" i="8"/>
  <c r="O45" i="8"/>
  <c r="Q42" i="8"/>
  <c r="O40" i="8"/>
  <c r="M38" i="8"/>
  <c r="K36" i="8"/>
  <c r="H30" i="8"/>
  <c r="L26" i="8"/>
  <c r="J24" i="8"/>
  <c r="H22" i="8"/>
  <c r="H13" i="8"/>
  <c r="I10" i="8"/>
  <c r="G8" i="8"/>
  <c r="Q5" i="8"/>
  <c r="K46" i="8"/>
  <c r="L43" i="8"/>
  <c r="N40" i="8"/>
  <c r="L38" i="8"/>
  <c r="J36" i="8"/>
  <c r="J29" i="8"/>
  <c r="H27" i="8"/>
  <c r="I24" i="8"/>
  <c r="G22" i="8"/>
  <c r="L14" i="8"/>
  <c r="J12" i="8"/>
  <c r="K9" i="8"/>
  <c r="P5" i="8"/>
  <c r="Q44" i="8"/>
  <c r="O42" i="8"/>
  <c r="P39" i="8"/>
  <c r="N37" i="8"/>
  <c r="L28" i="8"/>
  <c r="J26" i="8"/>
  <c r="H24" i="8"/>
  <c r="J21" i="8"/>
  <c r="I12" i="8"/>
  <c r="G10" i="8"/>
  <c r="Q7" i="8"/>
  <c r="O5" i="8"/>
  <c r="J4" i="8"/>
  <c r="P44" i="8"/>
  <c r="J43" i="8"/>
  <c r="H41" i="8"/>
  <c r="J38" i="8"/>
  <c r="H36" i="8"/>
  <c r="Q29" i="8"/>
  <c r="G24" i="8"/>
  <c r="O10" i="8"/>
  <c r="M13" i="8"/>
  <c r="K6" i="8"/>
  <c r="Q12" i="8"/>
  <c r="I4" i="8"/>
  <c r="J14" i="8"/>
  <c r="O27" i="8"/>
  <c r="L20" i="8"/>
  <c r="N5" i="8"/>
  <c r="Q21" i="8"/>
  <c r="P24" i="8"/>
  <c r="K23" i="8"/>
  <c r="I9" i="8"/>
  <c r="I26" i="8"/>
  <c r="M25" i="8"/>
  <c r="K11" i="8"/>
  <c r="I21" i="8"/>
  <c r="N22" i="8"/>
  <c r="H12" i="8"/>
  <c r="M8" i="8"/>
  <c r="Q4" i="8"/>
  <c r="P7" i="8"/>
  <c r="G7" i="8"/>
  <c r="I83" i="1"/>
  <c r="G82" i="1"/>
  <c r="J83" i="1"/>
  <c r="H83" i="1"/>
  <c r="G81" i="1"/>
  <c r="H82" i="1"/>
  <c r="J82" i="1"/>
  <c r="I82" i="1"/>
  <c r="G80" i="1"/>
  <c r="H81" i="1"/>
  <c r="J81" i="1"/>
  <c r="I81" i="1"/>
  <c r="I80" i="1"/>
  <c r="H80" i="1"/>
  <c r="G79" i="1"/>
  <c r="J80" i="1"/>
  <c r="J79" i="1"/>
  <c r="I79" i="1"/>
  <c r="H79" i="1"/>
  <c r="G78" i="1"/>
  <c r="G77" i="1"/>
  <c r="I78" i="1"/>
  <c r="H78" i="1"/>
  <c r="J78" i="1"/>
  <c r="J77" i="1"/>
  <c r="G76" i="1"/>
  <c r="I77" i="1"/>
  <c r="H77" i="1"/>
  <c r="F80" i="1"/>
  <c r="F78" i="1"/>
  <c r="F76" i="1"/>
  <c r="F81" i="1"/>
  <c r="F83" i="1"/>
  <c r="F79" i="1"/>
  <c r="F82" i="1"/>
  <c r="F77" i="1"/>
  <c r="I75" i="1" l="1"/>
  <c r="J76" i="1"/>
  <c r="G73" i="1"/>
  <c r="I76" i="1"/>
  <c r="H76" i="1"/>
  <c r="H73" i="1"/>
  <c r="J73" i="1"/>
  <c r="I73" i="1"/>
  <c r="G72" i="1"/>
  <c r="J72" i="1"/>
  <c r="I72" i="1"/>
  <c r="G71" i="1"/>
  <c r="H72" i="1"/>
  <c r="J71" i="1"/>
  <c r="H71" i="1"/>
  <c r="I71" i="1"/>
  <c r="G70" i="1"/>
  <c r="G69" i="1"/>
  <c r="H70" i="1"/>
  <c r="J70" i="1"/>
  <c r="I70" i="1"/>
  <c r="G68" i="1"/>
  <c r="H69" i="1"/>
  <c r="J69" i="1"/>
  <c r="I69" i="1"/>
  <c r="F70" i="1"/>
  <c r="F71" i="1"/>
  <c r="F68" i="1"/>
  <c r="F73" i="1"/>
  <c r="F69" i="1"/>
  <c r="F72" i="1"/>
  <c r="I67" i="1" l="1"/>
  <c r="J68" i="1"/>
  <c r="I68" i="1"/>
  <c r="H65" i="1"/>
  <c r="H68" i="1"/>
  <c r="G65" i="1"/>
  <c r="J65" i="1"/>
  <c r="I65" i="1"/>
  <c r="J64" i="1"/>
  <c r="H64" i="1"/>
  <c r="G64" i="1"/>
  <c r="I64" i="1"/>
  <c r="H63" i="1"/>
  <c r="I63" i="1"/>
  <c r="G63" i="1"/>
  <c r="J63" i="1"/>
  <c r="J62" i="1"/>
  <c r="G62" i="1"/>
  <c r="I62" i="1"/>
  <c r="H62" i="1"/>
  <c r="J61" i="1"/>
  <c r="H61" i="1"/>
  <c r="I61" i="1"/>
  <c r="G61" i="1"/>
  <c r="J60" i="1"/>
  <c r="G60" i="1"/>
  <c r="I60" i="1"/>
  <c r="H60" i="1"/>
  <c r="G59" i="1"/>
  <c r="I59" i="1"/>
  <c r="J59" i="1"/>
  <c r="H59" i="1"/>
  <c r="G56" i="1"/>
  <c r="J56" i="1"/>
  <c r="G54" i="1"/>
  <c r="I56" i="1"/>
  <c r="H56" i="1"/>
  <c r="G53" i="1"/>
  <c r="J54" i="1"/>
  <c r="I54" i="1"/>
  <c r="H54" i="1"/>
  <c r="H53" i="1"/>
  <c r="G51" i="1"/>
  <c r="I53" i="1"/>
  <c r="J53" i="1"/>
  <c r="F54" i="1"/>
  <c r="F51" i="1"/>
  <c r="F64" i="1"/>
  <c r="F56" i="1"/>
  <c r="F59" i="1"/>
  <c r="F60" i="1"/>
  <c r="F65" i="1"/>
  <c r="F53" i="1"/>
  <c r="F61" i="1"/>
  <c r="F62" i="1"/>
  <c r="F63" i="1"/>
  <c r="I50" i="1" l="1"/>
  <c r="G47" i="1"/>
  <c r="I51" i="1"/>
  <c r="J51" i="1"/>
  <c r="H51" i="1"/>
  <c r="J47" i="1"/>
  <c r="I47" i="1"/>
  <c r="H47" i="1"/>
  <c r="G46" i="1"/>
  <c r="I46" i="1"/>
  <c r="H46" i="1"/>
  <c r="J46" i="1"/>
  <c r="G45" i="1"/>
  <c r="G44" i="1"/>
  <c r="H45" i="1"/>
  <c r="J45" i="1"/>
  <c r="I45" i="1"/>
  <c r="J44" i="1"/>
  <c r="G43" i="1"/>
  <c r="H44" i="1"/>
  <c r="I44" i="1"/>
  <c r="G42" i="1"/>
  <c r="J43" i="1"/>
  <c r="I43" i="1"/>
  <c r="H43" i="1"/>
  <c r="J42" i="1"/>
  <c r="H42" i="1"/>
  <c r="I42" i="1"/>
  <c r="G41" i="1"/>
  <c r="F45" i="1"/>
  <c r="F46" i="1"/>
  <c r="F44" i="1"/>
  <c r="F41" i="1"/>
  <c r="F43" i="1"/>
  <c r="F47" i="1"/>
  <c r="F42" i="1"/>
  <c r="I40" i="1" l="1"/>
  <c r="I33" i="1"/>
  <c r="I26" i="1"/>
  <c r="I22" i="1"/>
  <c r="I15" i="1"/>
  <c r="O5" i="1"/>
  <c r="AK4" i="1"/>
  <c r="AA4" i="1"/>
  <c r="J41" i="1"/>
  <c r="G30" i="1"/>
  <c r="G28" i="1"/>
  <c r="AL15" i="1"/>
  <c r="U15" i="1"/>
  <c r="AO14" i="1"/>
  <c r="AC14" i="1"/>
  <c r="AQ13" i="1"/>
  <c r="AE13" i="1"/>
  <c r="R13" i="1"/>
  <c r="AO12" i="1"/>
  <c r="AC12" i="1"/>
  <c r="AM11" i="1"/>
  <c r="V11" i="1"/>
  <c r="AG10" i="1"/>
  <c r="T10" i="1"/>
  <c r="AQ9" i="1"/>
  <c r="AE9" i="1"/>
  <c r="R9" i="1"/>
  <c r="AO8" i="1"/>
  <c r="AB8" i="1"/>
  <c r="U7" i="1"/>
  <c r="AF6" i="1"/>
  <c r="Q9" i="1"/>
  <c r="AQ6" i="1"/>
  <c r="I41" i="1"/>
  <c r="G24" i="1"/>
  <c r="AG15" i="1"/>
  <c r="T15" i="1"/>
  <c r="AN14" i="1"/>
  <c r="AB14" i="1"/>
  <c r="AP13" i="1"/>
  <c r="AD13" i="1"/>
  <c r="Q13" i="1"/>
  <c r="AN12" i="1"/>
  <c r="AB12" i="1"/>
  <c r="AL11" i="1"/>
  <c r="U11" i="1"/>
  <c r="G11" i="1"/>
  <c r="AF10" i="1"/>
  <c r="S10" i="1"/>
  <c r="AP9" i="1"/>
  <c r="AD9" i="1"/>
  <c r="V8" i="1"/>
  <c r="T7" i="1"/>
  <c r="H41" i="1"/>
  <c r="G20" i="1"/>
  <c r="G18" i="1"/>
  <c r="G16" i="1"/>
  <c r="AF15" i="1"/>
  <c r="S15" i="1"/>
  <c r="AM14" i="1"/>
  <c r="V14" i="1"/>
  <c r="AO13" i="1"/>
  <c r="AC13" i="1"/>
  <c r="AM12" i="1"/>
  <c r="V12" i="1"/>
  <c r="AG11" i="1"/>
  <c r="T11" i="1"/>
  <c r="AQ10" i="1"/>
  <c r="AE10" i="1"/>
  <c r="R10" i="1"/>
  <c r="AO9" i="1"/>
  <c r="AC9" i="1"/>
  <c r="AM8" i="1"/>
  <c r="U8" i="1"/>
  <c r="G8" i="1"/>
  <c r="AF7" i="1"/>
  <c r="S7" i="1"/>
  <c r="AP6" i="1"/>
  <c r="AD6" i="1"/>
  <c r="Q6" i="1"/>
  <c r="AB9" i="1"/>
  <c r="T8" i="1"/>
  <c r="AE7" i="1"/>
  <c r="G37" i="1"/>
  <c r="G35" i="1"/>
  <c r="AQ15" i="1"/>
  <c r="AE15" i="1"/>
  <c r="R15" i="1"/>
  <c r="AL14" i="1"/>
  <c r="U14" i="1"/>
  <c r="AN13" i="1"/>
  <c r="AB13" i="1"/>
  <c r="AL12" i="1"/>
  <c r="U12" i="1"/>
  <c r="G12" i="1"/>
  <c r="AF11" i="1"/>
  <c r="S11" i="1"/>
  <c r="AP10" i="1"/>
  <c r="AD10" i="1"/>
  <c r="Q10" i="1"/>
  <c r="AN9" i="1"/>
  <c r="AL8" i="1"/>
  <c r="AQ7" i="1"/>
  <c r="R7" i="1"/>
  <c r="G31" i="1"/>
  <c r="G29" i="1"/>
  <c r="G27" i="1"/>
  <c r="AP15" i="1"/>
  <c r="AD15" i="1"/>
  <c r="Q15" i="1"/>
  <c r="AG14" i="1"/>
  <c r="T14" i="1"/>
  <c r="AM13" i="1"/>
  <c r="V13" i="1"/>
  <c r="AG12" i="1"/>
  <c r="T12" i="1"/>
  <c r="AQ11" i="1"/>
  <c r="AE11" i="1"/>
  <c r="R11" i="1"/>
  <c r="AO10" i="1"/>
  <c r="AC10" i="1"/>
  <c r="AM9" i="1"/>
  <c r="V9" i="1"/>
  <c r="AG8" i="1"/>
  <c r="S8" i="1"/>
  <c r="AP7" i="1"/>
  <c r="AD7" i="1"/>
  <c r="Q7" i="1"/>
  <c r="AN6" i="1"/>
  <c r="AB6" i="1"/>
  <c r="V6" i="1"/>
  <c r="AE6" i="1"/>
  <c r="AC6" i="1"/>
  <c r="G23" i="1"/>
  <c r="AO15" i="1"/>
  <c r="AC15" i="1"/>
  <c r="AF14" i="1"/>
  <c r="S14" i="1"/>
  <c r="AL13" i="1"/>
  <c r="U13" i="1"/>
  <c r="G13" i="1"/>
  <c r="AF12" i="1"/>
  <c r="S12" i="1"/>
  <c r="AP11" i="1"/>
  <c r="AD11" i="1"/>
  <c r="Q11" i="1"/>
  <c r="AN10" i="1"/>
  <c r="AB10" i="1"/>
  <c r="AL9" i="1"/>
  <c r="U9" i="1"/>
  <c r="G9" i="1"/>
  <c r="AF8" i="1"/>
  <c r="R8" i="1"/>
  <c r="AO7" i="1"/>
  <c r="AC7" i="1"/>
  <c r="AM6" i="1"/>
  <c r="G83" i="7"/>
  <c r="R6" i="1"/>
  <c r="G19" i="1"/>
  <c r="G17" i="1"/>
  <c r="AN15" i="1"/>
  <c r="AB15" i="1"/>
  <c r="AQ14" i="1"/>
  <c r="AE14" i="1"/>
  <c r="R14" i="1"/>
  <c r="AG13" i="1"/>
  <c r="T13" i="1"/>
  <c r="AQ12" i="1"/>
  <c r="AE12" i="1"/>
  <c r="R12" i="1"/>
  <c r="AO11" i="1"/>
  <c r="AC11" i="1"/>
  <c r="AM10" i="1"/>
  <c r="V10" i="1"/>
  <c r="AG9" i="1"/>
  <c r="T9" i="1"/>
  <c r="AQ8" i="1"/>
  <c r="AD8" i="1"/>
  <c r="Q8" i="1"/>
  <c r="AN7" i="1"/>
  <c r="AB7" i="1"/>
  <c r="AL6" i="1"/>
  <c r="U6" i="1"/>
  <c r="G6" i="1"/>
  <c r="AO6" i="1"/>
  <c r="G38" i="1"/>
  <c r="G36" i="1"/>
  <c r="G34" i="1"/>
  <c r="AM15" i="1"/>
  <c r="V15" i="1"/>
  <c r="AP14" i="1"/>
  <c r="AD14" i="1"/>
  <c r="Q14" i="1"/>
  <c r="AF13" i="1"/>
  <c r="S13" i="1"/>
  <c r="AP12" i="1"/>
  <c r="AD12" i="1"/>
  <c r="Q12" i="1"/>
  <c r="AN11" i="1"/>
  <c r="AB11" i="1"/>
  <c r="AL10" i="1"/>
  <c r="U10" i="1"/>
  <c r="G10" i="1"/>
  <c r="AF9" i="1"/>
  <c r="S9" i="1"/>
  <c r="AP8" i="1"/>
  <c r="AC8" i="1"/>
  <c r="AM7" i="1"/>
  <c r="V7" i="1"/>
  <c r="AG6" i="1"/>
  <c r="T6" i="1"/>
  <c r="AL7" i="1"/>
  <c r="G7" i="1"/>
  <c r="S6" i="1"/>
  <c r="AN8" i="1"/>
  <c r="AG7" i="1"/>
  <c r="F83" i="7"/>
  <c r="G55" i="1" l="1"/>
  <c r="G52" i="1"/>
  <c r="I34" i="1"/>
  <c r="I19" i="1"/>
  <c r="J13" i="1"/>
  <c r="H27" i="1"/>
  <c r="I12" i="1"/>
  <c r="I8" i="1"/>
  <c r="J18" i="1"/>
  <c r="J24" i="1"/>
  <c r="J6" i="1"/>
  <c r="I13" i="1"/>
  <c r="H12" i="1"/>
  <c r="J8" i="1"/>
  <c r="J7" i="1"/>
  <c r="H34" i="1"/>
  <c r="H19" i="1"/>
  <c r="J29" i="1"/>
  <c r="I20" i="1"/>
  <c r="I7" i="1"/>
  <c r="J36" i="1"/>
  <c r="I6" i="1"/>
  <c r="J83" i="7"/>
  <c r="H13" i="1"/>
  <c r="I29" i="1"/>
  <c r="J35" i="1"/>
  <c r="H8" i="1"/>
  <c r="H20" i="1"/>
  <c r="J28" i="1"/>
  <c r="H6" i="1"/>
  <c r="J23" i="1"/>
  <c r="H29" i="1"/>
  <c r="I16" i="1"/>
  <c r="I28" i="1"/>
  <c r="H7" i="1"/>
  <c r="I36" i="1"/>
  <c r="I83" i="7"/>
  <c r="I35" i="1"/>
  <c r="J20" i="1"/>
  <c r="J10" i="1"/>
  <c r="H36" i="1"/>
  <c r="J17" i="1"/>
  <c r="H83" i="7"/>
  <c r="I23" i="1"/>
  <c r="J31" i="1"/>
  <c r="H35" i="1"/>
  <c r="H16" i="1"/>
  <c r="H11" i="1"/>
  <c r="H28" i="1"/>
  <c r="H38" i="1"/>
  <c r="H9" i="1"/>
  <c r="H37" i="1"/>
  <c r="H30" i="1"/>
  <c r="G82" i="7"/>
  <c r="I10" i="1"/>
  <c r="J38" i="1"/>
  <c r="I17" i="1"/>
  <c r="J9" i="1"/>
  <c r="H23" i="1"/>
  <c r="I31" i="1"/>
  <c r="J37" i="1"/>
  <c r="J16" i="1"/>
  <c r="J11" i="1"/>
  <c r="J30" i="1"/>
  <c r="J19" i="1"/>
  <c r="I27" i="1"/>
  <c r="H18" i="1"/>
  <c r="H10" i="1"/>
  <c r="I38" i="1"/>
  <c r="H17" i="1"/>
  <c r="I9" i="1"/>
  <c r="J27" i="1"/>
  <c r="H31" i="1"/>
  <c r="I37" i="1"/>
  <c r="I18" i="1"/>
  <c r="I11" i="1"/>
  <c r="I30" i="1"/>
  <c r="J34" i="1"/>
  <c r="J12" i="1"/>
  <c r="H24" i="1"/>
  <c r="I24" i="1"/>
  <c r="F82" i="7"/>
  <c r="H55" i="1" l="1"/>
  <c r="H52" i="1"/>
  <c r="I52" i="1"/>
  <c r="I55" i="1"/>
  <c r="J55" i="1"/>
  <c r="J52" i="1"/>
  <c r="J82" i="7"/>
  <c r="I82" i="7"/>
  <c r="G81" i="7"/>
  <c r="H82" i="7"/>
  <c r="I81" i="7"/>
  <c r="J81" i="7"/>
  <c r="H81" i="7"/>
  <c r="G80" i="7"/>
  <c r="I80" i="7"/>
  <c r="J80" i="7"/>
  <c r="H80" i="7"/>
  <c r="G79" i="7"/>
  <c r="H79" i="7"/>
  <c r="I79" i="7"/>
  <c r="G78" i="7"/>
  <c r="J79" i="7"/>
  <c r="J78" i="7"/>
  <c r="I78" i="7"/>
  <c r="G77" i="7"/>
  <c r="H78" i="7"/>
  <c r="J77" i="7"/>
  <c r="G76" i="7"/>
  <c r="I77" i="7"/>
  <c r="H77" i="7"/>
  <c r="F80" i="7"/>
  <c r="F78" i="7"/>
  <c r="F76" i="7"/>
  <c r="F81" i="7"/>
  <c r="F79" i="7"/>
  <c r="F77" i="7"/>
  <c r="I75" i="7" l="1"/>
  <c r="I76" i="7"/>
  <c r="H76" i="7"/>
  <c r="J76" i="7"/>
  <c r="G73" i="7"/>
  <c r="J73" i="7"/>
  <c r="I73" i="7"/>
  <c r="H73" i="7"/>
  <c r="G72" i="7"/>
  <c r="J72" i="7"/>
  <c r="I72" i="7"/>
  <c r="G71" i="7"/>
  <c r="H72" i="7"/>
  <c r="G70" i="7"/>
  <c r="I71" i="7"/>
  <c r="J71" i="7"/>
  <c r="H71" i="7"/>
  <c r="J70" i="7"/>
  <c r="I70" i="7"/>
  <c r="G69" i="7"/>
  <c r="H70" i="7"/>
  <c r="H69" i="7"/>
  <c r="J69" i="7"/>
  <c r="I69" i="7"/>
  <c r="G68" i="7"/>
  <c r="F72" i="7"/>
  <c r="F68" i="7"/>
  <c r="F69" i="7"/>
  <c r="F73" i="7"/>
  <c r="F70" i="7"/>
  <c r="F71" i="7"/>
  <c r="I67" i="7" l="1"/>
  <c r="I68" i="7"/>
  <c r="I65" i="7"/>
  <c r="J68" i="7"/>
  <c r="H68" i="7"/>
  <c r="G65" i="7"/>
  <c r="J65" i="7"/>
  <c r="H65" i="7"/>
  <c r="J64" i="7"/>
  <c r="H64" i="7"/>
  <c r="G64" i="7"/>
  <c r="I64" i="7"/>
  <c r="G63" i="7"/>
  <c r="I63" i="7"/>
  <c r="H63" i="7"/>
  <c r="J63" i="7"/>
  <c r="G62" i="7"/>
  <c r="H62" i="7"/>
  <c r="I62" i="7"/>
  <c r="J62" i="7"/>
  <c r="J61" i="7"/>
  <c r="I61" i="7"/>
  <c r="H61" i="7"/>
  <c r="G61" i="7"/>
  <c r="J60" i="7"/>
  <c r="I60" i="7"/>
  <c r="H60" i="7"/>
  <c r="G60" i="7"/>
  <c r="I59" i="7"/>
  <c r="H59" i="7"/>
  <c r="G59" i="7"/>
  <c r="J59" i="7"/>
  <c r="G56" i="7"/>
  <c r="J56" i="7"/>
  <c r="H56" i="7"/>
  <c r="G54" i="7"/>
  <c r="I56" i="7"/>
  <c r="J54" i="7"/>
  <c r="H54" i="7"/>
  <c r="I54" i="7"/>
  <c r="G53" i="7"/>
  <c r="I53" i="7"/>
  <c r="G51" i="7"/>
  <c r="H53" i="7"/>
  <c r="J53" i="7"/>
  <c r="F63" i="7"/>
  <c r="F53" i="7"/>
  <c r="F51" i="7"/>
  <c r="F64" i="7"/>
  <c r="F65" i="7"/>
  <c r="F56" i="7"/>
  <c r="F61" i="7"/>
  <c r="F60" i="7"/>
  <c r="F54" i="7"/>
  <c r="F59" i="7"/>
  <c r="F62" i="7"/>
  <c r="I50" i="7" l="1"/>
  <c r="J51" i="7"/>
  <c r="G47" i="7"/>
  <c r="H51" i="7"/>
  <c r="I51" i="7"/>
  <c r="H47" i="7"/>
  <c r="I47" i="7"/>
  <c r="J47" i="7"/>
  <c r="G46" i="7"/>
  <c r="I46" i="7"/>
  <c r="H46" i="7"/>
  <c r="J46" i="7"/>
  <c r="G45" i="7"/>
  <c r="G44" i="7"/>
  <c r="I45" i="7"/>
  <c r="J45" i="7"/>
  <c r="H45" i="7"/>
  <c r="G43" i="7"/>
  <c r="H44" i="7"/>
  <c r="J44" i="7"/>
  <c r="I44" i="7"/>
  <c r="G42" i="7"/>
  <c r="H43" i="7"/>
  <c r="J43" i="7"/>
  <c r="I43" i="7"/>
  <c r="J42" i="7"/>
  <c r="I42" i="7"/>
  <c r="H42" i="7"/>
  <c r="G41" i="7"/>
  <c r="F45" i="7"/>
  <c r="F46" i="7"/>
  <c r="F44" i="7"/>
  <c r="F47" i="7"/>
  <c r="F41" i="7"/>
  <c r="F42" i="7"/>
  <c r="F43" i="7"/>
  <c r="I40" i="7" l="1"/>
  <c r="I33" i="7"/>
  <c r="I26" i="7"/>
  <c r="I22" i="7"/>
  <c r="I15" i="7"/>
  <c r="O5" i="7"/>
  <c r="AK4" i="7"/>
  <c r="AA4" i="7"/>
  <c r="F46" i="6"/>
  <c r="F45" i="6"/>
  <c r="F44" i="6"/>
  <c r="F43" i="6"/>
  <c r="F42" i="6"/>
  <c r="F41" i="6"/>
  <c r="F40" i="6"/>
  <c r="F39" i="6"/>
  <c r="F38" i="6"/>
  <c r="F37" i="6"/>
  <c r="F36" i="6"/>
  <c r="Q35" i="6"/>
  <c r="P35" i="6"/>
  <c r="O35" i="6"/>
  <c r="N35" i="6"/>
  <c r="M35" i="6"/>
  <c r="L35" i="6"/>
  <c r="K35" i="6"/>
  <c r="J35" i="6"/>
  <c r="I35" i="6"/>
  <c r="H35" i="6"/>
  <c r="G35" i="6"/>
  <c r="E35" i="6"/>
  <c r="E33" i="6" s="1"/>
  <c r="F30" i="6"/>
  <c r="F29" i="6"/>
  <c r="F28" i="6"/>
  <c r="F27" i="6"/>
  <c r="F26" i="6"/>
  <c r="F25" i="6"/>
  <c r="F24" i="6"/>
  <c r="F23" i="6"/>
  <c r="F22" i="6"/>
  <c r="F21" i="6"/>
  <c r="F20" i="6"/>
  <c r="Q19" i="6"/>
  <c r="P19" i="6"/>
  <c r="O19" i="6"/>
  <c r="N19" i="6"/>
  <c r="M19" i="6"/>
  <c r="L19" i="6"/>
  <c r="K19" i="6"/>
  <c r="J19" i="6"/>
  <c r="I19" i="6"/>
  <c r="H19" i="6"/>
  <c r="G19" i="6"/>
  <c r="E19" i="6"/>
  <c r="F14" i="6"/>
  <c r="F13" i="6"/>
  <c r="F12" i="6"/>
  <c r="F11" i="6"/>
  <c r="F10" i="6"/>
  <c r="F9" i="6"/>
  <c r="F8" i="6"/>
  <c r="F7" i="6"/>
  <c r="F6" i="6"/>
  <c r="F5" i="6"/>
  <c r="F4" i="6"/>
  <c r="Q3" i="6"/>
  <c r="P3" i="6"/>
  <c r="O3" i="6"/>
  <c r="N3" i="6"/>
  <c r="M3" i="6"/>
  <c r="L3" i="6"/>
  <c r="K3" i="6"/>
  <c r="J3" i="6"/>
  <c r="I3" i="6"/>
  <c r="H3" i="6"/>
  <c r="G3" i="6"/>
  <c r="J41" i="7"/>
  <c r="G30" i="7"/>
  <c r="G28" i="7"/>
  <c r="AL15" i="7"/>
  <c r="U15" i="7"/>
  <c r="AO14" i="7"/>
  <c r="AC14" i="7"/>
  <c r="AQ13" i="7"/>
  <c r="AE13" i="7"/>
  <c r="R13" i="7"/>
  <c r="AO12" i="7"/>
  <c r="AC12" i="7"/>
  <c r="AM11" i="7"/>
  <c r="V11" i="7"/>
  <c r="AG10" i="7"/>
  <c r="T10" i="7"/>
  <c r="AQ9" i="7"/>
  <c r="AE9" i="7"/>
  <c r="R9" i="7"/>
  <c r="AO8" i="7"/>
  <c r="AB8" i="7"/>
  <c r="AL7" i="7"/>
  <c r="U7" i="7"/>
  <c r="G7" i="7"/>
  <c r="AF6" i="7"/>
  <c r="S6" i="7"/>
  <c r="J46" i="6"/>
  <c r="M45" i="6"/>
  <c r="Q44" i="6"/>
  <c r="H44" i="6"/>
  <c r="K43" i="6"/>
  <c r="O42" i="6"/>
  <c r="I41" i="6"/>
  <c r="M40" i="6"/>
  <c r="P39" i="6"/>
  <c r="G39" i="6"/>
  <c r="K38" i="6"/>
  <c r="N37" i="6"/>
  <c r="Q36" i="6"/>
  <c r="I36" i="6"/>
  <c r="P30" i="6"/>
  <c r="H30" i="6"/>
  <c r="K29" i="6"/>
  <c r="N28" i="6"/>
  <c r="I27" i="6"/>
  <c r="L26" i="6"/>
  <c r="P25" i="6"/>
  <c r="G25" i="6"/>
  <c r="J24" i="6"/>
  <c r="N23" i="6"/>
  <c r="Q22" i="6"/>
  <c r="H22" i="6"/>
  <c r="L21" i="6"/>
  <c r="O20" i="6"/>
  <c r="M14" i="6"/>
  <c r="Q13" i="6"/>
  <c r="H13" i="6"/>
  <c r="K12" i="6"/>
  <c r="O11" i="6"/>
  <c r="I10" i="6"/>
  <c r="M9" i="6"/>
  <c r="P8" i="6"/>
  <c r="G8" i="6"/>
  <c r="K7" i="6"/>
  <c r="N6" i="6"/>
  <c r="Q5" i="6"/>
  <c r="I5" i="6"/>
  <c r="L4" i="6"/>
  <c r="H41" i="7"/>
  <c r="G24" i="7"/>
  <c r="AG15" i="7"/>
  <c r="T15" i="7"/>
  <c r="AN14" i="7"/>
  <c r="AB14" i="7"/>
  <c r="AP13" i="7"/>
  <c r="AD13" i="7"/>
  <c r="Q13" i="7"/>
  <c r="AN12" i="7"/>
  <c r="AB12" i="7"/>
  <c r="AL11" i="7"/>
  <c r="U11" i="7"/>
  <c r="G11" i="7"/>
  <c r="AF10" i="7"/>
  <c r="S10" i="7"/>
  <c r="AP9" i="7"/>
  <c r="AD9" i="7"/>
  <c r="Q9" i="7"/>
  <c r="AN8" i="7"/>
  <c r="V8" i="7"/>
  <c r="AG7" i="7"/>
  <c r="T7" i="7"/>
  <c r="AQ6" i="7"/>
  <c r="AE6" i="7"/>
  <c r="R6" i="7"/>
  <c r="I46" i="6"/>
  <c r="L45" i="6"/>
  <c r="P44" i="6"/>
  <c r="G44" i="6"/>
  <c r="J43" i="6"/>
  <c r="N42" i="6"/>
  <c r="Q41" i="6"/>
  <c r="H41" i="6"/>
  <c r="L40" i="6"/>
  <c r="O39" i="6"/>
  <c r="J38" i="6"/>
  <c r="M37" i="6"/>
  <c r="P36" i="6"/>
  <c r="H36" i="6"/>
  <c r="O30" i="6"/>
  <c r="G30" i="6"/>
  <c r="J29" i="6"/>
  <c r="M28" i="6"/>
  <c r="Q27" i="6"/>
  <c r="H27" i="6"/>
  <c r="K26" i="6"/>
  <c r="O25" i="6"/>
  <c r="I24" i="6"/>
  <c r="M23" i="6"/>
  <c r="P22" i="6"/>
  <c r="G22" i="6"/>
  <c r="K21" i="6"/>
  <c r="N20" i="6"/>
  <c r="L14" i="6"/>
  <c r="O13" i="6"/>
  <c r="G13" i="6"/>
  <c r="J12" i="6"/>
  <c r="M11" i="6"/>
  <c r="Q10" i="6"/>
  <c r="H10" i="6"/>
  <c r="K9" i="6"/>
  <c r="O8" i="6"/>
  <c r="I7" i="6"/>
  <c r="M6" i="6"/>
  <c r="P5" i="6"/>
  <c r="G5" i="6"/>
  <c r="K4" i="6"/>
  <c r="I41" i="7"/>
  <c r="G20" i="7"/>
  <c r="G18" i="7"/>
  <c r="G16" i="7"/>
  <c r="AF15" i="7"/>
  <c r="S15" i="7"/>
  <c r="AM14" i="7"/>
  <c r="V14" i="7"/>
  <c r="AO13" i="7"/>
  <c r="AC13" i="7"/>
  <c r="AM12" i="7"/>
  <c r="V12" i="7"/>
  <c r="AG11" i="7"/>
  <c r="T11" i="7"/>
  <c r="AQ10" i="7"/>
  <c r="AE10" i="7"/>
  <c r="R10" i="7"/>
  <c r="AO9" i="7"/>
  <c r="AC9" i="7"/>
  <c r="AM8" i="7"/>
  <c r="U8" i="7"/>
  <c r="G8" i="7"/>
  <c r="AF7" i="7"/>
  <c r="S7" i="7"/>
  <c r="AP6" i="7"/>
  <c r="AD6" i="7"/>
  <c r="Q6" i="7"/>
  <c r="P46" i="6"/>
  <c r="H46" i="6"/>
  <c r="K45" i="6"/>
  <c r="N44" i="6"/>
  <c r="I43" i="6"/>
  <c r="L42" i="6"/>
  <c r="P41" i="6"/>
  <c r="G41" i="6"/>
  <c r="J40" i="6"/>
  <c r="N39" i="6"/>
  <c r="Q38" i="6"/>
  <c r="H38" i="6"/>
  <c r="L37" i="6"/>
  <c r="O36" i="6"/>
  <c r="N30" i="6"/>
  <c r="I29" i="6"/>
  <c r="L28" i="6"/>
  <c r="P27" i="6"/>
  <c r="G27" i="6"/>
  <c r="J26" i="6"/>
  <c r="N25" i="6"/>
  <c r="Q24" i="6"/>
  <c r="H24" i="6"/>
  <c r="L23" i="6"/>
  <c r="O22" i="6"/>
  <c r="J21" i="6"/>
  <c r="M20" i="6"/>
  <c r="K14" i="6"/>
  <c r="N13" i="6"/>
  <c r="I12" i="6"/>
  <c r="L11" i="6"/>
  <c r="P10" i="6"/>
  <c r="G10" i="6"/>
  <c r="J9" i="6"/>
  <c r="N8" i="6"/>
  <c r="Q7" i="6"/>
  <c r="H7" i="6"/>
  <c r="L6" i="6"/>
  <c r="O5" i="6"/>
  <c r="J4" i="6"/>
  <c r="G37" i="7"/>
  <c r="G35" i="7"/>
  <c r="AQ15" i="7"/>
  <c r="AE15" i="7"/>
  <c r="R15" i="7"/>
  <c r="AL14" i="7"/>
  <c r="U14" i="7"/>
  <c r="AN13" i="7"/>
  <c r="AB13" i="7"/>
  <c r="AL12" i="7"/>
  <c r="U12" i="7"/>
  <c r="G12" i="7"/>
  <c r="AF11" i="7"/>
  <c r="S11" i="7"/>
  <c r="AP10" i="7"/>
  <c r="AD10" i="7"/>
  <c r="Q10" i="7"/>
  <c r="AN9" i="7"/>
  <c r="AB9" i="7"/>
  <c r="AL8" i="7"/>
  <c r="T8" i="7"/>
  <c r="AQ7" i="7"/>
  <c r="AE7" i="7"/>
  <c r="R7" i="7"/>
  <c r="AO6" i="7"/>
  <c r="AC6" i="7"/>
  <c r="O46" i="6"/>
  <c r="G46" i="6"/>
  <c r="J45" i="6"/>
  <c r="M44" i="6"/>
  <c r="Q43" i="6"/>
  <c r="H43" i="6"/>
  <c r="K42" i="6"/>
  <c r="O41" i="6"/>
  <c r="I40" i="6"/>
  <c r="M39" i="6"/>
  <c r="P38" i="6"/>
  <c r="G38" i="6"/>
  <c r="K37" i="6"/>
  <c r="N36" i="6"/>
  <c r="M30" i="6"/>
  <c r="Q29" i="6"/>
  <c r="H29" i="6"/>
  <c r="K28" i="6"/>
  <c r="O27" i="6"/>
  <c r="I26" i="6"/>
  <c r="M25" i="6"/>
  <c r="P24" i="6"/>
  <c r="G24" i="6"/>
  <c r="K23" i="6"/>
  <c r="N22" i="6"/>
  <c r="Q21" i="6"/>
  <c r="I21" i="6"/>
  <c r="L20" i="6"/>
  <c r="J14" i="6"/>
  <c r="M13" i="6"/>
  <c r="Q12" i="6"/>
  <c r="H12" i="6"/>
  <c r="K11" i="6"/>
  <c r="O10" i="6"/>
  <c r="I9" i="6"/>
  <c r="M8" i="6"/>
  <c r="P7" i="6"/>
  <c r="G7" i="6"/>
  <c r="K6" i="6"/>
  <c r="N5" i="6"/>
  <c r="Q4" i="6"/>
  <c r="I4" i="6"/>
  <c r="O4" i="6"/>
  <c r="G31" i="7"/>
  <c r="G29" i="7"/>
  <c r="G27" i="7"/>
  <c r="AP15" i="7"/>
  <c r="AD15" i="7"/>
  <c r="Q15" i="7"/>
  <c r="AG14" i="7"/>
  <c r="T14" i="7"/>
  <c r="AM13" i="7"/>
  <c r="V13" i="7"/>
  <c r="AG12" i="7"/>
  <c r="T12" i="7"/>
  <c r="AQ11" i="7"/>
  <c r="AE11" i="7"/>
  <c r="R11" i="7"/>
  <c r="AO10" i="7"/>
  <c r="AC10" i="7"/>
  <c r="AM9" i="7"/>
  <c r="V9" i="7"/>
  <c r="AG8" i="7"/>
  <c r="S8" i="7"/>
  <c r="AP7" i="7"/>
  <c r="AD7" i="7"/>
  <c r="Q7" i="7"/>
  <c r="AN6" i="7"/>
  <c r="AB6" i="7"/>
  <c r="N46" i="6"/>
  <c r="I45" i="6"/>
  <c r="L44" i="6"/>
  <c r="P43" i="6"/>
  <c r="G43" i="6"/>
  <c r="J42" i="6"/>
  <c r="N41" i="6"/>
  <c r="Q40" i="6"/>
  <c r="H40" i="6"/>
  <c r="L39" i="6"/>
  <c r="O38" i="6"/>
  <c r="J37" i="6"/>
  <c r="M36" i="6"/>
  <c r="L30" i="6"/>
  <c r="O29" i="6"/>
  <c r="G29" i="6"/>
  <c r="J28" i="6"/>
  <c r="M27" i="6"/>
  <c r="Q26" i="6"/>
  <c r="H26" i="6"/>
  <c r="K25" i="6"/>
  <c r="O24" i="6"/>
  <c r="I23" i="6"/>
  <c r="M22" i="6"/>
  <c r="P21" i="6"/>
  <c r="G21" i="6"/>
  <c r="K20" i="6"/>
  <c r="I14" i="6"/>
  <c r="L13" i="6"/>
  <c r="P12" i="6"/>
  <c r="G12" i="6"/>
  <c r="J11" i="6"/>
  <c r="N10" i="6"/>
  <c r="Q9" i="6"/>
  <c r="H9" i="6"/>
  <c r="L8" i="6"/>
  <c r="O7" i="6"/>
  <c r="J6" i="6"/>
  <c r="M5" i="6"/>
  <c r="P4" i="6"/>
  <c r="H4" i="6"/>
  <c r="G83" i="9"/>
  <c r="G23" i="7"/>
  <c r="AO15" i="7"/>
  <c r="AC15" i="7"/>
  <c r="AF14" i="7"/>
  <c r="S14" i="7"/>
  <c r="AL13" i="7"/>
  <c r="U13" i="7"/>
  <c r="G13" i="7"/>
  <c r="AF12" i="7"/>
  <c r="S12" i="7"/>
  <c r="AP11" i="7"/>
  <c r="AD11" i="7"/>
  <c r="Q11" i="7"/>
  <c r="AN10" i="7"/>
  <c r="AB10" i="7"/>
  <c r="AL9" i="7"/>
  <c r="U9" i="7"/>
  <c r="G9" i="7"/>
  <c r="AF8" i="7"/>
  <c r="R8" i="7"/>
  <c r="AO7" i="7"/>
  <c r="AC7" i="7"/>
  <c r="AM6" i="7"/>
  <c r="V6" i="7"/>
  <c r="M46" i="6"/>
  <c r="Q45" i="6"/>
  <c r="H45" i="6"/>
  <c r="K44" i="6"/>
  <c r="O43" i="6"/>
  <c r="I42" i="6"/>
  <c r="M41" i="6"/>
  <c r="P40" i="6"/>
  <c r="G40" i="6"/>
  <c r="K39" i="6"/>
  <c r="N38" i="6"/>
  <c r="Q37" i="6"/>
  <c r="I37" i="6"/>
  <c r="L36" i="6"/>
  <c r="K30" i="6"/>
  <c r="N29" i="6"/>
  <c r="I28" i="6"/>
  <c r="L27" i="6"/>
  <c r="P26" i="6"/>
  <c r="G26" i="6"/>
  <c r="J25" i="6"/>
  <c r="N24" i="6"/>
  <c r="Q23" i="6"/>
  <c r="H23" i="6"/>
  <c r="L22" i="6"/>
  <c r="O21" i="6"/>
  <c r="J20" i="6"/>
  <c r="P14" i="6"/>
  <c r="H14" i="6"/>
  <c r="K13" i="6"/>
  <c r="N12" i="6"/>
  <c r="I11" i="6"/>
  <c r="L10" i="6"/>
  <c r="P9" i="6"/>
  <c r="G9" i="6"/>
  <c r="J8" i="6"/>
  <c r="N7" i="6"/>
  <c r="Q6" i="6"/>
  <c r="H6" i="6"/>
  <c r="L5" i="6"/>
  <c r="G19" i="7"/>
  <c r="G17" i="7"/>
  <c r="AN15" i="7"/>
  <c r="AB15" i="7"/>
  <c r="AQ14" i="7"/>
  <c r="AE14" i="7"/>
  <c r="R14" i="7"/>
  <c r="AG13" i="7"/>
  <c r="T13" i="7"/>
  <c r="AQ12" i="7"/>
  <c r="AE12" i="7"/>
  <c r="R12" i="7"/>
  <c r="AO11" i="7"/>
  <c r="AC11" i="7"/>
  <c r="AM10" i="7"/>
  <c r="V10" i="7"/>
  <c r="AG9" i="7"/>
  <c r="T9" i="7"/>
  <c r="AQ8" i="7"/>
  <c r="AD8" i="7"/>
  <c r="Q8" i="7"/>
  <c r="AN7" i="7"/>
  <c r="AB7" i="7"/>
  <c r="AL6" i="7"/>
  <c r="U6" i="7"/>
  <c r="G6" i="7"/>
  <c r="L46" i="6"/>
  <c r="O45" i="6"/>
  <c r="G45" i="6"/>
  <c r="J44" i="6"/>
  <c r="M43" i="6"/>
  <c r="Q42" i="6"/>
  <c r="H42" i="6"/>
  <c r="K41" i="6"/>
  <c r="O40" i="6"/>
  <c r="I39" i="6"/>
  <c r="M38" i="6"/>
  <c r="P37" i="6"/>
  <c r="G37" i="6"/>
  <c r="K36" i="6"/>
  <c r="J30" i="6"/>
  <c r="M29" i="6"/>
  <c r="Q28" i="6"/>
  <c r="H28" i="6"/>
  <c r="K27" i="6"/>
  <c r="O26" i="6"/>
  <c r="I25" i="6"/>
  <c r="M24" i="6"/>
  <c r="P23" i="6"/>
  <c r="G23" i="6"/>
  <c r="K22" i="6"/>
  <c r="N21" i="6"/>
  <c r="Q20" i="6"/>
  <c r="I20" i="6"/>
  <c r="O14" i="6"/>
  <c r="G14" i="6"/>
  <c r="J13" i="6"/>
  <c r="M12" i="6"/>
  <c r="Q11" i="6"/>
  <c r="H11" i="6"/>
  <c r="K10" i="6"/>
  <c r="O9" i="6"/>
  <c r="I8" i="6"/>
  <c r="M7" i="6"/>
  <c r="P6" i="6"/>
  <c r="G6" i="6"/>
  <c r="K5" i="6"/>
  <c r="N4" i="6"/>
  <c r="G38" i="7"/>
  <c r="G36" i="7"/>
  <c r="G34" i="7"/>
  <c r="AM15" i="7"/>
  <c r="V15" i="7"/>
  <c r="AP14" i="7"/>
  <c r="AD14" i="7"/>
  <c r="Q14" i="7"/>
  <c r="AF13" i="7"/>
  <c r="S13" i="7"/>
  <c r="AP12" i="7"/>
  <c r="AD12" i="7"/>
  <c r="Q12" i="7"/>
  <c r="AN11" i="7"/>
  <c r="AB11" i="7"/>
  <c r="AL10" i="7"/>
  <c r="U10" i="7"/>
  <c r="G10" i="7"/>
  <c r="AF9" i="7"/>
  <c r="S9" i="7"/>
  <c r="AP8" i="7"/>
  <c r="AC8" i="7"/>
  <c r="AM7" i="7"/>
  <c r="V7" i="7"/>
  <c r="AG6" i="7"/>
  <c r="T6" i="7"/>
  <c r="K46" i="6"/>
  <c r="N45" i="6"/>
  <c r="I44" i="6"/>
  <c r="L43" i="6"/>
  <c r="P42" i="6"/>
  <c r="G42" i="6"/>
  <c r="J41" i="6"/>
  <c r="N40" i="6"/>
  <c r="Q39" i="6"/>
  <c r="H39" i="6"/>
  <c r="L38" i="6"/>
  <c r="O37" i="6"/>
  <c r="J36" i="6"/>
  <c r="I30" i="6"/>
  <c r="L29" i="6"/>
  <c r="P28" i="6"/>
  <c r="G28" i="6"/>
  <c r="J27" i="6"/>
  <c r="N26" i="6"/>
  <c r="Q25" i="6"/>
  <c r="H25" i="6"/>
  <c r="L24" i="6"/>
  <c r="O23" i="6"/>
  <c r="J22" i="6"/>
  <c r="M21" i="6"/>
  <c r="P20" i="6"/>
  <c r="H20" i="6"/>
  <c r="N14" i="6"/>
  <c r="I13" i="6"/>
  <c r="L12" i="6"/>
  <c r="P11" i="6"/>
  <c r="G11" i="6"/>
  <c r="J10" i="6"/>
  <c r="N9" i="6"/>
  <c r="Q8" i="6"/>
  <c r="H8" i="6"/>
  <c r="L7" i="6"/>
  <c r="O6" i="6"/>
  <c r="J5" i="6"/>
  <c r="M4" i="6"/>
  <c r="F83" i="9"/>
  <c r="G52" i="7" l="1"/>
  <c r="G55" i="7"/>
  <c r="J10" i="7"/>
  <c r="H36" i="7"/>
  <c r="J17" i="7"/>
  <c r="H9" i="7"/>
  <c r="I83" i="9"/>
  <c r="J31" i="7"/>
  <c r="H35" i="7"/>
  <c r="H11" i="7"/>
  <c r="J38" i="7"/>
  <c r="J13" i="7"/>
  <c r="I31" i="7"/>
  <c r="J16" i="7"/>
  <c r="H7" i="7"/>
  <c r="I18" i="7"/>
  <c r="H10" i="7"/>
  <c r="I38" i="7"/>
  <c r="H17" i="7"/>
  <c r="I13" i="7"/>
  <c r="J27" i="7"/>
  <c r="H31" i="7"/>
  <c r="I37" i="7"/>
  <c r="J34" i="7"/>
  <c r="H38" i="7"/>
  <c r="J19" i="7"/>
  <c r="H13" i="7"/>
  <c r="I27" i="7"/>
  <c r="J12" i="7"/>
  <c r="H37" i="7"/>
  <c r="H18" i="7"/>
  <c r="H24" i="7"/>
  <c r="I28" i="7"/>
  <c r="G82" i="9"/>
  <c r="J24" i="7"/>
  <c r="J6" i="7"/>
  <c r="J29" i="7"/>
  <c r="I20" i="7"/>
  <c r="J35" i="7"/>
  <c r="J28" i="7"/>
  <c r="I34" i="7"/>
  <c r="I19" i="7"/>
  <c r="J23" i="7"/>
  <c r="H27" i="7"/>
  <c r="I12" i="7"/>
  <c r="I8" i="7"/>
  <c r="J18" i="7"/>
  <c r="H28" i="7"/>
  <c r="I23" i="7"/>
  <c r="H8" i="7"/>
  <c r="I24" i="7"/>
  <c r="I29" i="7"/>
  <c r="I30" i="7"/>
  <c r="H34" i="7"/>
  <c r="H19" i="7"/>
  <c r="H12" i="7"/>
  <c r="J30" i="7"/>
  <c r="H20" i="7"/>
  <c r="I11" i="7"/>
  <c r="J36" i="7"/>
  <c r="I6" i="7"/>
  <c r="J9" i="7"/>
  <c r="H23" i="7"/>
  <c r="J8" i="7"/>
  <c r="I36" i="7"/>
  <c r="H6" i="7"/>
  <c r="I9" i="7"/>
  <c r="J83" i="9"/>
  <c r="H29" i="7"/>
  <c r="I35" i="7"/>
  <c r="I16" i="7"/>
  <c r="J20" i="7"/>
  <c r="J7" i="7"/>
  <c r="H30" i="7"/>
  <c r="H16" i="7"/>
  <c r="I7" i="7"/>
  <c r="I10" i="7"/>
  <c r="I17" i="7"/>
  <c r="H83" i="9"/>
  <c r="J37" i="7"/>
  <c r="J11" i="7"/>
  <c r="F82" i="9"/>
  <c r="I55" i="7" l="1"/>
  <c r="J55" i="7"/>
  <c r="H52" i="7"/>
  <c r="I52" i="7"/>
  <c r="J52" i="7"/>
  <c r="H55" i="7"/>
  <c r="G81" i="9"/>
  <c r="J82" i="9"/>
  <c r="H82" i="9"/>
  <c r="I82" i="9"/>
  <c r="G80" i="9"/>
  <c r="H81" i="9"/>
  <c r="J81" i="9"/>
  <c r="I81" i="9"/>
  <c r="J80" i="9"/>
  <c r="H80" i="9"/>
  <c r="I80" i="9"/>
  <c r="G79" i="9"/>
  <c r="J79" i="9"/>
  <c r="H79" i="9"/>
  <c r="I79" i="9"/>
  <c r="G78" i="9"/>
  <c r="J78" i="9"/>
  <c r="I78" i="9"/>
  <c r="H78" i="9"/>
  <c r="G77" i="9"/>
  <c r="H77" i="9"/>
  <c r="G76" i="9"/>
  <c r="J77" i="9"/>
  <c r="I77" i="9"/>
  <c r="F80" i="9"/>
  <c r="F77" i="9"/>
  <c r="F78" i="9"/>
  <c r="F81" i="9"/>
  <c r="F79" i="9"/>
  <c r="F76" i="9"/>
  <c r="I75" i="9" l="1"/>
  <c r="H75" i="9"/>
  <c r="J76" i="9"/>
  <c r="G73" i="9"/>
  <c r="I76" i="9"/>
  <c r="H76" i="9"/>
  <c r="G72" i="9"/>
  <c r="H73" i="9"/>
  <c r="J73" i="9"/>
  <c r="I73" i="9"/>
  <c r="J72" i="9"/>
  <c r="I72" i="9"/>
  <c r="H72" i="9"/>
  <c r="G71" i="9"/>
  <c r="G70" i="9"/>
  <c r="I71" i="9"/>
  <c r="J71" i="9"/>
  <c r="H71" i="9"/>
  <c r="G69" i="9"/>
  <c r="J70" i="9"/>
  <c r="I70" i="9"/>
  <c r="H70" i="9"/>
  <c r="G68" i="9"/>
  <c r="H69" i="9"/>
  <c r="J69" i="9"/>
  <c r="I69" i="9"/>
  <c r="F71" i="9"/>
  <c r="F68" i="9"/>
  <c r="F73" i="9"/>
  <c r="F69" i="9"/>
  <c r="F72" i="9"/>
  <c r="F70" i="9"/>
  <c r="I67" i="9" l="1"/>
  <c r="H67" i="9"/>
  <c r="J65" i="9"/>
  <c r="I65" i="9"/>
  <c r="H65" i="9"/>
  <c r="J68" i="9"/>
  <c r="G65" i="9"/>
  <c r="I68" i="9"/>
  <c r="H68" i="9"/>
  <c r="J64" i="9"/>
  <c r="H64" i="9"/>
  <c r="G64" i="9"/>
  <c r="I64" i="9"/>
  <c r="J63" i="9"/>
  <c r="I63" i="9"/>
  <c r="H63" i="9"/>
  <c r="G63" i="9"/>
  <c r="I62" i="9"/>
  <c r="H62" i="9"/>
  <c r="G62" i="9"/>
  <c r="J62" i="9"/>
  <c r="J61" i="9"/>
  <c r="I61" i="9"/>
  <c r="H61" i="9"/>
  <c r="G61" i="9"/>
  <c r="G60" i="9"/>
  <c r="I60" i="9"/>
  <c r="H60" i="9"/>
  <c r="J60" i="9"/>
  <c r="G59" i="9"/>
  <c r="I59" i="9"/>
  <c r="H59" i="9"/>
  <c r="J59" i="9"/>
  <c r="H58" i="9"/>
  <c r="G56" i="9"/>
  <c r="J56" i="9"/>
  <c r="I56" i="9"/>
  <c r="H56" i="9"/>
  <c r="G54" i="9"/>
  <c r="I54" i="9"/>
  <c r="H54" i="9"/>
  <c r="J54" i="9"/>
  <c r="G53" i="9"/>
  <c r="J53" i="9"/>
  <c r="G51" i="9"/>
  <c r="I53" i="9"/>
  <c r="H53" i="9"/>
  <c r="F51" i="9"/>
  <c r="F61" i="9"/>
  <c r="F63" i="9"/>
  <c r="F54" i="9"/>
  <c r="F62" i="9"/>
  <c r="F56" i="9"/>
  <c r="F53" i="9"/>
  <c r="F59" i="9"/>
  <c r="F64" i="9"/>
  <c r="F60" i="9"/>
  <c r="F65" i="9"/>
  <c r="I50" i="9" l="1"/>
  <c r="H50" i="9"/>
  <c r="I51" i="9"/>
  <c r="G47" i="9"/>
  <c r="H51" i="9"/>
  <c r="J51" i="9"/>
  <c r="G46" i="9"/>
  <c r="I47" i="9"/>
  <c r="J47" i="9"/>
  <c r="H47" i="9"/>
  <c r="G45" i="9"/>
  <c r="J46" i="9"/>
  <c r="I46" i="9"/>
  <c r="H46" i="9"/>
  <c r="J45" i="9"/>
  <c r="I45" i="9"/>
  <c r="H45" i="9"/>
  <c r="G44" i="9"/>
  <c r="J44" i="9"/>
  <c r="I44" i="9"/>
  <c r="H44" i="9"/>
  <c r="G43" i="9"/>
  <c r="J43" i="9"/>
  <c r="I43" i="9"/>
  <c r="H43" i="9"/>
  <c r="G42" i="9"/>
  <c r="J42" i="9"/>
  <c r="I42" i="9"/>
  <c r="H42" i="9"/>
  <c r="G41" i="9"/>
  <c r="F47" i="9"/>
  <c r="F44" i="9"/>
  <c r="F41" i="9"/>
  <c r="F42" i="9"/>
  <c r="F46" i="9"/>
  <c r="F45" i="9"/>
  <c r="F43" i="9"/>
  <c r="I40" i="9" l="1"/>
  <c r="H40" i="9"/>
  <c r="I33" i="9"/>
  <c r="H33" i="9"/>
  <c r="I26" i="9"/>
  <c r="H26" i="9"/>
  <c r="I22" i="9"/>
  <c r="H22" i="9"/>
  <c r="I15" i="9"/>
  <c r="H15" i="9"/>
  <c r="O5" i="9"/>
  <c r="AK4" i="9"/>
  <c r="AA4" i="9"/>
  <c r="I41" i="9"/>
  <c r="G38" i="9"/>
  <c r="G36" i="9"/>
  <c r="G34" i="9"/>
  <c r="G23" i="9"/>
  <c r="AP15" i="9"/>
  <c r="AD15" i="9"/>
  <c r="Q15" i="9"/>
  <c r="AL14" i="9"/>
  <c r="U14" i="9"/>
  <c r="AN13" i="9"/>
  <c r="AB13" i="9"/>
  <c r="AL12" i="9"/>
  <c r="U12" i="9"/>
  <c r="G12" i="9"/>
  <c r="AF11" i="9"/>
  <c r="S11" i="9"/>
  <c r="AP10" i="9"/>
  <c r="AD10" i="9"/>
  <c r="Q10" i="9"/>
  <c r="AN9" i="9"/>
  <c r="AB9" i="9"/>
  <c r="AG8" i="9"/>
  <c r="R8" i="9"/>
  <c r="AO7" i="9"/>
  <c r="AC7" i="9"/>
  <c r="AM6" i="9"/>
  <c r="V6" i="9"/>
  <c r="AG11" i="9"/>
  <c r="AP7" i="9"/>
  <c r="H41" i="9"/>
  <c r="AO15" i="9"/>
  <c r="AC15" i="9"/>
  <c r="AG14" i="9"/>
  <c r="T14" i="9"/>
  <c r="AM13" i="9"/>
  <c r="V13" i="9"/>
  <c r="AG12" i="9"/>
  <c r="T12" i="9"/>
  <c r="AQ11" i="9"/>
  <c r="AE11" i="9"/>
  <c r="R11" i="9"/>
  <c r="AO10" i="9"/>
  <c r="AC10" i="9"/>
  <c r="AM9" i="9"/>
  <c r="V9" i="9"/>
  <c r="AF8" i="9"/>
  <c r="Q8" i="9"/>
  <c r="AN7" i="9"/>
  <c r="AB7" i="9"/>
  <c r="AL6" i="9"/>
  <c r="U6" i="9"/>
  <c r="G6" i="9"/>
  <c r="AO13" i="9"/>
  <c r="R10" i="9"/>
  <c r="AN6" i="9"/>
  <c r="J41" i="9"/>
  <c r="G30" i="9"/>
  <c r="G28" i="9"/>
  <c r="G19" i="9"/>
  <c r="G17" i="9"/>
  <c r="AN15" i="9"/>
  <c r="AB15" i="9"/>
  <c r="AF14" i="9"/>
  <c r="S14" i="9"/>
  <c r="AL13" i="9"/>
  <c r="U13" i="9"/>
  <c r="G13" i="9"/>
  <c r="AF12" i="9"/>
  <c r="S12" i="9"/>
  <c r="AP11" i="9"/>
  <c r="AD11" i="9"/>
  <c r="Q11" i="9"/>
  <c r="AN10" i="9"/>
  <c r="AB10" i="9"/>
  <c r="AL9" i="9"/>
  <c r="U9" i="9"/>
  <c r="G9" i="9"/>
  <c r="AD8" i="9"/>
  <c r="AM7" i="9"/>
  <c r="V7" i="9"/>
  <c r="AG6" i="9"/>
  <c r="T6" i="9"/>
  <c r="AD6" i="9"/>
  <c r="R15" i="9"/>
  <c r="AM12" i="9"/>
  <c r="AO9" i="9"/>
  <c r="Q7" i="9"/>
  <c r="AM15" i="9"/>
  <c r="V15" i="9"/>
  <c r="AQ14" i="9"/>
  <c r="AE14" i="9"/>
  <c r="R14" i="9"/>
  <c r="AG13" i="9"/>
  <c r="T13" i="9"/>
  <c r="AQ12" i="9"/>
  <c r="AE12" i="9"/>
  <c r="R12" i="9"/>
  <c r="AO11" i="9"/>
  <c r="AC11" i="9"/>
  <c r="AM10" i="9"/>
  <c r="V10" i="9"/>
  <c r="AG9" i="9"/>
  <c r="T9" i="9"/>
  <c r="AQ8" i="9"/>
  <c r="AC8" i="9"/>
  <c r="AL7" i="9"/>
  <c r="U7" i="9"/>
  <c r="G7" i="9"/>
  <c r="AF6" i="9"/>
  <c r="S6" i="9"/>
  <c r="AQ15" i="9"/>
  <c r="AC13" i="9"/>
  <c r="AE10" i="9"/>
  <c r="AD7" i="9"/>
  <c r="G37" i="9"/>
  <c r="G35" i="9"/>
  <c r="G24" i="9"/>
  <c r="AL15" i="9"/>
  <c r="U15" i="9"/>
  <c r="AP14" i="9"/>
  <c r="AD14" i="9"/>
  <c r="Q14" i="9"/>
  <c r="AF13" i="9"/>
  <c r="S13" i="9"/>
  <c r="AP12" i="9"/>
  <c r="AD12" i="9"/>
  <c r="Q12" i="9"/>
  <c r="AN11" i="9"/>
  <c r="AB11" i="9"/>
  <c r="AL10" i="9"/>
  <c r="U10" i="9"/>
  <c r="G10" i="9"/>
  <c r="AF9" i="9"/>
  <c r="S9" i="9"/>
  <c r="AP8" i="9"/>
  <c r="AB8" i="9"/>
  <c r="AG7" i="9"/>
  <c r="T7" i="9"/>
  <c r="AQ6" i="9"/>
  <c r="AE6" i="9"/>
  <c r="R6" i="9"/>
  <c r="AM14" i="9"/>
  <c r="V12" i="9"/>
  <c r="AC9" i="9"/>
  <c r="AB6" i="9"/>
  <c r="AG15" i="9"/>
  <c r="T15" i="9"/>
  <c r="AO14" i="9"/>
  <c r="AC14" i="9"/>
  <c r="AQ13" i="9"/>
  <c r="AE13" i="9"/>
  <c r="R13" i="9"/>
  <c r="AO12" i="9"/>
  <c r="AC12" i="9"/>
  <c r="AM11" i="9"/>
  <c r="V11" i="9"/>
  <c r="AG10" i="9"/>
  <c r="T10" i="9"/>
  <c r="AQ9" i="9"/>
  <c r="AE9" i="9"/>
  <c r="R9" i="9"/>
  <c r="AN8" i="9"/>
  <c r="V8" i="9"/>
  <c r="G8" i="9"/>
  <c r="AF7" i="9"/>
  <c r="S7" i="9"/>
  <c r="AP6" i="9"/>
  <c r="Q6" i="9"/>
  <c r="V14" i="9"/>
  <c r="AQ10" i="9"/>
  <c r="AL8" i="9"/>
  <c r="G31" i="9"/>
  <c r="G29" i="9"/>
  <c r="G27" i="9"/>
  <c r="G20" i="9"/>
  <c r="G18" i="9"/>
  <c r="G16" i="9"/>
  <c r="AF15" i="9"/>
  <c r="S15" i="9"/>
  <c r="AN14" i="9"/>
  <c r="AB14" i="9"/>
  <c r="AP13" i="9"/>
  <c r="AD13" i="9"/>
  <c r="Q13" i="9"/>
  <c r="AN12" i="9"/>
  <c r="AB12" i="9"/>
  <c r="AL11" i="9"/>
  <c r="U11" i="9"/>
  <c r="G11" i="9"/>
  <c r="AF10" i="9"/>
  <c r="S10" i="9"/>
  <c r="AP9" i="9"/>
  <c r="AD9" i="9"/>
  <c r="Q9" i="9"/>
  <c r="AM8" i="9"/>
  <c r="U8" i="9"/>
  <c r="AQ7" i="9"/>
  <c r="AE7" i="9"/>
  <c r="R7" i="9"/>
  <c r="AO6" i="9"/>
  <c r="AC6" i="9"/>
  <c r="AE15" i="9"/>
  <c r="T11" i="9"/>
  <c r="S8" i="9"/>
  <c r="F4" i="5"/>
  <c r="G55" i="9" l="1"/>
  <c r="G52" i="9"/>
  <c r="H60" i="4"/>
  <c r="J11" i="9"/>
  <c r="H18" i="9"/>
  <c r="I29" i="9"/>
  <c r="J10" i="9"/>
  <c r="H35" i="9"/>
  <c r="I9" i="9"/>
  <c r="J17" i="9"/>
  <c r="H30" i="9"/>
  <c r="H12" i="9"/>
  <c r="J36" i="9"/>
  <c r="J30" i="9"/>
  <c r="I36" i="9"/>
  <c r="H10" i="9"/>
  <c r="J23" i="9"/>
  <c r="H37" i="9"/>
  <c r="I11" i="9"/>
  <c r="J20" i="9"/>
  <c r="H29" i="9"/>
  <c r="I10" i="9"/>
  <c r="J37" i="9"/>
  <c r="H9" i="9"/>
  <c r="I19" i="9"/>
  <c r="H23" i="9"/>
  <c r="I20" i="9"/>
  <c r="J9" i="9"/>
  <c r="J24" i="9"/>
  <c r="I23" i="9"/>
  <c r="H11" i="9"/>
  <c r="J38" i="9"/>
  <c r="J16" i="9"/>
  <c r="H20" i="9"/>
  <c r="J19" i="9"/>
  <c r="I16" i="9"/>
  <c r="J27" i="9"/>
  <c r="H31" i="9"/>
  <c r="I24" i="9"/>
  <c r="H13" i="9"/>
  <c r="I28" i="9"/>
  <c r="J6" i="9"/>
  <c r="H34" i="9"/>
  <c r="H38" i="9"/>
  <c r="I6" i="9"/>
  <c r="H16" i="9"/>
  <c r="I27" i="9"/>
  <c r="J8" i="9"/>
  <c r="H24" i="9"/>
  <c r="J7" i="9"/>
  <c r="J13" i="9"/>
  <c r="H28" i="9"/>
  <c r="J34" i="9"/>
  <c r="H36" i="9"/>
  <c r="I37" i="9"/>
  <c r="I31" i="9"/>
  <c r="I38" i="9"/>
  <c r="J18" i="9"/>
  <c r="H27" i="9"/>
  <c r="I8" i="9"/>
  <c r="J35" i="9"/>
  <c r="I7" i="9"/>
  <c r="I17" i="9"/>
  <c r="J28" i="9"/>
  <c r="J12" i="9"/>
  <c r="I34" i="9"/>
  <c r="J31" i="9"/>
  <c r="H6" i="9"/>
  <c r="I18" i="9"/>
  <c r="J29" i="9"/>
  <c r="H8" i="9"/>
  <c r="I35" i="9"/>
  <c r="H7" i="9"/>
  <c r="H17" i="9"/>
  <c r="I30" i="9"/>
  <c r="I12" i="9"/>
  <c r="H19" i="9"/>
  <c r="I13" i="9"/>
  <c r="G60" i="4"/>
  <c r="H55" i="9" l="1"/>
  <c r="H52" i="9"/>
  <c r="I55" i="9"/>
  <c r="J55" i="9"/>
  <c r="I52" i="9"/>
  <c r="J52" i="9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N2" i="3"/>
  <c r="F46" i="11"/>
  <c r="F45" i="11"/>
  <c r="F44" i="11"/>
  <c r="F43" i="11"/>
  <c r="F42" i="11"/>
  <c r="F41" i="11"/>
  <c r="F40" i="11"/>
  <c r="F39" i="11"/>
  <c r="F38" i="11"/>
  <c r="F37" i="11"/>
  <c r="F36" i="11"/>
  <c r="Q35" i="11"/>
  <c r="P35" i="11"/>
  <c r="O35" i="11"/>
  <c r="N35" i="11"/>
  <c r="M35" i="11"/>
  <c r="L35" i="11"/>
  <c r="K35" i="11"/>
  <c r="J35" i="11"/>
  <c r="I35" i="11"/>
  <c r="H35" i="11"/>
  <c r="G35" i="11"/>
  <c r="E35" i="11"/>
  <c r="E33" i="11" s="1"/>
  <c r="F30" i="11"/>
  <c r="F29" i="11"/>
  <c r="F28" i="11"/>
  <c r="F27" i="11"/>
  <c r="F26" i="11"/>
  <c r="F25" i="11"/>
  <c r="F24" i="11"/>
  <c r="F23" i="11"/>
  <c r="F22" i="11"/>
  <c r="F21" i="11"/>
  <c r="F20" i="11"/>
  <c r="Q19" i="11"/>
  <c r="P19" i="11"/>
  <c r="O19" i="11"/>
  <c r="N19" i="11"/>
  <c r="M19" i="11"/>
  <c r="L19" i="11"/>
  <c r="K19" i="11"/>
  <c r="J19" i="11"/>
  <c r="I19" i="11"/>
  <c r="H19" i="11"/>
  <c r="G19" i="11"/>
  <c r="E19" i="11"/>
  <c r="F14" i="11"/>
  <c r="F13" i="11"/>
  <c r="F12" i="11"/>
  <c r="F11" i="11"/>
  <c r="F10" i="11"/>
  <c r="F9" i="11"/>
  <c r="F8" i="11"/>
  <c r="F7" i="11"/>
  <c r="F6" i="11"/>
  <c r="F5" i="11"/>
  <c r="F4" i="11"/>
  <c r="Q3" i="11"/>
  <c r="P3" i="11"/>
  <c r="O3" i="11"/>
  <c r="N3" i="11"/>
  <c r="M3" i="11"/>
  <c r="L3" i="11"/>
  <c r="K3" i="11"/>
  <c r="J3" i="11"/>
  <c r="I3" i="11"/>
  <c r="H3" i="11"/>
  <c r="G3" i="11"/>
  <c r="I46" i="11"/>
  <c r="L45" i="11"/>
  <c r="P44" i="11"/>
  <c r="G44" i="11"/>
  <c r="J43" i="11"/>
  <c r="N42" i="11"/>
  <c r="Q41" i="11"/>
  <c r="H41" i="11"/>
  <c r="L40" i="11"/>
  <c r="O39" i="11"/>
  <c r="J38" i="11"/>
  <c r="M37" i="11"/>
  <c r="P36" i="11"/>
  <c r="H36" i="11"/>
  <c r="O30" i="11"/>
  <c r="G30" i="11"/>
  <c r="J29" i="11"/>
  <c r="M28" i="11"/>
  <c r="Q27" i="11"/>
  <c r="H27" i="11"/>
  <c r="K26" i="11"/>
  <c r="O25" i="11"/>
  <c r="I24" i="11"/>
  <c r="M23" i="11"/>
  <c r="P22" i="11"/>
  <c r="G22" i="11"/>
  <c r="K21" i="11"/>
  <c r="N20" i="11"/>
  <c r="L14" i="11"/>
  <c r="O13" i="11"/>
  <c r="G13" i="11"/>
  <c r="J12" i="11"/>
  <c r="M11" i="11"/>
  <c r="Q10" i="11"/>
  <c r="P5" i="11"/>
  <c r="O10" i="11"/>
  <c r="G7" i="11"/>
  <c r="P46" i="11"/>
  <c r="H46" i="11"/>
  <c r="K45" i="11"/>
  <c r="N44" i="11"/>
  <c r="I43" i="11"/>
  <c r="L42" i="11"/>
  <c r="P41" i="11"/>
  <c r="G41" i="11"/>
  <c r="J40" i="11"/>
  <c r="N39" i="11"/>
  <c r="Q38" i="11"/>
  <c r="H38" i="11"/>
  <c r="L37" i="11"/>
  <c r="O36" i="11"/>
  <c r="N30" i="11"/>
  <c r="I29" i="11"/>
  <c r="L28" i="11"/>
  <c r="P27" i="11"/>
  <c r="G27" i="11"/>
  <c r="J26" i="11"/>
  <c r="N25" i="11"/>
  <c r="Q24" i="11"/>
  <c r="H24" i="11"/>
  <c r="L23" i="11"/>
  <c r="O22" i="11"/>
  <c r="J21" i="11"/>
  <c r="M20" i="11"/>
  <c r="K14" i="11"/>
  <c r="N13" i="11"/>
  <c r="I12" i="11"/>
  <c r="L11" i="11"/>
  <c r="P10" i="11"/>
  <c r="G10" i="11"/>
  <c r="J9" i="11"/>
  <c r="N8" i="11"/>
  <c r="Q7" i="11"/>
  <c r="H7" i="11"/>
  <c r="L6" i="11"/>
  <c r="O5" i="11"/>
  <c r="J4" i="11"/>
  <c r="Q43" i="11"/>
  <c r="H43" i="11"/>
  <c r="K42" i="11"/>
  <c r="O41" i="11"/>
  <c r="I40" i="11"/>
  <c r="M39" i="11"/>
  <c r="P38" i="11"/>
  <c r="G38" i="11"/>
  <c r="K37" i="11"/>
  <c r="N36" i="11"/>
  <c r="M30" i="11"/>
  <c r="Q29" i="11"/>
  <c r="H29" i="11"/>
  <c r="K28" i="11"/>
  <c r="O27" i="11"/>
  <c r="I26" i="11"/>
  <c r="M25" i="11"/>
  <c r="P24" i="11"/>
  <c r="G24" i="11"/>
  <c r="K23" i="11"/>
  <c r="N22" i="11"/>
  <c r="Q21" i="11"/>
  <c r="I21" i="11"/>
  <c r="L20" i="11"/>
  <c r="J14" i="11"/>
  <c r="M13" i="11"/>
  <c r="Q12" i="11"/>
  <c r="I9" i="11"/>
  <c r="Q4" i="11"/>
  <c r="O46" i="11"/>
  <c r="G46" i="11"/>
  <c r="J45" i="11"/>
  <c r="M44" i="11"/>
  <c r="N46" i="11"/>
  <c r="I45" i="11"/>
  <c r="L44" i="11"/>
  <c r="P43" i="11"/>
  <c r="G43" i="11"/>
  <c r="J42" i="11"/>
  <c r="N41" i="11"/>
  <c r="Q40" i="11"/>
  <c r="H40" i="11"/>
  <c r="L39" i="11"/>
  <c r="O38" i="11"/>
  <c r="J37" i="11"/>
  <c r="M36" i="11"/>
  <c r="L30" i="11"/>
  <c r="O29" i="11"/>
  <c r="G29" i="11"/>
  <c r="J28" i="11"/>
  <c r="M27" i="11"/>
  <c r="Q26" i="11"/>
  <c r="H26" i="11"/>
  <c r="K25" i="11"/>
  <c r="O24" i="11"/>
  <c r="I23" i="11"/>
  <c r="M22" i="11"/>
  <c r="P21" i="11"/>
  <c r="G21" i="11"/>
  <c r="K20" i="11"/>
  <c r="I14" i="11"/>
  <c r="L13" i="11"/>
  <c r="P12" i="11"/>
  <c r="G12" i="11"/>
  <c r="J11" i="11"/>
  <c r="N10" i="11"/>
  <c r="Q9" i="11"/>
  <c r="H9" i="11"/>
  <c r="L8" i="11"/>
  <c r="O7" i="11"/>
  <c r="J6" i="11"/>
  <c r="M5" i="11"/>
  <c r="P4" i="11"/>
  <c r="H4" i="11"/>
  <c r="K27" i="11"/>
  <c r="M24" i="11"/>
  <c r="G23" i="11"/>
  <c r="N21" i="11"/>
  <c r="I20" i="11"/>
  <c r="O14" i="11"/>
  <c r="J13" i="11"/>
  <c r="Q11" i="11"/>
  <c r="K10" i="11"/>
  <c r="M7" i="11"/>
  <c r="G6" i="11"/>
  <c r="L12" i="11"/>
  <c r="G11" i="11"/>
  <c r="Q8" i="11"/>
  <c r="H8" i="11"/>
  <c r="O6" i="11"/>
  <c r="M4" i="11"/>
  <c r="P8" i="11"/>
  <c r="N6" i="11"/>
  <c r="Q5" i="11"/>
  <c r="K9" i="11"/>
  <c r="M6" i="11"/>
  <c r="G5" i="11"/>
  <c r="K11" i="11"/>
  <c r="M8" i="11"/>
  <c r="I4" i="11"/>
  <c r="M46" i="11"/>
  <c r="Q45" i="11"/>
  <c r="H45" i="11"/>
  <c r="K44" i="11"/>
  <c r="O43" i="11"/>
  <c r="I42" i="11"/>
  <c r="M41" i="11"/>
  <c r="P40" i="11"/>
  <c r="G40" i="11"/>
  <c r="K39" i="11"/>
  <c r="N38" i="11"/>
  <c r="Q37" i="11"/>
  <c r="I37" i="11"/>
  <c r="L36" i="11"/>
  <c r="K30" i="11"/>
  <c r="N29" i="11"/>
  <c r="I28" i="11"/>
  <c r="L27" i="11"/>
  <c r="P26" i="11"/>
  <c r="G26" i="11"/>
  <c r="J25" i="11"/>
  <c r="N24" i="11"/>
  <c r="Q23" i="11"/>
  <c r="H23" i="11"/>
  <c r="L22" i="11"/>
  <c r="O21" i="11"/>
  <c r="J20" i="11"/>
  <c r="P14" i="11"/>
  <c r="H14" i="11"/>
  <c r="K13" i="11"/>
  <c r="N12" i="11"/>
  <c r="I11" i="11"/>
  <c r="L10" i="11"/>
  <c r="P9" i="11"/>
  <c r="G9" i="11"/>
  <c r="J8" i="11"/>
  <c r="N7" i="11"/>
  <c r="Q6" i="11"/>
  <c r="H6" i="11"/>
  <c r="L5" i="11"/>
  <c r="O4" i="11"/>
  <c r="H28" i="11"/>
  <c r="I25" i="11"/>
  <c r="P23" i="11"/>
  <c r="K22" i="11"/>
  <c r="Q20" i="11"/>
  <c r="G14" i="11"/>
  <c r="M12" i="11"/>
  <c r="H11" i="11"/>
  <c r="O9" i="11"/>
  <c r="I8" i="11"/>
  <c r="P6" i="11"/>
  <c r="K5" i="11"/>
  <c r="I13" i="11"/>
  <c r="P11" i="11"/>
  <c r="N9" i="11"/>
  <c r="L7" i="11"/>
  <c r="J5" i="11"/>
  <c r="M9" i="11"/>
  <c r="K7" i="11"/>
  <c r="I5" i="11"/>
  <c r="O8" i="11"/>
  <c r="I7" i="11"/>
  <c r="K4" i="11"/>
  <c r="H12" i="11"/>
  <c r="P7" i="11"/>
  <c r="L46" i="11"/>
  <c r="O45" i="11"/>
  <c r="G45" i="11"/>
  <c r="J44" i="11"/>
  <c r="M43" i="11"/>
  <c r="Q42" i="11"/>
  <c r="H42" i="11"/>
  <c r="K41" i="11"/>
  <c r="O40" i="11"/>
  <c r="I39" i="11"/>
  <c r="M38" i="11"/>
  <c r="P37" i="11"/>
  <c r="G37" i="11"/>
  <c r="K36" i="11"/>
  <c r="J30" i="11"/>
  <c r="M29" i="11"/>
  <c r="Q28" i="11"/>
  <c r="O26" i="11"/>
  <c r="N4" i="11"/>
  <c r="G8" i="11"/>
  <c r="L4" i="11"/>
  <c r="H10" i="11"/>
  <c r="K46" i="11"/>
  <c r="N45" i="11"/>
  <c r="I44" i="11"/>
  <c r="L43" i="11"/>
  <c r="P42" i="11"/>
  <c r="G42" i="11"/>
  <c r="J41" i="11"/>
  <c r="N40" i="11"/>
  <c r="Q39" i="11"/>
  <c r="H39" i="11"/>
  <c r="L38" i="11"/>
  <c r="O37" i="11"/>
  <c r="J36" i="11"/>
  <c r="I30" i="11"/>
  <c r="L29" i="11"/>
  <c r="P28" i="11"/>
  <c r="G28" i="11"/>
  <c r="J27" i="11"/>
  <c r="N26" i="11"/>
  <c r="Q25" i="11"/>
  <c r="H25" i="11"/>
  <c r="L24" i="11"/>
  <c r="O23" i="11"/>
  <c r="J22" i="11"/>
  <c r="M21" i="11"/>
  <c r="P20" i="11"/>
  <c r="H20" i="11"/>
  <c r="N14" i="11"/>
  <c r="J10" i="11"/>
  <c r="N5" i="11"/>
  <c r="J46" i="11"/>
  <c r="M45" i="11"/>
  <c r="Q44" i="11"/>
  <c r="H44" i="11"/>
  <c r="K43" i="11"/>
  <c r="O42" i="11"/>
  <c r="I41" i="11"/>
  <c r="M40" i="11"/>
  <c r="P39" i="11"/>
  <c r="G39" i="11"/>
  <c r="K38" i="11"/>
  <c r="N37" i="11"/>
  <c r="Q36" i="11"/>
  <c r="I36" i="11"/>
  <c r="P30" i="11"/>
  <c r="H30" i="11"/>
  <c r="K29" i="11"/>
  <c r="N28" i="11"/>
  <c r="I27" i="11"/>
  <c r="L26" i="11"/>
  <c r="P25" i="11"/>
  <c r="G25" i="11"/>
  <c r="J24" i="11"/>
  <c r="N23" i="11"/>
  <c r="Q22" i="11"/>
  <c r="H22" i="11"/>
  <c r="L21" i="11"/>
  <c r="O20" i="11"/>
  <c r="M14" i="11"/>
  <c r="Q13" i="11"/>
  <c r="H13" i="11"/>
  <c r="K12" i="11"/>
  <c r="O11" i="11"/>
  <c r="I10" i="11"/>
  <c r="K6" i="11"/>
  <c r="V37" i="12"/>
  <c r="N37" i="12"/>
  <c r="F37" i="12"/>
  <c r="V36" i="12"/>
  <c r="N36" i="12"/>
  <c r="F36" i="12"/>
  <c r="V35" i="12"/>
  <c r="N35" i="12"/>
  <c r="F35" i="12"/>
  <c r="V34" i="12"/>
  <c r="N34" i="12"/>
  <c r="F34" i="12"/>
  <c r="V33" i="12"/>
  <c r="N33" i="12"/>
  <c r="F33" i="12"/>
  <c r="V32" i="12"/>
  <c r="N32" i="12"/>
  <c r="F32" i="12"/>
  <c r="V31" i="12"/>
  <c r="N31" i="12"/>
  <c r="F31" i="12"/>
  <c r="V30" i="12"/>
  <c r="N30" i="12"/>
  <c r="F30" i="12"/>
  <c r="V29" i="12"/>
  <c r="N29" i="12"/>
  <c r="F29" i="12"/>
  <c r="V28" i="12"/>
  <c r="N28" i="12"/>
  <c r="F28" i="12"/>
  <c r="V27" i="12"/>
  <c r="N27" i="12"/>
  <c r="F27" i="12"/>
  <c r="V26" i="12"/>
  <c r="N26" i="12"/>
  <c r="F26" i="12"/>
  <c r="V19" i="12"/>
  <c r="N19" i="12"/>
  <c r="F19" i="12"/>
  <c r="V18" i="12"/>
  <c r="N18" i="12"/>
  <c r="F18" i="12"/>
  <c r="V17" i="12"/>
  <c r="N17" i="12"/>
  <c r="F17" i="12"/>
  <c r="V16" i="12"/>
  <c r="N16" i="12"/>
  <c r="F16" i="12"/>
  <c r="V15" i="12"/>
  <c r="N15" i="12"/>
  <c r="F15" i="12"/>
  <c r="V14" i="12"/>
  <c r="N14" i="12"/>
  <c r="F14" i="12"/>
  <c r="V13" i="12"/>
  <c r="N13" i="12"/>
  <c r="F13" i="12"/>
  <c r="V12" i="12"/>
  <c r="N12" i="12"/>
  <c r="F12" i="12"/>
  <c r="V11" i="12"/>
  <c r="N11" i="12"/>
  <c r="F11" i="12"/>
  <c r="V10" i="12"/>
  <c r="N10" i="12"/>
  <c r="F10" i="12"/>
  <c r="V9" i="12"/>
  <c r="N9" i="12"/>
  <c r="F9" i="12"/>
  <c r="Y8" i="12"/>
  <c r="W8" i="12"/>
  <c r="Q8" i="12"/>
  <c r="O8" i="12"/>
  <c r="I8" i="12"/>
  <c r="G8" i="12"/>
  <c r="E2" i="12"/>
  <c r="H24" i="12" s="1"/>
  <c r="G59" i="4"/>
  <c r="G50" i="4"/>
  <c r="G18" i="4"/>
  <c r="G19" i="4"/>
  <c r="G49" i="4"/>
  <c r="G17" i="4"/>
  <c r="G39" i="4"/>
  <c r="G31" i="4"/>
  <c r="G42" i="4"/>
  <c r="G52" i="4"/>
  <c r="G44" i="4"/>
  <c r="G32" i="4"/>
  <c r="G43" i="4"/>
  <c r="G46" i="4"/>
  <c r="G14" i="4"/>
  <c r="F87" i="10"/>
  <c r="G45" i="4"/>
  <c r="G13" i="4"/>
  <c r="G35" i="4"/>
  <c r="F88" i="10"/>
  <c r="G41" i="4"/>
  <c r="G58" i="4"/>
  <c r="G23" i="4"/>
  <c r="G25" i="4"/>
  <c r="F89" i="10"/>
  <c r="G27" i="4"/>
  <c r="G38" i="4"/>
  <c r="F86" i="10"/>
  <c r="G28" i="4"/>
  <c r="G37" i="4"/>
  <c r="G36" i="4"/>
  <c r="G11" i="4"/>
  <c r="G26" i="4"/>
  <c r="F93" i="10"/>
  <c r="G15" i="4"/>
  <c r="G34" i="4"/>
  <c r="G56" i="4"/>
  <c r="F91" i="10"/>
  <c r="G33" i="4"/>
  <c r="G24" i="4"/>
  <c r="G47" i="4"/>
  <c r="G57" i="4"/>
  <c r="G48" i="4"/>
  <c r="F90" i="10"/>
  <c r="G30" i="4"/>
  <c r="G40" i="4"/>
  <c r="G29" i="4"/>
  <c r="G12" i="4"/>
  <c r="G20" i="4"/>
  <c r="G16" i="4"/>
  <c r="G54" i="4"/>
  <c r="G22" i="4"/>
  <c r="G51" i="4"/>
  <c r="G53" i="4"/>
  <c r="G21" i="4"/>
  <c r="G55" i="4"/>
  <c r="F92" i="10"/>
  <c r="X24" i="12" l="1"/>
  <c r="P24" i="12"/>
  <c r="E3" i="12"/>
  <c r="J85" i="10"/>
  <c r="H85" i="10"/>
  <c r="F83" i="10"/>
  <c r="F81" i="10"/>
  <c r="F78" i="10"/>
  <c r="F79" i="10"/>
  <c r="F80" i="10"/>
  <c r="F82" i="10"/>
  <c r="G24" i="12" l="1"/>
  <c r="O24" i="12" s="1"/>
  <c r="W24" i="12" s="1"/>
  <c r="U26" i="12"/>
  <c r="M26" i="12"/>
  <c r="E26" i="12"/>
  <c r="U8" i="12"/>
  <c r="E8" i="12"/>
  <c r="M8" i="12"/>
  <c r="J77" i="10"/>
  <c r="H77" i="10"/>
  <c r="H32" i="12"/>
  <c r="G29" i="12"/>
  <c r="F66" i="10"/>
  <c r="G34" i="12"/>
  <c r="P28" i="12"/>
  <c r="X30" i="12"/>
  <c r="W35" i="12"/>
  <c r="W36" i="12"/>
  <c r="G31" i="12"/>
  <c r="X33" i="12"/>
  <c r="H31" i="12"/>
  <c r="G36" i="12"/>
  <c r="H29" i="12"/>
  <c r="H36" i="12"/>
  <c r="G33" i="12"/>
  <c r="P35" i="12"/>
  <c r="F75" i="10"/>
  <c r="P37" i="12"/>
  <c r="X34" i="12"/>
  <c r="O28" i="12"/>
  <c r="O34" i="12"/>
  <c r="W30" i="12"/>
  <c r="H35" i="12"/>
  <c r="P27" i="12"/>
  <c r="G32" i="12"/>
  <c r="P33" i="12"/>
  <c r="P29" i="12"/>
  <c r="G35" i="12"/>
  <c r="O30" i="12"/>
  <c r="O36" i="12"/>
  <c r="X27" i="12"/>
  <c r="F70" i="10"/>
  <c r="G37" i="12"/>
  <c r="W31" i="12"/>
  <c r="O37" i="12"/>
  <c r="P36" i="12"/>
  <c r="W37" i="12"/>
  <c r="H30" i="12"/>
  <c r="X31" i="12"/>
  <c r="X32" i="12"/>
  <c r="W29" i="12"/>
  <c r="F69" i="10"/>
  <c r="W34" i="12"/>
  <c r="O33" i="12"/>
  <c r="W32" i="12"/>
  <c r="P32" i="12"/>
  <c r="F73" i="10"/>
  <c r="F71" i="10"/>
  <c r="X36" i="12"/>
  <c r="W33" i="12"/>
  <c r="X29" i="12"/>
  <c r="O27" i="12"/>
  <c r="O29" i="12"/>
  <c r="H33" i="12"/>
  <c r="O32" i="12"/>
  <c r="G28" i="12"/>
  <c r="P34" i="12"/>
  <c r="X37" i="12"/>
  <c r="F72" i="10"/>
  <c r="H28" i="12"/>
  <c r="O35" i="12"/>
  <c r="P30" i="12"/>
  <c r="G30" i="12"/>
  <c r="X35" i="12"/>
  <c r="H37" i="12"/>
  <c r="F74" i="10"/>
  <c r="W27" i="12"/>
  <c r="H34" i="12"/>
  <c r="E6" i="12" l="1"/>
  <c r="J24" i="12"/>
  <c r="I24" i="12"/>
  <c r="U6" i="12"/>
  <c r="M6" i="12"/>
  <c r="I36" i="12"/>
  <c r="I35" i="12"/>
  <c r="G17" i="12"/>
  <c r="W15" i="12"/>
  <c r="Q15" i="12"/>
  <c r="Q10" i="12"/>
  <c r="O14" i="12"/>
  <c r="O10" i="12"/>
  <c r="I18" i="12"/>
  <c r="Y16" i="12"/>
  <c r="W16" i="12"/>
  <c r="Y19" i="12"/>
  <c r="Y10" i="12"/>
  <c r="Y14" i="12"/>
  <c r="F63" i="10"/>
  <c r="I14" i="12"/>
  <c r="I17" i="12"/>
  <c r="J36" i="12"/>
  <c r="W18" i="12"/>
  <c r="I19" i="12"/>
  <c r="G10" i="12"/>
  <c r="G13" i="12"/>
  <c r="J28" i="12"/>
  <c r="G16" i="12"/>
  <c r="I15" i="12"/>
  <c r="G12" i="12"/>
  <c r="G11" i="12"/>
  <c r="J30" i="12"/>
  <c r="J31" i="12"/>
  <c r="J37" i="12"/>
  <c r="G18" i="12"/>
  <c r="J29" i="12"/>
  <c r="O11" i="12"/>
  <c r="Q11" i="12"/>
  <c r="W10" i="12"/>
  <c r="J34" i="12"/>
  <c r="F64" i="10"/>
  <c r="J33" i="12"/>
  <c r="I10" i="12"/>
  <c r="O13" i="12"/>
  <c r="I28" i="12"/>
  <c r="I9" i="12"/>
  <c r="Y18" i="12"/>
  <c r="W17" i="12"/>
  <c r="G15" i="12"/>
  <c r="O18" i="12"/>
  <c r="Y11" i="12"/>
  <c r="I11" i="12"/>
  <c r="G19" i="12"/>
  <c r="Q16" i="12"/>
  <c r="I34" i="12"/>
  <c r="O19" i="12"/>
  <c r="Q18" i="12"/>
  <c r="I37" i="12"/>
  <c r="I33" i="12"/>
  <c r="Q17" i="12"/>
  <c r="O17" i="12"/>
  <c r="O12" i="12"/>
  <c r="Q9" i="12"/>
  <c r="W19" i="12"/>
  <c r="I16" i="12"/>
  <c r="O15" i="12"/>
  <c r="J32" i="12"/>
  <c r="Q14" i="12"/>
  <c r="Y12" i="12"/>
  <c r="I29" i="12"/>
  <c r="I12" i="12"/>
  <c r="I32" i="12"/>
  <c r="I31" i="12"/>
  <c r="W12" i="12"/>
  <c r="Y15" i="12"/>
  <c r="J35" i="12"/>
  <c r="I30" i="12"/>
  <c r="Y17" i="12"/>
  <c r="G14" i="12"/>
  <c r="W11" i="12"/>
  <c r="Q19" i="12"/>
  <c r="W14" i="12"/>
  <c r="W13" i="12"/>
  <c r="O16" i="12"/>
  <c r="Y9" i="12"/>
  <c r="Q12" i="12"/>
  <c r="Q24" i="12" l="1"/>
  <c r="R24" i="12"/>
  <c r="Q29" i="12"/>
  <c r="R27" i="12"/>
  <c r="Q32" i="12"/>
  <c r="F61" i="10"/>
  <c r="R36" i="12"/>
  <c r="Q36" i="12"/>
  <c r="Q33" i="12"/>
  <c r="R29" i="12"/>
  <c r="R34" i="12"/>
  <c r="R32" i="12"/>
  <c r="Q30" i="12"/>
  <c r="Q27" i="12"/>
  <c r="R35" i="12"/>
  <c r="R37" i="12"/>
  <c r="Q35" i="12"/>
  <c r="Q34" i="12"/>
  <c r="Q37" i="12"/>
  <c r="R28" i="12"/>
  <c r="Q28" i="12"/>
  <c r="R33" i="12"/>
  <c r="R30" i="12"/>
  <c r="Z24" i="12" l="1"/>
  <c r="Y24" i="12"/>
  <c r="J60" i="10"/>
  <c r="H60" i="10"/>
  <c r="J51" i="10"/>
  <c r="H51" i="10"/>
  <c r="J37" i="10"/>
  <c r="H37" i="10"/>
  <c r="J30" i="10"/>
  <c r="H30" i="10"/>
  <c r="J26" i="10"/>
  <c r="H26" i="10"/>
  <c r="J19" i="10"/>
  <c r="H19" i="10"/>
  <c r="P5" i="10"/>
  <c r="E2" i="10"/>
  <c r="K1" i="10" s="1"/>
  <c r="Z30" i="12"/>
  <c r="Z27" i="12"/>
  <c r="Y36" i="12"/>
  <c r="Z31" i="12"/>
  <c r="Z32" i="12"/>
  <c r="Y34" i="12"/>
  <c r="Y32" i="12"/>
  <c r="Y30" i="12"/>
  <c r="Y27" i="12"/>
  <c r="Y33" i="12"/>
  <c r="F52" i="10"/>
  <c r="F57" i="10"/>
  <c r="F55" i="10"/>
  <c r="F53" i="10"/>
  <c r="Z33" i="12"/>
  <c r="F56" i="10"/>
  <c r="Z29" i="12"/>
  <c r="Y29" i="12"/>
  <c r="Z36" i="12"/>
  <c r="Z37" i="12"/>
  <c r="Z35" i="12"/>
  <c r="Y35" i="12"/>
  <c r="Y37" i="12"/>
  <c r="F58" i="10"/>
  <c r="F54" i="10"/>
  <c r="Y31" i="12"/>
  <c r="Z34" i="12"/>
  <c r="I1" i="10" l="1"/>
  <c r="AB4" i="10"/>
  <c r="H1" i="10"/>
  <c r="K16" i="10"/>
  <c r="K17" i="10"/>
  <c r="K69" i="10"/>
  <c r="K70" i="10"/>
  <c r="K71" i="10"/>
  <c r="K72" i="10"/>
  <c r="K73" i="10"/>
  <c r="K74" i="10"/>
  <c r="K75" i="10"/>
  <c r="AD9" i="10"/>
  <c r="W19" i="10"/>
  <c r="AE7" i="10"/>
  <c r="AF12" i="10"/>
  <c r="U19" i="10"/>
  <c r="G11" i="10"/>
  <c r="K11" i="10" s="1"/>
  <c r="AD19" i="10"/>
  <c r="G75" i="10"/>
  <c r="AD6" i="10"/>
  <c r="AE11" i="10"/>
  <c r="G24" i="10"/>
  <c r="K24" i="10" s="1"/>
  <c r="G83" i="10"/>
  <c r="K83" i="10" s="1"/>
  <c r="U7" i="10"/>
  <c r="V12" i="10"/>
  <c r="G39" i="10"/>
  <c r="K39" i="10" s="1"/>
  <c r="V7" i="10"/>
  <c r="W12" i="10"/>
  <c r="G40" i="10"/>
  <c r="K40" i="10" s="1"/>
  <c r="G31" i="10"/>
  <c r="K31" i="10" s="1"/>
  <c r="AF10" i="10"/>
  <c r="V19" i="10"/>
  <c r="I74" i="10"/>
  <c r="G64" i="10"/>
  <c r="K64" i="10" s="1"/>
  <c r="R10" i="10"/>
  <c r="T10" i="10"/>
  <c r="G43" i="10"/>
  <c r="K43" i="10" s="1"/>
  <c r="G91" i="10"/>
  <c r="K91" i="10" s="1"/>
  <c r="V8" i="10"/>
  <c r="V13" i="10"/>
  <c r="AC6" i="10"/>
  <c r="AD11" i="10"/>
  <c r="G23" i="10"/>
  <c r="K23" i="10" s="1"/>
  <c r="G82" i="10"/>
  <c r="K82" i="10" s="1"/>
  <c r="T7" i="10"/>
  <c r="U12" i="10"/>
  <c r="G38" i="10"/>
  <c r="K38" i="10" s="1"/>
  <c r="G93" i="10"/>
  <c r="K93" i="10" s="1"/>
  <c r="AH7" i="10"/>
  <c r="G13" i="10"/>
  <c r="K13" i="10" s="1"/>
  <c r="G47" i="10"/>
  <c r="K47" i="10" s="1"/>
  <c r="G87" i="10"/>
  <c r="K87" i="10" s="1"/>
  <c r="G8" i="10"/>
  <c r="K8" i="10" s="1"/>
  <c r="R13" i="10"/>
  <c r="G48" i="10"/>
  <c r="K48" i="10" s="1"/>
  <c r="U6" i="10"/>
  <c r="V11" i="10"/>
  <c r="G20" i="10"/>
  <c r="K20" i="10" s="1"/>
  <c r="G79" i="10"/>
  <c r="K79" i="10" s="1"/>
  <c r="J72" i="10"/>
  <c r="AH11" i="10"/>
  <c r="I70" i="10"/>
  <c r="AG10" i="10"/>
  <c r="J70" i="10"/>
  <c r="R8" i="10"/>
  <c r="R9" i="10"/>
  <c r="AG18" i="10"/>
  <c r="S7" i="10"/>
  <c r="T12" i="10"/>
  <c r="G35" i="10"/>
  <c r="K35" i="10" s="1"/>
  <c r="G92" i="10"/>
  <c r="K92" i="10" s="1"/>
  <c r="AG7" i="10"/>
  <c r="AH12" i="10"/>
  <c r="G46" i="10"/>
  <c r="K46" i="10" s="1"/>
  <c r="AG8" i="10"/>
  <c r="AD8" i="10"/>
  <c r="AD13" i="10"/>
  <c r="G57" i="10"/>
  <c r="K57" i="10" s="1"/>
  <c r="W9" i="10"/>
  <c r="AE8" i="10"/>
  <c r="AE13" i="10"/>
  <c r="G58" i="10"/>
  <c r="K58" i="10" s="1"/>
  <c r="AH6" i="10"/>
  <c r="G12" i="10"/>
  <c r="K12" i="10" s="1"/>
  <c r="G32" i="10"/>
  <c r="K32" i="10" s="1"/>
  <c r="G89" i="10"/>
  <c r="K89" i="10" s="1"/>
  <c r="J74" i="10"/>
  <c r="AD18" i="10"/>
  <c r="G53" i="10"/>
  <c r="K53" i="10" s="1"/>
  <c r="V6" i="10"/>
  <c r="W11" i="10"/>
  <c r="G80" i="10"/>
  <c r="K80" i="10" s="1"/>
  <c r="AF13" i="10"/>
  <c r="AE9" i="10"/>
  <c r="AC19" i="10"/>
  <c r="AF7" i="10"/>
  <c r="AG12" i="10"/>
  <c r="G45" i="10"/>
  <c r="K45" i="10" s="1"/>
  <c r="AG6" i="10"/>
  <c r="AC8" i="10"/>
  <c r="AC13" i="10"/>
  <c r="G56" i="10"/>
  <c r="K56" i="10" s="1"/>
  <c r="S13" i="10"/>
  <c r="U9" i="10"/>
  <c r="G17" i="10"/>
  <c r="J69" i="10"/>
  <c r="AC12" i="10"/>
  <c r="V9" i="10"/>
  <c r="I17" i="10"/>
  <c r="AC7" i="10"/>
  <c r="AD12" i="10"/>
  <c r="G42" i="10"/>
  <c r="K42" i="10" s="1"/>
  <c r="U13" i="10"/>
  <c r="G90" i="10"/>
  <c r="K90" i="10" s="1"/>
  <c r="G74" i="10"/>
  <c r="G33" i="10"/>
  <c r="K33" i="10" s="1"/>
  <c r="G7" i="10"/>
  <c r="K7" i="10" s="1"/>
  <c r="R12" i="10"/>
  <c r="G16" i="10"/>
  <c r="G61" i="10"/>
  <c r="K61" i="10" s="1"/>
  <c r="U10" i="10"/>
  <c r="G44" i="10"/>
  <c r="K44" i="10" s="1"/>
  <c r="W8" i="10"/>
  <c r="W13" i="10"/>
  <c r="G55" i="10"/>
  <c r="K55" i="10" s="1"/>
  <c r="T9" i="10"/>
  <c r="I69" i="10"/>
  <c r="G49" i="10"/>
  <c r="K49" i="10" s="1"/>
  <c r="AH9" i="10"/>
  <c r="W18" i="10"/>
  <c r="J71" i="10"/>
  <c r="G41" i="10"/>
  <c r="K41" i="10" s="1"/>
  <c r="G10" i="10"/>
  <c r="K10" i="10" s="1"/>
  <c r="AC18" i="10"/>
  <c r="S8" i="10"/>
  <c r="T13" i="10"/>
  <c r="G52" i="10"/>
  <c r="K52" i="10" s="1"/>
  <c r="AF18" i="10"/>
  <c r="T18" i="10"/>
  <c r="G63" i="10"/>
  <c r="K63" i="10" s="1"/>
  <c r="G54" i="10"/>
  <c r="K54" i="10" s="1"/>
  <c r="G81" i="10"/>
  <c r="K81" i="10" s="1"/>
  <c r="AD7" i="10"/>
  <c r="AE12" i="10"/>
  <c r="G22" i="10"/>
  <c r="K22" i="10" s="1"/>
  <c r="G78" i="10"/>
  <c r="K78" i="10" s="1"/>
  <c r="AH10" i="10"/>
  <c r="S9" i="10"/>
  <c r="I16" i="10"/>
  <c r="G69" i="10"/>
  <c r="AH19" i="10"/>
  <c r="AG9" i="10"/>
  <c r="V18" i="10"/>
  <c r="I71" i="10"/>
  <c r="G70" i="10"/>
  <c r="AC10" i="10"/>
  <c r="S19" i="10"/>
  <c r="J73" i="10"/>
  <c r="G88" i="10"/>
  <c r="K88" i="10" s="1"/>
  <c r="AD10" i="10"/>
  <c r="T19" i="10"/>
  <c r="AH8" i="10"/>
  <c r="AG13" i="10"/>
  <c r="G21" i="10"/>
  <c r="K21" i="10" s="1"/>
  <c r="T8" i="10"/>
  <c r="AH13" i="10"/>
  <c r="G34" i="10"/>
  <c r="K34" i="10" s="1"/>
  <c r="W6" i="10"/>
  <c r="AC11" i="10"/>
  <c r="T6" i="10"/>
  <c r="AF9" i="10"/>
  <c r="U18" i="10"/>
  <c r="G71" i="10"/>
  <c r="G72" i="10"/>
  <c r="W10" i="10"/>
  <c r="R19" i="10"/>
  <c r="I73" i="10"/>
  <c r="R6" i="10"/>
  <c r="S11" i="10"/>
  <c r="AF19" i="10"/>
  <c r="J75" i="10"/>
  <c r="S6" i="10"/>
  <c r="T11" i="10"/>
  <c r="AG19" i="10"/>
  <c r="W7" i="10"/>
  <c r="AC9" i="10"/>
  <c r="R18" i="10"/>
  <c r="G9" i="10"/>
  <c r="K9" i="10" s="1"/>
  <c r="S18" i="10"/>
  <c r="G66" i="10"/>
  <c r="K66" i="10" s="1"/>
  <c r="R7" i="10"/>
  <c r="S12" i="10"/>
  <c r="AE10" i="10"/>
  <c r="V10" i="10"/>
  <c r="AH18" i="10"/>
  <c r="G73" i="10"/>
  <c r="G6" i="10"/>
  <c r="K6" i="10" s="1"/>
  <c r="R11" i="10"/>
  <c r="AE19" i="10"/>
  <c r="I75" i="10"/>
  <c r="AE6" i="10"/>
  <c r="AF11" i="10"/>
  <c r="G27" i="10"/>
  <c r="K27" i="10" s="1"/>
  <c r="G86" i="10"/>
  <c r="K86" i="10" s="1"/>
  <c r="AF6" i="10"/>
  <c r="AG11" i="10"/>
  <c r="G28" i="10"/>
  <c r="K28" i="10" s="1"/>
  <c r="U11" i="10"/>
  <c r="S10" i="10"/>
  <c r="AE18" i="10"/>
  <c r="I72" i="10"/>
  <c r="K62" i="10" l="1"/>
  <c r="K65" i="10"/>
  <c r="G65" i="10"/>
  <c r="G62" i="10"/>
  <c r="J1" i="10"/>
  <c r="I32" i="10"/>
  <c r="I46" i="10"/>
  <c r="I7" i="10"/>
  <c r="H70" i="10"/>
  <c r="I8" i="10"/>
  <c r="H21" i="10"/>
  <c r="J45" i="10"/>
  <c r="J20" i="10"/>
  <c r="H93" i="10"/>
  <c r="J87" i="10"/>
  <c r="H41" i="10"/>
  <c r="I11" i="10"/>
  <c r="J28" i="10"/>
  <c r="I45" i="10"/>
  <c r="I33" i="10"/>
  <c r="I24" i="10"/>
  <c r="H89" i="10"/>
  <c r="I81" i="10"/>
  <c r="J61" i="10"/>
  <c r="H23" i="10"/>
  <c r="H11" i="10"/>
  <c r="H52" i="10"/>
  <c r="H88" i="10"/>
  <c r="J82" i="10"/>
  <c r="H8" i="10"/>
  <c r="H58" i="10"/>
  <c r="H45" i="10"/>
  <c r="J12" i="10"/>
  <c r="J24" i="10"/>
  <c r="H87" i="10"/>
  <c r="J81" i="10"/>
  <c r="J41" i="10"/>
  <c r="I91" i="10"/>
  <c r="H7" i="10"/>
  <c r="H80" i="10"/>
  <c r="I83" i="10"/>
  <c r="J31" i="10"/>
  <c r="J6" i="10"/>
  <c r="H83" i="10"/>
  <c r="J53" i="10"/>
  <c r="H31" i="10"/>
  <c r="H57" i="10"/>
  <c r="J39" i="10"/>
  <c r="I48" i="10"/>
  <c r="H79" i="10"/>
  <c r="J86" i="10"/>
  <c r="J34" i="10"/>
  <c r="H9" i="10"/>
  <c r="H40" i="10"/>
  <c r="H12" i="10"/>
  <c r="J63" i="10"/>
  <c r="H72" i="10"/>
  <c r="J78" i="10"/>
  <c r="H66" i="10"/>
  <c r="J64" i="10"/>
  <c r="J57" i="10"/>
  <c r="I34" i="10"/>
  <c r="H63" i="10"/>
  <c r="H73" i="10"/>
  <c r="J66" i="10"/>
  <c r="I40" i="10"/>
  <c r="J55" i="10"/>
  <c r="H42" i="10"/>
  <c r="I89" i="10"/>
  <c r="J13" i="10"/>
  <c r="H13" i="10"/>
  <c r="I90" i="10"/>
  <c r="I87" i="10"/>
  <c r="I78" i="10"/>
  <c r="J80" i="10"/>
  <c r="H56" i="10"/>
  <c r="I21" i="10"/>
  <c r="I39" i="10"/>
  <c r="I80" i="10"/>
  <c r="J56" i="10"/>
  <c r="H55" i="10"/>
  <c r="I43" i="10"/>
  <c r="I88" i="10"/>
  <c r="I23" i="10"/>
  <c r="J7" i="10"/>
  <c r="H39" i="10"/>
  <c r="J10" i="10"/>
  <c r="J35" i="10"/>
  <c r="H54" i="10"/>
  <c r="J43" i="10"/>
  <c r="H20" i="10"/>
  <c r="J44" i="10"/>
  <c r="H47" i="10"/>
  <c r="J8" i="10"/>
  <c r="J23" i="10"/>
  <c r="H28" i="10"/>
  <c r="J52" i="10"/>
  <c r="J9" i="10"/>
  <c r="H75" i="10"/>
  <c r="J33" i="10"/>
  <c r="I47" i="10"/>
  <c r="I66" i="10"/>
  <c r="H27" i="10"/>
  <c r="J88" i="10"/>
  <c r="J11" i="10"/>
  <c r="H46" i="10"/>
  <c r="J79" i="10"/>
  <c r="J49" i="10"/>
  <c r="H32" i="10"/>
  <c r="H38" i="10"/>
  <c r="J48" i="10"/>
  <c r="I82" i="10"/>
  <c r="J17" i="10"/>
  <c r="J42" i="10"/>
  <c r="H90" i="10"/>
  <c r="H35" i="10"/>
  <c r="I41" i="10"/>
  <c r="I44" i="10"/>
  <c r="H44" i="10"/>
  <c r="I63" i="10"/>
  <c r="H86" i="10"/>
  <c r="H48" i="10"/>
  <c r="H33" i="10"/>
  <c r="J54" i="10"/>
  <c r="I42" i="10"/>
  <c r="H92" i="10"/>
  <c r="H16" i="10"/>
  <c r="J89" i="10"/>
  <c r="I22" i="10"/>
  <c r="I86" i="10"/>
  <c r="I61" i="10"/>
  <c r="J93" i="10"/>
  <c r="J92" i="10"/>
  <c r="I35" i="10"/>
  <c r="H71" i="10"/>
  <c r="I64" i="10"/>
  <c r="H34" i="10"/>
  <c r="J32" i="10"/>
  <c r="J46" i="10"/>
  <c r="H64" i="10"/>
  <c r="J16" i="10"/>
  <c r="H69" i="10"/>
  <c r="J47" i="10"/>
  <c r="J91" i="10"/>
  <c r="I38" i="10"/>
  <c r="H82" i="10"/>
  <c r="H81" i="10"/>
  <c r="J83" i="10"/>
  <c r="I9" i="10"/>
  <c r="H24" i="10"/>
  <c r="I12" i="10"/>
  <c r="H78" i="10"/>
  <c r="J90" i="10"/>
  <c r="I92" i="10"/>
  <c r="H43" i="10"/>
  <c r="J58" i="10"/>
  <c r="I10" i="10"/>
  <c r="H17" i="10"/>
  <c r="J21" i="10"/>
  <c r="J27" i="10"/>
  <c r="H22" i="10"/>
  <c r="I31" i="10"/>
  <c r="I6" i="10"/>
  <c r="H53" i="10"/>
  <c r="H6" i="10"/>
  <c r="I13" i="10"/>
  <c r="J22" i="10"/>
  <c r="J40" i="10"/>
  <c r="H61" i="10"/>
  <c r="I20" i="10"/>
  <c r="J38" i="10"/>
  <c r="H91" i="10"/>
  <c r="I79" i="10"/>
  <c r="I49" i="10"/>
  <c r="H10" i="10"/>
  <c r="I93" i="10"/>
  <c r="H74" i="10"/>
  <c r="H49" i="10"/>
  <c r="J65" i="10" l="1"/>
  <c r="J62" i="10"/>
  <c r="I62" i="10"/>
  <c r="I65" i="10"/>
  <c r="H62" i="10"/>
  <c r="H65" i="10"/>
  <c r="AL4" i="10"/>
  <c r="AN18" i="10"/>
  <c r="AM18" i="10"/>
  <c r="AN11" i="10"/>
  <c r="AM12" i="10"/>
  <c r="AM6" i="10"/>
  <c r="AP13" i="10"/>
  <c r="AO6" i="10"/>
  <c r="AR10" i="10"/>
  <c r="AM7" i="10"/>
  <c r="AQ18" i="10"/>
  <c r="AR18" i="10"/>
  <c r="AQ10" i="10"/>
  <c r="AP18" i="10"/>
  <c r="AO13" i="10"/>
  <c r="AR12" i="10"/>
  <c r="AQ12" i="10"/>
  <c r="AR9" i="10"/>
  <c r="AO9" i="10"/>
  <c r="AM19" i="10"/>
  <c r="AO18" i="10"/>
  <c r="AN6" i="10"/>
  <c r="AR11" i="10"/>
  <c r="AP6" i="10"/>
  <c r="AP10" i="10"/>
  <c r="AN13" i="10"/>
  <c r="AP11" i="10"/>
  <c r="AO11" i="10"/>
  <c r="AO8" i="10"/>
  <c r="AR7" i="10"/>
  <c r="AQ13" i="10"/>
  <c r="AM8" i="10"/>
  <c r="AO10" i="10"/>
  <c r="AM10" i="10"/>
  <c r="AR19" i="10"/>
  <c r="AQ8" i="10"/>
  <c r="AQ9" i="10"/>
  <c r="AQ6" i="10"/>
  <c r="AN9" i="10"/>
  <c r="AN10" i="10"/>
  <c r="AO12" i="10"/>
  <c r="AM11" i="10"/>
  <c r="AN8" i="10"/>
  <c r="AQ11" i="10"/>
  <c r="AR8" i="10"/>
  <c r="AP7" i="10"/>
  <c r="AO7" i="10"/>
  <c r="AN19" i="10"/>
  <c r="AN12" i="10"/>
  <c r="AQ7" i="10"/>
  <c r="AR6" i="10"/>
  <c r="AM13" i="10"/>
  <c r="AN7" i="10"/>
  <c r="AR13" i="10"/>
  <c r="AP9" i="10"/>
  <c r="AQ19" i="10"/>
  <c r="AM9" i="10"/>
  <c r="AP19" i="10"/>
  <c r="AO19" i="10"/>
  <c r="AP12" i="10"/>
</calcChain>
</file>

<file path=xl/sharedStrings.xml><?xml version="1.0" encoding="utf-8"?>
<sst xmlns="http://schemas.openxmlformats.org/spreadsheetml/2006/main" count="1347" uniqueCount="289">
  <si>
    <t>LONG_COMP_NAME</t>
  </si>
  <si>
    <t>Consumer Discretionary</t>
  </si>
  <si>
    <t>Consumer Staples</t>
  </si>
  <si>
    <t>Financials</t>
  </si>
  <si>
    <t>Health Care</t>
  </si>
  <si>
    <t>Industrial</t>
  </si>
  <si>
    <t>Information Technology</t>
  </si>
  <si>
    <t>Utilities</t>
  </si>
  <si>
    <t>Telecommunication Services</t>
  </si>
  <si>
    <t>Materials</t>
  </si>
  <si>
    <t>Energy</t>
  </si>
  <si>
    <t>LAST</t>
  </si>
  <si>
    <t>DAX</t>
  </si>
  <si>
    <t>EURO STOXX 50</t>
  </si>
  <si>
    <t>STOXX Europe 600</t>
  </si>
  <si>
    <t>CAC 40</t>
  </si>
  <si>
    <t>FTSE 100</t>
  </si>
  <si>
    <t>IBEX 35</t>
  </si>
  <si>
    <t>FTSE MIB</t>
  </si>
  <si>
    <t>SMI</t>
  </si>
  <si>
    <t>Row Labels</t>
  </si>
  <si>
    <t>Grand Total</t>
  </si>
  <si>
    <t>Sum of 5D %</t>
  </si>
  <si>
    <t>Sum of YTD %</t>
  </si>
  <si>
    <t>Nikkei 225</t>
  </si>
  <si>
    <t>Country</t>
  </si>
  <si>
    <t>Argentina</t>
  </si>
  <si>
    <t>Chile</t>
  </si>
  <si>
    <t>Mexico</t>
  </si>
  <si>
    <t>Peru</t>
  </si>
  <si>
    <t>Thailand</t>
  </si>
  <si>
    <t>Taiwan</t>
  </si>
  <si>
    <t>Singapore</t>
  </si>
  <si>
    <t>Malaysia</t>
  </si>
  <si>
    <t>Korea</t>
  </si>
  <si>
    <t>India</t>
  </si>
  <si>
    <t>Brazil</t>
  </si>
  <si>
    <t>Turkey</t>
  </si>
  <si>
    <t>Greece</t>
  </si>
  <si>
    <t>DJ Industrial</t>
  </si>
  <si>
    <t>DJ Transportation</t>
  </si>
  <si>
    <t>NASDAQ</t>
  </si>
  <si>
    <t>S&amp;P 500</t>
  </si>
  <si>
    <t>Russell 2000</t>
  </si>
  <si>
    <t>Netherlands</t>
  </si>
  <si>
    <t>Portugal</t>
  </si>
  <si>
    <t>Australia</t>
  </si>
  <si>
    <t>Russia (USD)</t>
  </si>
  <si>
    <t>Hong Kong - Hang Seng</t>
  </si>
  <si>
    <t>China - Shanghai</t>
  </si>
  <si>
    <t>MSCI World Net (USD)</t>
  </si>
  <si>
    <t>MSCI EM Net (USD)</t>
  </si>
  <si>
    <t>Hong Kong - China Enterprises</t>
  </si>
  <si>
    <t>MARKET MONITOR</t>
  </si>
  <si>
    <t>1W</t>
  </si>
  <si>
    <t>YTD</t>
  </si>
  <si>
    <t>DM Government 10Y</t>
  </si>
  <si>
    <t>USGG10YR Index</t>
  </si>
  <si>
    <t>GDBR10 Index</t>
  </si>
  <si>
    <t>GSWISS10 Index</t>
  </si>
  <si>
    <t>GJGB10 Index</t>
  </si>
  <si>
    <t>GUKG10 Index</t>
  </si>
  <si>
    <t>GBTPGR10 Index</t>
  </si>
  <si>
    <t>GSPG10YR Index</t>
  </si>
  <si>
    <t>USGGBE10 Index</t>
  </si>
  <si>
    <t>GACGB10 Index</t>
  </si>
  <si>
    <t>USYC2Y10 Index</t>
  </si>
  <si>
    <t>USYC1030 Index</t>
  </si>
  <si>
    <t>GFRN10 Index</t>
  </si>
  <si>
    <t>GCAN10YR Index</t>
  </si>
  <si>
    <t>EM Government 10Y</t>
  </si>
  <si>
    <t>GEBU10Y Index</t>
  </si>
  <si>
    <t>GMXN10YR Index</t>
  </si>
  <si>
    <t>Spread Gov. 10Y vs. Bund 10Y</t>
  </si>
  <si>
    <t>GGGB10YR Index</t>
  </si>
  <si>
    <t>GIGB10YR Index</t>
  </si>
  <si>
    <t>GSPT10YR Index</t>
  </si>
  <si>
    <t>PIIGS 10Y</t>
  </si>
  <si>
    <t>Portugal vs. Germany</t>
  </si>
  <si>
    <t>Italy vs. Germany</t>
  </si>
  <si>
    <t>Spain vs. Germany</t>
  </si>
  <si>
    <t>France vs. Germany</t>
  </si>
  <si>
    <t>CDS SOV &amp; CORP</t>
  </si>
  <si>
    <t>ITALY CDS USD SR 5Y Corp</t>
  </si>
  <si>
    <t>SPAIN CDS USD SR 5Y Corp</t>
  </si>
  <si>
    <t>IRELND CDS USD SR 5Y Corp</t>
  </si>
  <si>
    <t>FRENCH CDS USD SR 5Y Corp</t>
  </si>
  <si>
    <t>REPHUN CDS USD SR 5Y Corp</t>
  </si>
  <si>
    <t>PORTUGAL CDS USD SR 5Y Corp</t>
  </si>
  <si>
    <t>GREECE CDS USD SR 5Y Corp</t>
  </si>
  <si>
    <t>Overall</t>
  </si>
  <si>
    <t>DEYC2Y10 Index</t>
  </si>
  <si>
    <t>DEYC1030 Index</t>
  </si>
  <si>
    <t>UKYC2Y10 Index</t>
  </si>
  <si>
    <t>1Y-3Y</t>
  </si>
  <si>
    <t>3Y-5Y</t>
  </si>
  <si>
    <t>5Y-7Y</t>
  </si>
  <si>
    <t>7Y-10Y</t>
  </si>
  <si>
    <t>10Y+</t>
  </si>
  <si>
    <t>SPG3TR Index</t>
  </si>
  <si>
    <t>SPG1TR Index</t>
  </si>
  <si>
    <t>SPG2TR Index</t>
  </si>
  <si>
    <t>SPG4TR Index</t>
  </si>
  <si>
    <t>SPG5TR Index</t>
  </si>
  <si>
    <t>ITG1TR Index</t>
  </si>
  <si>
    <t>ITG2TR Index</t>
  </si>
  <si>
    <t>ITG3TR Index</t>
  </si>
  <si>
    <t>ITG4TR Index</t>
  </si>
  <si>
    <t>ITG5TR Index</t>
  </si>
  <si>
    <t>USG1TR Index</t>
  </si>
  <si>
    <t>USG2TR Index</t>
  </si>
  <si>
    <t>USG3TR Index</t>
  </si>
  <si>
    <t>USG4TR Index</t>
  </si>
  <si>
    <t>USG5TR Index</t>
  </si>
  <si>
    <t>SZG1TR Index</t>
  </si>
  <si>
    <t>SZG2TR Index</t>
  </si>
  <si>
    <t>SZG3TR Index</t>
  </si>
  <si>
    <t>SZG4TR Index</t>
  </si>
  <si>
    <t>SZG5TR Index</t>
  </si>
  <si>
    <t>UkG1TR Index</t>
  </si>
  <si>
    <t>UkG2TR Index</t>
  </si>
  <si>
    <t>UkG3TR Index</t>
  </si>
  <si>
    <t>UkG4TR Index</t>
  </si>
  <si>
    <t>UkG5TR Index</t>
  </si>
  <si>
    <t>EUG1TR Index</t>
  </si>
  <si>
    <t>EUG2TR Index</t>
  </si>
  <si>
    <t>EUG3TR Index</t>
  </si>
  <si>
    <t>EUG4TR Index</t>
  </si>
  <si>
    <t>EUG5TR Index</t>
  </si>
  <si>
    <t>FRG1TR Index</t>
  </si>
  <si>
    <t>FRG2TR Index</t>
  </si>
  <si>
    <t>FRG3TR Index</t>
  </si>
  <si>
    <t>FRG4TR Index</t>
  </si>
  <si>
    <t>FRG5TR Index</t>
  </si>
  <si>
    <t>PTG1TR Index</t>
  </si>
  <si>
    <t>PTG2TR Index</t>
  </si>
  <si>
    <t>PTG3TR Index</t>
  </si>
  <si>
    <t>PTG4TR Index</t>
  </si>
  <si>
    <t>PTG5TR Index</t>
  </si>
  <si>
    <t>GCG1TR Index</t>
  </si>
  <si>
    <t>GCG2TR Index</t>
  </si>
  <si>
    <t>GCG3TR Index</t>
  </si>
  <si>
    <t>GCG4TR Index</t>
  </si>
  <si>
    <t>GCG5TR Index</t>
  </si>
  <si>
    <t>JNG1TR Index</t>
  </si>
  <si>
    <t>JNG2TR Index</t>
  </si>
  <si>
    <t>JNG3TR Index</t>
  </si>
  <si>
    <t>JNG4TR Index</t>
  </si>
  <si>
    <t>JNG5TR Index</t>
  </si>
  <si>
    <t>US</t>
  </si>
  <si>
    <t>UK</t>
  </si>
  <si>
    <t>dd</t>
  </si>
  <si>
    <t>EU</t>
  </si>
  <si>
    <t>FR</t>
  </si>
  <si>
    <t>GC</t>
  </si>
  <si>
    <t>IT</t>
  </si>
  <si>
    <t>JN</t>
  </si>
  <si>
    <t>PT</t>
  </si>
  <si>
    <t>SP</t>
  </si>
  <si>
    <t>SZ</t>
  </si>
  <si>
    <t>Uk</t>
  </si>
  <si>
    <t>ATR</t>
  </si>
  <si>
    <t>1TR</t>
  </si>
  <si>
    <t>2TR</t>
  </si>
  <si>
    <t>3TR</t>
  </si>
  <si>
    <t>4TR</t>
  </si>
  <si>
    <t>5TR</t>
  </si>
  <si>
    <t>Eurozone</t>
  </si>
  <si>
    <t>France</t>
  </si>
  <si>
    <t>Italy</t>
  </si>
  <si>
    <t>Japan</t>
  </si>
  <si>
    <t>Spain</t>
  </si>
  <si>
    <t>Switzerland</t>
  </si>
  <si>
    <t>US 10Y</t>
  </si>
  <si>
    <t>German Bund 10Y</t>
  </si>
  <si>
    <t>Switzerland 10Y</t>
  </si>
  <si>
    <t>Japan 10Y</t>
  </si>
  <si>
    <t>UK 10Y</t>
  </si>
  <si>
    <t>Australia 10Y</t>
  </si>
  <si>
    <t>France 10Y</t>
  </si>
  <si>
    <t>Canada 10Y</t>
  </si>
  <si>
    <t>Portugal 10Y</t>
  </si>
  <si>
    <t>Italy 10Y</t>
  </si>
  <si>
    <t>Ireland 10Y</t>
  </si>
  <si>
    <t>Greece 10Y</t>
  </si>
  <si>
    <t>Spain 10Y</t>
  </si>
  <si>
    <t>Brazil 10Y (USD)</t>
  </si>
  <si>
    <t>Mexico 10Y</t>
  </si>
  <si>
    <t>Inflation Indicators</t>
  </si>
  <si>
    <t>DEGGBE10 Index</t>
  </si>
  <si>
    <t>FWISUS55 Index</t>
  </si>
  <si>
    <t>FWISEU55 Index</t>
  </si>
  <si>
    <t>TIPS US (real rate)</t>
  </si>
  <si>
    <t>TIPS DE (real rate)</t>
  </si>
  <si>
    <t>Greece vs. Germany</t>
  </si>
  <si>
    <t xml:space="preserve">UST 10Y-2Y </t>
  </si>
  <si>
    <t>UST 30Y-10Y</t>
  </si>
  <si>
    <t>German 10Y-2Y</t>
  </si>
  <si>
    <t>German 30Y-10Y</t>
  </si>
  <si>
    <t>UK 10Y-2Y</t>
  </si>
  <si>
    <t>H0A0 Index</t>
  </si>
  <si>
    <t>C0A0 Index</t>
  </si>
  <si>
    <t>HE00 Index</t>
  </si>
  <si>
    <t>ER00 Index</t>
  </si>
  <si>
    <t>EBSU Index</t>
  </si>
  <si>
    <t>ENSU Index</t>
  </si>
  <si>
    <t>EBL0 Index</t>
  </si>
  <si>
    <t>CDS SOV &amp; CORP  EM</t>
  </si>
  <si>
    <t>DM Corp OAS</t>
  </si>
  <si>
    <t>USOHHYTO Index</t>
  </si>
  <si>
    <t>USOAIGTO Index</t>
  </si>
  <si>
    <t>EUOHHYTO Index</t>
  </si>
  <si>
    <t>EUOAIGTO Index</t>
  </si>
  <si>
    <t>GBOHHYTO Index</t>
  </si>
  <si>
    <t>GBOAIGTO Index</t>
  </si>
  <si>
    <t>CDX IG CDSI GEN 5Y Corp</t>
  </si>
  <si>
    <t>CDX HY CDSI GEN 5Y PRC Corp</t>
  </si>
  <si>
    <t>ITRX EUR CDSI GEN 5Y Corp</t>
  </si>
  <si>
    <t>HIVOL CDSI GEN 5Y Corp</t>
  </si>
  <si>
    <t>ITRX XOVER CDSI GEN 5Y Corp</t>
  </si>
  <si>
    <t>SNRFIN CDSI GEN 5Y Corp</t>
  </si>
  <si>
    <t>SUBFIN CDSI GEN 5Y Corp</t>
  </si>
  <si>
    <t>CDX EM CDSI GEN 5Y PRC Corp</t>
  </si>
  <si>
    <t>DM Corporates Perf. (%)</t>
  </si>
  <si>
    <t>YTD Δ (bp)</t>
  </si>
  <si>
    <t>YTD (%)</t>
  </si>
  <si>
    <t>Yield Curve Slope</t>
  </si>
  <si>
    <t>USD</t>
  </si>
  <si>
    <t>EUR</t>
  </si>
  <si>
    <t>JPY</t>
  </si>
  <si>
    <t>GBP</t>
  </si>
  <si>
    <t>CHF</t>
  </si>
  <si>
    <t>CAD</t>
  </si>
  <si>
    <t>AUD</t>
  </si>
  <si>
    <t>NZD</t>
  </si>
  <si>
    <t>HKD</t>
  </si>
  <si>
    <t>NOK</t>
  </si>
  <si>
    <t>SEK</t>
  </si>
  <si>
    <t>MTD (%)</t>
  </si>
  <si>
    <t>Last week Δ (bp)</t>
  </si>
  <si>
    <t>Last week %</t>
  </si>
  <si>
    <t>MTD Δ (bp)</t>
  </si>
  <si>
    <t>Bloomberg/EFFAS  Gov. Bond Indices: MTD Perf (%)</t>
  </si>
  <si>
    <t>Bloomberg/EFFAS  Gov. Bond Indices: Last Week Perf (%)</t>
  </si>
  <si>
    <t>Bloomberg/EFFAS  Gov. Bond Indices: YTD Perf (%)</t>
  </si>
  <si>
    <t>Currencies: MTD Perf (%)</t>
  </si>
  <si>
    <t>Currencies: YTD Perf (%)</t>
  </si>
  <si>
    <t>1D Δ (bp)</t>
  </si>
  <si>
    <t>Bloomberg/EFFAS  Gov. Bond Indices: 1D Perf (%)</t>
  </si>
  <si>
    <t>Currencies: 1D Perf (%)</t>
  </si>
  <si>
    <t>Bloomberg/EFFAS  Gov. Bond Indices: 5D Perf (%)</t>
  </si>
  <si>
    <t>Currencies: 5D Perf (%)</t>
  </si>
  <si>
    <t>Currencies: 6M Perf (%)</t>
  </si>
  <si>
    <t>Day-1</t>
  </si>
  <si>
    <t>Day-2</t>
  </si>
  <si>
    <t>M-1</t>
  </si>
  <si>
    <t>Y-1</t>
  </si>
  <si>
    <t>UKYC1030 Index</t>
  </si>
  <si>
    <t>UK 30Y-10Y</t>
  </si>
  <si>
    <t>TO ADD TO DAILY CALL</t>
  </si>
  <si>
    <t>Currencies: 3M Perf (%)</t>
  </si>
  <si>
    <t>CNY</t>
  </si>
  <si>
    <t>green</t>
  </si>
  <si>
    <t>appreciated the crncy on the left vs the currency on the top</t>
  </si>
  <si>
    <t>1D</t>
  </si>
  <si>
    <t>3M</t>
  </si>
  <si>
    <t>6M</t>
  </si>
  <si>
    <t>Today</t>
  </si>
  <si>
    <t>1D (%)</t>
  </si>
  <si>
    <t>KAA1 Comdty</t>
  </si>
  <si>
    <t>TFC1 Comdty</t>
  </si>
  <si>
    <t>Asia Government Bond Futures</t>
  </si>
  <si>
    <t>Korean 10Y Future</t>
  </si>
  <si>
    <t>China 5Y Future</t>
  </si>
  <si>
    <t>JPYC2Y10 Index</t>
  </si>
  <si>
    <t>JPYC1030 Index</t>
  </si>
  <si>
    <t>Japan 10Y-2Y</t>
  </si>
  <si>
    <t>Japan 30Y-10Y</t>
  </si>
  <si>
    <t>SZYC2Y10 Index</t>
  </si>
  <si>
    <t>SZYC1030 Index</t>
  </si>
  <si>
    <t>Swiss 10Y-2Y</t>
  </si>
  <si>
    <t>Swiss 30Y-10Y</t>
  </si>
  <si>
    <t>ITYC2Y10 Index</t>
  </si>
  <si>
    <t>ITYC1030 Index</t>
  </si>
  <si>
    <t>Italy 10Y-2Y</t>
  </si>
  <si>
    <t>Italy 30Y-10Y</t>
  </si>
  <si>
    <t>1W Δ (bp)</t>
  </si>
  <si>
    <t>End W</t>
  </si>
  <si>
    <t>1W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</si>
</sst>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 * #,##0.00_ ;_ * \-#,##0.00_ ;_ * &quot;-&quot;??_ ;_ @_ "/>
    <numFmt numFmtId="164" formatCode="_ * #,##0.0_ ;_ * \-#,##0.0_ ;_ * &quot;-&quot;??_ ;_ @_ "/>
    <numFmt numFmtId="165" formatCode="0.0"/>
    <numFmt numFmtId="166" formatCode="#,##0.00_);\(#,##0.00\);#,##0.00_);@_)"/>
    <numFmt numFmtId="167" formatCode="_ * #,##0_ ;_ * \-#,##0_ ;_ * &quot;-&quot;??_ ;_ @_ "/>
    <numFmt numFmtId="168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43" fontId="0" fillId="2" borderId="0" xfId="1" applyFont="1" applyFill="1" applyAlignment="1">
      <alignment horizontal="center"/>
    </xf>
    <xf numFmtId="164" fontId="0" fillId="2" borderId="0" xfId="1" applyNumberFormat="1" applyFont="1" applyFill="1" applyAlignment="1">
      <alignment horizontal="center" vertical="center"/>
    </xf>
    <xf numFmtId="165" fontId="0" fillId="2" borderId="0" xfId="1" applyNumberFormat="1" applyFon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4" fontId="3" fillId="4" borderId="2" xfId="1" applyNumberFormat="1" applyFont="1" applyFill="1" applyBorder="1" applyAlignment="1">
      <alignment horizontal="center" vertical="center"/>
    </xf>
    <xf numFmtId="43" fontId="3" fillId="4" borderId="2" xfId="1" applyFont="1" applyFill="1" applyBorder="1" applyAlignment="1">
      <alignment horizontal="center"/>
    </xf>
    <xf numFmtId="0" fontId="0" fillId="3" borderId="0" xfId="0" applyFill="1"/>
    <xf numFmtId="165" fontId="0" fillId="3" borderId="0" xfId="1" applyNumberFormat="1" applyFont="1" applyFill="1" applyAlignment="1">
      <alignment horizontal="center" vertical="center"/>
    </xf>
    <xf numFmtId="164" fontId="0" fillId="3" borderId="0" xfId="1" applyNumberFormat="1" applyFont="1" applyFill="1" applyAlignment="1">
      <alignment horizontal="center" vertical="center"/>
    </xf>
    <xf numFmtId="0" fontId="0" fillId="2" borderId="0" xfId="0" applyFill="1" applyBorder="1"/>
    <xf numFmtId="0" fontId="0" fillId="0" borderId="0" xfId="0" pivotButton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14" fontId="0" fillId="2" borderId="0" xfId="0" applyNumberFormat="1" applyFill="1" applyBorder="1"/>
    <xf numFmtId="0" fontId="2" fillId="2" borderId="0" xfId="0" applyFont="1" applyFill="1" applyBorder="1"/>
    <xf numFmtId="0" fontId="4" fillId="2" borderId="0" xfId="0" applyFont="1" applyFill="1" applyBorder="1" applyAlignment="1">
      <alignment vertical="top"/>
    </xf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3" borderId="0" xfId="1" applyNumberFormat="1" applyFont="1" applyFill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0" fillId="2" borderId="0" xfId="1" applyNumberFormat="1" applyFont="1" applyFill="1" applyAlignment="1"/>
    <xf numFmtId="1" fontId="0" fillId="3" borderId="0" xfId="1" applyNumberFormat="1" applyFont="1" applyFill="1" applyAlignment="1">
      <alignment horizontal="center" vertical="center"/>
    </xf>
    <xf numFmtId="1" fontId="0" fillId="2" borderId="0" xfId="1" applyNumberFormat="1" applyFont="1" applyFill="1" applyAlignment="1">
      <alignment horizontal="center" vertical="center"/>
    </xf>
    <xf numFmtId="43" fontId="5" fillId="4" borderId="2" xfId="1" applyFont="1" applyFill="1" applyBorder="1" applyAlignment="1">
      <alignment horizontal="center"/>
    </xf>
    <xf numFmtId="167" fontId="0" fillId="2" borderId="0" xfId="1" applyNumberFormat="1" applyFont="1" applyFill="1" applyAlignment="1">
      <alignment horizontal="center" vertical="center"/>
    </xf>
    <xf numFmtId="167" fontId="0" fillId="2" borderId="0" xfId="0" applyNumberFormat="1" applyFill="1" applyAlignment="1">
      <alignment horizontal="center"/>
    </xf>
    <xf numFmtId="43" fontId="0" fillId="3" borderId="0" xfId="1" applyFont="1" applyFill="1" applyAlignment="1">
      <alignment horizontal="center" vertical="center"/>
    </xf>
    <xf numFmtId="14" fontId="0" fillId="0" borderId="0" xfId="0" applyNumberFormat="1"/>
    <xf numFmtId="43" fontId="0" fillId="2" borderId="0" xfId="1" applyFont="1" applyFill="1" applyAlignment="1">
      <alignment horizontal="center" vertic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 vertical="center"/>
    </xf>
    <xf numFmtId="43" fontId="3" fillId="4" borderId="2" xfId="1" applyFont="1" applyFill="1" applyBorder="1" applyAlignment="1">
      <alignment horizontal="center" vertical="center"/>
    </xf>
    <xf numFmtId="168" fontId="0" fillId="3" borderId="0" xfId="2" applyNumberFormat="1" applyFont="1" applyFill="1" applyAlignment="1">
      <alignment horizontal="center"/>
    </xf>
    <xf numFmtId="10" fontId="0" fillId="3" borderId="0" xfId="2" applyNumberFormat="1" applyFont="1" applyFill="1" applyAlignment="1">
      <alignment horizontal="center"/>
    </xf>
    <xf numFmtId="0" fontId="0" fillId="3" borderId="0" xfId="0" applyFill="1" applyAlignment="1">
      <alignment horizontal="right" indent="3"/>
    </xf>
    <xf numFmtId="0" fontId="0" fillId="2" borderId="0" xfId="0" applyFill="1" applyAlignment="1">
      <alignment horizontal="right" indent="3"/>
    </xf>
    <xf numFmtId="43" fontId="3" fillId="4" borderId="3" xfId="1" applyFont="1" applyFill="1" applyBorder="1" applyAlignment="1">
      <alignment horizontal="center"/>
    </xf>
    <xf numFmtId="165" fontId="0" fillId="3" borderId="0" xfId="2" applyNumberFormat="1" applyFont="1" applyFill="1" applyAlignment="1">
      <alignment horizontal="center"/>
    </xf>
    <xf numFmtId="0" fontId="6" fillId="4" borderId="1" xfId="0" applyFont="1" applyFill="1" applyBorder="1"/>
    <xf numFmtId="43" fontId="5" fillId="4" borderId="3" xfId="1" applyFont="1" applyFill="1" applyBorder="1" applyAlignment="1">
      <alignment horizontal="center"/>
    </xf>
    <xf numFmtId="14" fontId="7" fillId="5" borderId="0" xfId="0" applyNumberFormat="1" applyFont="1" applyFill="1"/>
    <xf numFmtId="14" fontId="7" fillId="5" borderId="0" xfId="0" applyNumberFormat="1" applyFont="1" applyFill="1" applyAlignment="1">
      <alignment horizontal="center"/>
    </xf>
    <xf numFmtId="14" fontId="7" fillId="5" borderId="0" xfId="0" applyNumberFormat="1" applyFont="1" applyFill="1" applyAlignment="1">
      <alignment horizontal="center" vertical="center"/>
    </xf>
    <xf numFmtId="17" fontId="5" fillId="4" borderId="2" xfId="1" applyNumberFormat="1" applyFont="1" applyFill="1" applyBorder="1" applyAlignment="1">
      <alignment horizontal="center"/>
    </xf>
    <xf numFmtId="165" fontId="0" fillId="3" borderId="0" xfId="2" applyNumberFormat="1" applyFont="1" applyFill="1" applyBorder="1" applyAlignment="1">
      <alignment horizontal="center"/>
    </xf>
    <xf numFmtId="2" fontId="0" fillId="3" borderId="0" xfId="1" applyNumberFormat="1" applyFont="1" applyFill="1" applyAlignment="1">
      <alignment horizontal="center" vertical="center"/>
    </xf>
    <xf numFmtId="2" fontId="0" fillId="2" borderId="0" xfId="1" applyNumberFormat="1" applyFont="1" applyFill="1" applyAlignment="1">
      <alignment horizontal="center" vertical="center"/>
    </xf>
    <xf numFmtId="164" fontId="3" fillId="4" borderId="3" xfId="1" applyNumberFormat="1" applyFont="1" applyFill="1" applyBorder="1" applyAlignment="1">
      <alignment horizontal="center" vertical="center"/>
    </xf>
    <xf numFmtId="168" fontId="0" fillId="2" borderId="0" xfId="2" applyNumberFormat="1" applyFont="1" applyFill="1" applyAlignment="1">
      <alignment horizontal="center"/>
    </xf>
    <xf numFmtId="10" fontId="0" fillId="2" borderId="0" xfId="2" applyNumberFormat="1" applyFont="1" applyFill="1" applyAlignment="1">
      <alignment horizontal="center"/>
    </xf>
    <xf numFmtId="14" fontId="0" fillId="5" borderId="0" xfId="0" applyNumberFormat="1" applyFill="1"/>
    <xf numFmtId="14" fontId="8" fillId="0" borderId="0" xfId="0" applyNumberFormat="1" applyFont="1" applyFill="1"/>
    <xf numFmtId="0" fontId="6" fillId="4" borderId="1" xfId="0" applyFont="1" applyFill="1" applyBorder="1" applyAlignment="1">
      <alignment horizontal="right"/>
    </xf>
    <xf numFmtId="0" fontId="0" fillId="0" borderId="0" xfId="0" applyFill="1"/>
    <xf numFmtId="164" fontId="3" fillId="0" borderId="2" xfId="1" applyNumberFormat="1" applyFont="1" applyFill="1" applyBorder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0" fillId="0" borderId="0" xfId="0" applyFill="1" applyBorder="1"/>
    <xf numFmtId="164" fontId="3" fillId="0" borderId="0" xfId="1" applyNumberFormat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14" fontId="0" fillId="0" borderId="0" xfId="0" applyNumberFormat="1" applyFont="1" applyFill="1"/>
    <xf numFmtId="14" fontId="7" fillId="5" borderId="0" xfId="0" applyNumberFormat="1" applyFont="1" applyFill="1" applyBorder="1"/>
    <xf numFmtId="14" fontId="0" fillId="0" borderId="0" xfId="0" applyNumberFormat="1" applyFont="1" applyFill="1" applyBorder="1"/>
    <xf numFmtId="0" fontId="0" fillId="3" borderId="0" xfId="0" applyFill="1" applyBorder="1"/>
    <xf numFmtId="0" fontId="0" fillId="3" borderId="0" xfId="0" applyFill="1" applyBorder="1" applyAlignment="1">
      <alignment horizontal="right" indent="3"/>
    </xf>
    <xf numFmtId="168" fontId="0" fillId="3" borderId="0" xfId="2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right" indent="3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9" xfId="0" applyFill="1" applyBorder="1"/>
    <xf numFmtId="164" fontId="6" fillId="4" borderId="2" xfId="1" applyNumberFormat="1" applyFont="1" applyFill="1" applyBorder="1" applyAlignment="1">
      <alignment horizontal="center" vertical="center"/>
    </xf>
    <xf numFmtId="0" fontId="0" fillId="7" borderId="0" xfId="0" applyFill="1"/>
    <xf numFmtId="14" fontId="0" fillId="7" borderId="0" xfId="0" applyNumberFormat="1" applyFill="1"/>
    <xf numFmtId="165" fontId="0" fillId="2" borderId="0" xfId="2" applyNumberFormat="1" applyFont="1" applyFill="1" applyAlignment="1">
      <alignment horizontal="center"/>
    </xf>
    <xf numFmtId="0" fontId="0" fillId="6" borderId="0" xfId="0" applyFill="1" applyBorder="1" applyAlignment="1">
      <alignment horizontal="center" vertical="center" wrapText="1"/>
    </xf>
    <xf numFmtId="10" fontId="0" fillId="0" borderId="0" xfId="2" applyNumberFormat="1" applyFont="1"/>
    <xf numFmtId="14" fontId="9" fillId="2" borderId="0" xfId="0" applyNumberFormat="1" applyFont="1" applyFill="1" applyBorder="1"/>
    <xf numFmtId="0" fontId="0" fillId="6" borderId="4" xfId="0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82"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  <dxf>
      <fill>
        <patternFill>
          <bgColor rgb="FF33CC33"/>
        </patternFill>
      </fill>
    </dxf>
    <dxf>
      <fill>
        <patternFill>
          <bgColor rgb="FFFF43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##V3_BDHV12</stp>
        <stp>NOKUSD  Curncy</stp>
        <stp>PX_LAST</stp>
        <stp>04/12/2015</stp>
        <stp>04/12/2015</stp>
        <stp>[Bonds &amp; FX.xlsx]FX!R45C7</stp>
        <stp>Fill=C</stp>
        <stp>Days=A</stp>
        <tr r="G45" s="6"/>
      </tp>
      <tp t="e">
        <v>#N/A</v>
        <stp/>
        <stp>##V3_BDHV12</stp>
        <stp>CADNOK  Curncy</stp>
        <stp>PX_LAST</stp>
        <stp>31/12/2014</stp>
        <stp>31/12/2014</stp>
        <stp>[Bonds &amp; FX.xlsx]FX!R9C16</stp>
        <stp>Fill=C</stp>
        <stp>Days=A</stp>
        <tr r="P9" s="6"/>
      </tp>
      <tp t="e">
        <v>#N/A</v>
        <stp/>
        <stp>##V3_BDHV12</stp>
        <stp>NOKUSD  Curncy</stp>
        <stp>PX_LAST</stp>
        <stp>11/12/2015</stp>
        <stp>11/12/2015</stp>
        <stp>[Bonds &amp; FX.xlsx]FX!R45C7</stp>
        <stp>Fill=C</stp>
        <stp>Days=A</stp>
        <tr r="G45" s="6"/>
      </tp>
      <tp>
        <v>0.15579999999999999</v>
        <stp/>
        <stp>##V3_BDHV12</stp>
        <stp>CNYCHF  Curncy</stp>
        <stp>PX_LAST</stp>
        <stp>14.06.2018</stp>
        <stp>14.06.2018</stp>
        <stp>[Bonds &amp; FX.xlsx]FX OK!R19C9</stp>
        <stp>Fill=C</stp>
        <stp>Days=A</stp>
        <tr r="I19" s="12"/>
      </tp>
      <tp t="e">
        <v>#N/A</v>
        <stp/>
        <stp>##V3_BDHV12</stp>
        <stp>CADNOK  Curncy</stp>
        <stp>PX_LAST</stp>
        <stp>11/12/2015</stp>
        <stp>11/12/2015</stp>
        <stp>[Bonds &amp; FX.xlsx]FX!R9C16</stp>
        <stp>Fill=C</stp>
        <stp>Days=A</stp>
        <tr r="P9" s="6"/>
      </tp>
      <tp t="e">
        <v>#N/A</v>
        <stp/>
        <stp>##V3_BDHV12</stp>
        <stp>NOKUSD  Curncy</stp>
        <stp>PX_LAST</stp>
        <stp>11/12/2015</stp>
        <stp>11/12/2015</stp>
        <stp>[Bonds &amp; FX.xlsx]FX!R13C7</stp>
        <stp>Fill=C</stp>
        <stp>Days=A</stp>
        <tr r="G13" s="6"/>
      </tp>
      <tp t="e">
        <v>#N/A</v>
        <stp/>
        <stp>##V3_BDHV12</stp>
        <stp>NOKUSD  Curncy</stp>
        <stp>PX_LAST</stp>
        <stp>31/12/2014</stp>
        <stp>31/12/2014</stp>
        <stp>[Bonds &amp; FX.xlsx]FX!R13C7</stp>
        <stp>Fill=C</stp>
        <stp>Days=A</stp>
        <tr r="G13" s="6"/>
      </tp>
      <tp t="e">
        <v>#N/A</v>
        <stp/>
        <stp>##V3_BDHV12</stp>
        <stp>NOKUSD  Curncy</stp>
        <stp>PX_LAST</stp>
        <stp>30/11/2015</stp>
        <stp>30/11/2015</stp>
        <stp>[Bonds &amp; FX.xlsx]FX!R29C7</stp>
        <stp>Fill=C</stp>
        <stp>Days=A</stp>
        <tr r="G29" s="6"/>
      </tp>
      <tp t="e">
        <v>#N/A</v>
        <stp/>
        <stp>##V3_BDHV12</stp>
        <stp>NOKUSD  Curncy</stp>
        <stp>PX_LAST</stp>
        <stp>11/12/2015</stp>
        <stp>11/12/2015</stp>
        <stp>[Bonds &amp; FX.xlsx]FX!R29C7</stp>
        <stp>Fill=C</stp>
        <stp>Days=A</stp>
        <tr r="G29" s="6"/>
      </tp>
      <tp>
        <v>0.76070000000000004</v>
        <stp/>
        <stp>##V3_BDHV12</stp>
        <stp>CADCHF  Curncy</stp>
        <stp>PX_LAST</stp>
        <stp>14.06.2018</stp>
        <stp>14.06.2018</stp>
        <stp>[Bonds &amp; FX.xlsx]FX OK!R14C9</stp>
        <stp>Fill=C</stp>
        <stp>Days=A</stp>
        <tr r="I14" s="12"/>
      </tp>
      <tp t="e">
        <v>#N/A</v>
        <stp/>
        <stp>##V3_BDHV12</stp>
        <stp>EBSU Index</stp>
        <stp>PX_LAST</stp>
        <stp>13/01/2016</stp>
        <stp>13/01/2016</stp>
        <stp>[Bonds &amp; FX.xlsx]Bonds Weekly!R63C8</stp>
        <stp>Days=A</stp>
        <stp>Fill=C</stp>
        <tr r="H63" s="9"/>
      </tp>
      <tp t="e">
        <v>#N/A</v>
        <stp/>
        <stp>##V3_BDHV12</stp>
        <stp>ENSU Index</stp>
        <stp>PX_LAST</stp>
        <stp>13/01/2016</stp>
        <stp>13/01/2016</stp>
        <stp>[Bonds &amp; FX.xlsx]Bonds Weekly!R64C8</stp>
        <stp>Days=A</stp>
        <stp>Fill=C</stp>
        <tr r="H64" s="9"/>
      </tp>
      <tp t="e">
        <v>#N/A</v>
        <stp/>
        <stp>##V3_BDHV12</stp>
        <stp>ITALY CDS USD SR 5Y Corp</stp>
        <stp>PX_LAST</stp>
        <stp>31/12/2014</stp>
        <stp>31/12/2014</stp>
        <stp>[Bonds &amp; FX.xlsx]Monitor!R41C10</stp>
        <stp>Fill=C</stp>
        <stp>Days=A</stp>
        <tr r="J41" s="1"/>
      </tp>
      <tp t="e">
        <v>#N/A</v>
        <stp/>
        <stp>##V3_BDHV12</stp>
        <stp>ITRX EUR CDSI GEN 5Y Corp</stp>
        <stp>PX_LAST</stp>
        <stp>25/11/2015</stp>
        <stp>25/11/2015</stp>
        <stp>[Bonds &amp; FX.xlsx]Bonds Daily!R78C7</stp>
        <stp>Fill=C</stp>
        <stp>Days=A</stp>
        <tr r="G78" s="7"/>
        <tr r="G78" s="7"/>
      </tp>
      <tp t="e">
        <v>#N/A</v>
        <stp/>
        <stp>##V3_BDHV12</stp>
        <stp>SEKNZD  Curncy</stp>
        <stp>PX_LAST</stp>
        <stp>18/01/2016</stp>
        <stp>18/01/2016</stp>
        <stp>[Bonds &amp; FX.xlsx]FX_BMG View!R46C14</stp>
        <stp>Fill=C</stp>
        <stp>Days=A</stp>
        <tr r="N46" s="11"/>
      </tp>
      <tp t="e">
        <v>#N/A</v>
        <stp/>
        <stp>##V3_BDHV12</stp>
        <stp>EURHKD  Curncy</stp>
        <stp>PX_LAST</stp>
        <stp>19/01/2016</stp>
        <stp>19/01/2016</stp>
        <stp>[Bonds &amp; FX.xlsx]FX_BMG View!R21C15</stp>
        <stp>Fill=C</stp>
        <stp>Days=A</stp>
        <tr r="O21" s="11"/>
      </tp>
      <tp t="e">
        <v>#N/A</v>
        <stp/>
        <stp>##V3_BDHV12</stp>
        <stp>GBPHKD  Curncy</stp>
        <stp>PX_LAST</stp>
        <stp>19/01/2016</stp>
        <stp>19/01/2016</stp>
        <stp>[Bonds &amp; FX.xlsx]FX_BMG View!R23C15</stp>
        <stp>Fill=C</stp>
        <stp>Days=A</stp>
        <tr r="O23" s="11"/>
      </tp>
      <tp t="e">
        <v>#N/A</v>
        <stp/>
        <stp>##V3_BDHV12</stp>
        <stp>AUDHKD  Curncy</stp>
        <stp>PX_LAST</stp>
        <stp>19/01/2016</stp>
        <stp>19/01/2016</stp>
        <stp>[Bonds &amp; FX.xlsx]FX_BMG View!R26C15</stp>
        <stp>Fill=C</stp>
        <stp>Days=A</stp>
        <tr r="O26" s="11"/>
      </tp>
      <tp t="e">
        <v>#N/A</v>
        <stp/>
        <stp>##V3_BDHV12</stp>
        <stp>NOKHKD  Curncy</stp>
        <stp>PX_LAST</stp>
        <stp>19/01/2016</stp>
        <stp>19/01/2016</stp>
        <stp>[Bonds &amp; FX.xlsx]FX_BMG View!R29C15</stp>
        <stp>Fill=C</stp>
        <stp>Days=A</stp>
        <tr r="O29" s="11"/>
      </tp>
      <tp t="e">
        <v>#N/A</v>
        <stp/>
        <stp>##V3_BDHV12</stp>
        <stp>CHFHKD  Curncy</stp>
        <stp>PX_LAST</stp>
        <stp>19/01/2016</stp>
        <stp>19/01/2016</stp>
        <stp>[Bonds &amp; FX.xlsx]FX_BMG View!R24C15</stp>
        <stp>Fill=C</stp>
        <stp>Days=A</stp>
        <tr r="O24" s="11"/>
      </tp>
      <tp t="e">
        <v>#N/A</v>
        <stp/>
        <stp>##V3_BDHV12</stp>
        <stp>CADHKD  Curncy</stp>
        <stp>PX_LAST</stp>
        <stp>19/01/2016</stp>
        <stp>19/01/2016</stp>
        <stp>[Bonds &amp; FX.xlsx]FX_BMG View!R25C15</stp>
        <stp>Fill=C</stp>
        <stp>Days=A</stp>
        <tr r="O25" s="11"/>
      </tp>
      <tp t="e">
        <v>#N/A</v>
        <stp/>
        <stp>##V3_BDHV12</stp>
        <stp>EURHKD  Curncy</stp>
        <stp>PX_LAST</stp>
        <stp>18/01/2016</stp>
        <stp>18/01/2016</stp>
        <stp>[Bonds &amp; FX.xlsx]FX_BMG View!R37C15</stp>
        <stp>Fill=C</stp>
        <stp>Days=A</stp>
        <tr r="O37" s="11"/>
      </tp>
      <tp t="e">
        <v>#N/A</v>
        <stp/>
        <stp>##V3_BDHV12</stp>
        <stp>JPYHKD  Curncy</stp>
        <stp>PX_LAST</stp>
        <stp>18/01/2016</stp>
        <stp>18/01/2016</stp>
        <stp>[Bonds &amp; FX.xlsx]FX_BMG View!R38C15</stp>
        <stp>Fill=C</stp>
        <stp>Days=A</stp>
        <tr r="O38" s="11"/>
      </tp>
      <tp t="e">
        <v>#N/A</v>
        <stp/>
        <stp>##V3_BDHV12</stp>
        <stp>GBPHKD  Curncy</stp>
        <stp>PX_LAST</stp>
        <stp>18/01/2016</stp>
        <stp>18/01/2016</stp>
        <stp>[Bonds &amp; FX.xlsx]FX_BMG View!R39C15</stp>
        <stp>Fill=C</stp>
        <stp>Days=A</stp>
        <tr r="O39" s="11"/>
      </tp>
      <tp t="e">
        <v>#N/A</v>
        <stp/>
        <stp>##V3_BDHV12</stp>
        <stp>NZDHKD  Curncy</stp>
        <stp>PX_LAST</stp>
        <stp>19/01/2016</stp>
        <stp>19/01/2016</stp>
        <stp>[Bonds &amp; FX.xlsx]FX_BMG View!R27C15</stp>
        <stp>Fill=C</stp>
        <stp>Days=A</stp>
        <tr r="O27" s="11"/>
      </tp>
      <tp t="e">
        <v>#N/A</v>
        <stp/>
        <stp>##V3_BDHV12</stp>
        <stp>JPYHKD  Curncy</stp>
        <stp>PX_LAST</stp>
        <stp>19/01/2016</stp>
        <stp>19/01/2016</stp>
        <stp>[Bonds &amp; FX.xlsx]FX_BMG View!R22C15</stp>
        <stp>Fill=C</stp>
        <stp>Days=A</stp>
        <tr r="O22" s="11"/>
      </tp>
      <tp t="e">
        <v>#N/A</v>
        <stp/>
        <stp>##V3_BDHV12</stp>
        <stp>PORTUGAL CDS USD SR 5Y Corp</stp>
        <stp>PX_LAST</stp>
        <stp>14/01/2016</stp>
        <stp>14/01/2016</stp>
        <stp>[Bonds &amp; FX.xlsx]Bonds Weekly!R46C7</stp>
        <stp>Fill=C</stp>
        <stp>Days=A</stp>
        <tr r="G46" s="9"/>
        <tr r="G46" s="9"/>
      </tp>
      <tp t="e">
        <v>#N/A</v>
        <stp/>
        <stp>##V3_BDHV12</stp>
        <stp>USDHKD  Curncy</stp>
        <stp>PX_LAST</stp>
        <stp>19/01/2016</stp>
        <stp>19/01/2016</stp>
        <stp>[Bonds &amp; FX.xlsx]FX_BMG View!R20C15</stp>
        <stp>Fill=C</stp>
        <stp>Days=A</stp>
        <tr r="O20" s="11"/>
      </tp>
      <tp t="e">
        <v>#N/A</v>
        <stp/>
        <stp>##V3_BDHV12</stp>
        <stp>AUDNZD  Curncy</stp>
        <stp>PX_LAST</stp>
        <stp>18/01/2016</stp>
        <stp>18/01/2016</stp>
        <stp>[Bonds &amp; FX.xlsx]FX_BMG View!R42C14</stp>
        <stp>Fill=C</stp>
        <stp>Days=A</stp>
        <tr r="N42" s="11"/>
      </tp>
      <tp t="e">
        <v>#N/A</v>
        <stp/>
        <stp>##V3_BDHV12</stp>
        <stp>CHFNZD  Curncy</stp>
        <stp>PX_LAST</stp>
        <stp>18/01/2016</stp>
        <stp>18/01/2016</stp>
        <stp>[Bonds &amp; FX.xlsx]FX_BMG View!R40C14</stp>
        <stp>Fill=C</stp>
        <stp>Days=A</stp>
        <tr r="N40" s="11"/>
      </tp>
      <tp t="e">
        <v>#N/A</v>
        <stp/>
        <stp>##V3_BDHV12</stp>
        <stp>USDHKD  Curncy</stp>
        <stp>PX_LAST</stp>
        <stp>18/01/2016</stp>
        <stp>18/01/2016</stp>
        <stp>[Bonds &amp; FX.xlsx]FX_BMG View!R36C15</stp>
        <stp>Fill=C</stp>
        <stp>Days=A</stp>
        <tr r="O36" s="11"/>
      </tp>
      <tp t="e">
        <v>#N/A</v>
        <stp/>
        <stp>##V3_BDHV12</stp>
        <stp>CADNZD  Curncy</stp>
        <stp>PX_LAST</stp>
        <stp>18/01/2016</stp>
        <stp>18/01/2016</stp>
        <stp>[Bonds &amp; FX.xlsx]FX_BMG View!R41C14</stp>
        <stp>Fill=C</stp>
        <stp>Days=A</stp>
        <tr r="N41" s="11"/>
      </tp>
      <tp t="e">
        <v>#N/A</v>
        <stp/>
        <stp>##V3_BDHV12</stp>
        <stp>HKDNZD  Curncy</stp>
        <stp>PX_LAST</stp>
        <stp>18/01/2016</stp>
        <stp>18/01/2016</stp>
        <stp>[Bonds &amp; FX.xlsx]FX_BMG View!R44C14</stp>
        <stp>Fill=C</stp>
        <stp>Days=A</stp>
        <tr r="N44" s="11"/>
      </tp>
      <tp t="e">
        <v>#N/A</v>
        <stp/>
        <stp>##V3_BDHV12</stp>
        <stp>NOKNZD  Curncy</stp>
        <stp>PX_LAST</stp>
        <stp>18/01/2016</stp>
        <stp>18/01/2016</stp>
        <stp>[Bonds &amp; FX.xlsx]FX_BMG View!R45C14</stp>
        <stp>Fill=C</stp>
        <stp>Days=A</stp>
        <tr r="N45" s="11"/>
      </tp>
      <tp>
        <v>0.66800000000000004</v>
        <stp/>
        <stp>##V3_BDHV12</stp>
        <stp>GFRN10 Index</stp>
        <stp>PX_LAST</stp>
        <stp>31.05.2018</stp>
        <stp>31.05.2018</stp>
        <stp>[Bonds &amp; FX.xlsx]BONDS OK!R12C10</stp>
        <stp>Fill=C</stp>
        <stp>Days=A</stp>
        <tr r="J12" s="10"/>
      </tp>
      <tp t="e">
        <v>#N/A</v>
        <stp/>
        <stp>##V3_BDHV12</stp>
        <stp>FRG1TR Index</stp>
        <stp>PX_LAST</stp>
        <stp>13/01/2016</stp>
        <stp>13/01/2016</stp>
        <stp>[Bonds &amp; FX.xlsx]Bonds Weekly!R7C39</stp>
        <stp>Fill=C</stp>
        <stp>Days=A</stp>
        <tr r="AM7" s="9"/>
      </tp>
      <tp t="e">
        <v>#N/A</v>
        <stp/>
        <stp>##V3_BDHV12</stp>
        <stp>FRG2TR Index</stp>
        <stp>PX_LAST</stp>
        <stp>31/12/2015</stp>
        <stp>31/12/2015</stp>
        <stp>[Bonds &amp; FX.xlsx]Bonds Weekly!R7C19</stp>
        <stp>Fill=C</stp>
        <stp>Days=A</stp>
        <tr r="S7" s="9"/>
      </tp>
      <tp t="e">
        <v>#N/A</v>
        <stp/>
        <stp>##V3_BDHV12</stp>
        <stp>FRG1TR Index</stp>
        <stp>PX_LAST</stp>
        <stp>31/12/2015</stp>
        <stp>31/12/2015</stp>
        <stp>[Bonds &amp; FX.xlsx]Bonds Weekly!R7C29</stp>
        <stp>Fill=C</stp>
        <stp>Days=A</stp>
        <tr r="AC7" s="9"/>
      </tp>
      <tp t="e">
        <v>#N/A</v>
        <stp/>
        <stp>##V3_BDHV12</stp>
        <stp>EUG2TR Index</stp>
        <stp>PX_LAST</stp>
        <stp>14/01/2016</stp>
        <stp>14/01/2016</stp>
        <stp>[Bonds &amp; FX.xlsx]Bonds Weekly!R6C19</stp>
        <stp>Fill=C</stp>
        <stp>Days=A</stp>
        <tr r="S6" s="9"/>
      </tp>
      <tp t="e">
        <v>#N/A</v>
        <stp/>
        <stp>##V3_BDHV12</stp>
        <stp>EUG1TR Index</stp>
        <stp>PX_LAST</stp>
        <stp>14/01/2016</stp>
        <stp>14/01/2016</stp>
        <stp>[Bonds &amp; FX.xlsx]Bonds Weekly!R6C29</stp>
        <stp>Fill=C</stp>
        <stp>Days=A</stp>
        <tr r="AC6" s="9"/>
      </tp>
      <tp t="e">
        <v>#N/A</v>
        <stp/>
        <stp>##V3_BDHV12</stp>
        <stp>EUG1TR Index</stp>
        <stp>PX_LAST</stp>
        <stp>14/01/2016</stp>
        <stp>14/01/2016</stp>
        <stp>[Bonds &amp; FX.xlsx]Bonds Weekly!R6C39</stp>
        <stp>Fill=C</stp>
        <stp>Days=A</stp>
        <tr r="AM6" s="9"/>
      </tp>
      <tp t="e">
        <v>#N/A</v>
        <stp/>
        <stp>##V3_BDHV12</stp>
        <stp>ITGATR Index</stp>
        <stp>PX_LAST</stp>
        <stp>14/01/2016</stp>
        <stp>14/01/2016</stp>
        <stp>[Bonds &amp; FX.xlsx]Bonds Weekly!R9C28</stp>
        <stp>Fill=C</stp>
        <stp>Days=A</stp>
        <tr r="AB9" s="9"/>
      </tp>
      <tp t="e">
        <v>#N/A</v>
        <stp/>
        <stp>##V3_BDHV12</stp>
        <stp>ITGATR Index</stp>
        <stp>PX_LAST</stp>
        <stp>14/01/2016</stp>
        <stp>14/01/2016</stp>
        <stp>[Bonds &amp; FX.xlsx]Bonds Weekly!R9C38</stp>
        <stp>Fill=C</stp>
        <stp>Days=A</stp>
        <tr r="AL9" s="9"/>
      </tp>
      <tp t="e">
        <v>#N/A</v>
        <stp/>
        <stp>##V3_BDHV12</stp>
        <stp>ITG1TR Index</stp>
        <stp>PX_LAST</stp>
        <stp>14/01/2016</stp>
        <stp>14/01/2016</stp>
        <stp>[Bonds &amp; FX.xlsx]Bonds Weekly!R9C18</stp>
        <stp>Fill=C</stp>
        <stp>Days=A</stp>
        <tr r="R9" s="9"/>
      </tp>
      <tp t="e">
        <v>#N/A</v>
        <stp/>
        <stp>##V3_BDHV12</stp>
        <stp>GACGB10 Index</stp>
        <stp>PX_LAST</stp>
        <stp>24/11/2015</stp>
        <stp>24/11/2015</stp>
        <stp>[Bonds &amp; FX.xlsx]Bonds Daily!R11C8</stp>
        <stp>Fill=C</stp>
        <stp>Days=A</stp>
        <tr r="H11" s="7"/>
      </tp>
      <tp>
        <v>5.6349999999999998</v>
        <stp/>
        <stp>##V3_BDHV12</stp>
        <stp>GEBU10Y Index</stp>
        <stp>PX_LAST</stp>
        <stp>31.05.2018</stp>
        <stp>31.05.2018</stp>
        <stp>[Bonds &amp; FX.xlsx]BONDS OK!R27C10</stp>
        <stp>Fill=C</stp>
        <stp>Days=A</stp>
        <tr r="J27" s="10"/>
      </tp>
      <tp t="e">
        <v>#N/A</v>
        <stp/>
        <stp>##V3_BDHV12</stp>
        <stp>CADSEK  Curncy</stp>
        <stp>PX_LAST</stp>
        <stp>31/12/2014</stp>
        <stp>31/12/2014</stp>
        <stp>[Bonds &amp; FX.xlsx]FX!R9C17</stp>
        <stp>Fill=C</stp>
        <stp>Days=A</stp>
        <tr r="Q9" s="6"/>
      </tp>
      <tp>
        <v>0.15490000000000001</v>
        <stp/>
        <stp>##V3_BDHV12</stp>
        <stp>CNYCHF  Curncy</stp>
        <stp>PX_LAST</stp>
        <stp>15.06.2018</stp>
        <stp>15.06.2018</stp>
        <stp>[Bonds &amp; FX.xlsx]FX OK!R19C9</stp>
        <stp>Fill=C</stp>
        <stp>Days=A</stp>
        <tr r="I19" s="12"/>
      </tp>
      <tp t="e">
        <v>#N/A</v>
        <stp/>
        <stp>##V3_BDHV12</stp>
        <stp>CADSEK  Curncy</stp>
        <stp>PX_LAST</stp>
        <stp>11/12/2015</stp>
        <stp>11/12/2015</stp>
        <stp>[Bonds &amp; FX.xlsx]FX!R9C17</stp>
        <stp>Fill=C</stp>
        <stp>Days=A</stp>
        <tr r="Q9" s="6"/>
      </tp>
      <tp>
        <v>0.75680000000000003</v>
        <stp/>
        <stp>##V3_BDHV12</stp>
        <stp>CADCHF  Curncy</stp>
        <stp>PX_LAST</stp>
        <stp>15.06.2018</stp>
        <stp>15.06.2018</stp>
        <stp>[Bonds &amp; FX.xlsx]FX OK!R14C9</stp>
        <stp>Fill=C</stp>
        <stp>Days=A</stp>
        <tr r="I14" s="12"/>
      </tp>
      <tp t="e">
        <v>#N/A</v>
        <stp/>
        <stp>##V3_BDHV12</stp>
        <stp>EBSU Index</stp>
        <stp>PX_LAST</stp>
        <stp>13/01/2016</stp>
        <stp>13/01/2016</stp>
        <stp>[Bonds &amp; FX.xlsx]Bonds Weekly!R63C9</stp>
        <stp>Days=A</stp>
        <stp>Fill=C</stp>
        <tr r="I63" s="9"/>
      </tp>
      <tp t="e">
        <v>#N/A</v>
        <stp/>
        <stp>##V3_BDHV12</stp>
        <stp>ENSU Index</stp>
        <stp>PX_LAST</stp>
        <stp>13/01/2016</stp>
        <stp>13/01/2016</stp>
        <stp>[Bonds &amp; FX.xlsx]Bonds Weekly!R64C9</stp>
        <stp>Days=A</stp>
        <stp>Fill=C</stp>
        <tr r="I64" s="9"/>
      </tp>
      <tp t="e">
        <v>#N/A</v>
        <stp/>
        <stp>##V3_BDHV12</stp>
        <stp>EBSU Index</stp>
        <stp>PX_LAST</stp>
        <stp>31/12/2015</stp>
        <stp>31/12/2015</stp>
        <stp>[Bonds &amp; FX.xlsx]Bonds Weekly!R63C9</stp>
        <stp>Days=A</stp>
        <stp>Fill=C</stp>
        <tr r="I63" s="9"/>
      </tp>
      <tp t="e">
        <v>#N/A</v>
        <stp/>
        <stp>##V3_BDHV12</stp>
        <stp>ENSU Index</stp>
        <stp>PX_LAST</stp>
        <stp>31/12/2015</stp>
        <stp>31/12/2015</stp>
        <stp>[Bonds &amp; FX.xlsx]Bonds Weekly!R64C9</stp>
        <stp>Days=A</stp>
        <stp>Fill=C</stp>
        <tr r="I64" s="9"/>
      </tp>
      <tp t="e">
        <v>#N/A</v>
        <stp/>
        <stp>##V3_BDHV12</stp>
        <stp>H0A0 Index</stp>
        <stp>PX_LAST</stp>
        <stp>14/01/2016</stp>
        <stp>14/01/2016</stp>
        <stp>[Bonds &amp; FX.xlsx]Bonds Weekly!R59C10</stp>
        <stp>Days=A</stp>
        <stp>Fill=C</stp>
        <tr r="J59" s="9"/>
      </tp>
      <tp>
        <v>205</v>
        <stp/>
        <stp>##V3_BDHV12</stp>
        <stp>ITALY CDS USD SR 5Y Corp</stp>
        <stp>PX_LAST</stp>
        <stp>15.06.2018</stp>
        <stp>15.06.2018</stp>
        <stp>[Bonds &amp; FX.xlsx]BONDS OK!R52C7</stp>
        <stp>Fill=C</stp>
        <stp>Days=A</stp>
        <tr r="G52" s="10"/>
        <tr r="G52" s="10"/>
      </tp>
      <tp t="e">
        <v>#N/A</v>
        <stp/>
        <stp>##V3_BDHV12</stp>
        <stp>SEKNZD  Curncy</stp>
        <stp>PX_LAST</stp>
        <stp>19/01/2016</stp>
        <stp>19/01/2016</stp>
        <stp>[Bonds &amp; FX.xlsx]FX_BMG View!R46C14</stp>
        <stp>Fill=C</stp>
        <stp>Days=A</stp>
        <tr r="N46" s="11"/>
      </tp>
      <tp t="e">
        <v>#N/A</v>
        <stp/>
        <stp>##V3_BDHV12</stp>
        <stp>EURHKD  Curncy</stp>
        <stp>PX_LAST</stp>
        <stp>19/01/2016</stp>
        <stp>19/01/2016</stp>
        <stp>[Bonds &amp; FX.xlsx]FX_BMG View!R37C15</stp>
        <stp>Fill=C</stp>
        <stp>Days=A</stp>
        <tr r="O37" s="11"/>
      </tp>
      <tp t="e">
        <v>#N/A</v>
        <stp/>
        <stp>##V3_BDHV12</stp>
        <stp>JPYHKD  Curncy</stp>
        <stp>PX_LAST</stp>
        <stp>19/01/2016</stp>
        <stp>19/01/2016</stp>
        <stp>[Bonds &amp; FX.xlsx]FX_BMG View!R38C15</stp>
        <stp>Fill=C</stp>
        <stp>Days=A</stp>
        <tr r="O38" s="11"/>
      </tp>
      <tp t="e">
        <v>#N/A</v>
        <stp/>
        <stp>##V3_BDHV12</stp>
        <stp>GBPHKD  Curncy</stp>
        <stp>PX_LAST</stp>
        <stp>19/01/2016</stp>
        <stp>19/01/2016</stp>
        <stp>[Bonds &amp; FX.xlsx]FX_BMG View!R39C15</stp>
        <stp>Fill=C</stp>
        <stp>Days=A</stp>
        <tr r="O39" s="11"/>
      </tp>
      <tp t="e">
        <v>#N/A</v>
        <stp/>
        <stp>##V3_BDHV12</stp>
        <stp>USDHKD  Curncy</stp>
        <stp>PX_LAST</stp>
        <stp>19/01/2016</stp>
        <stp>19/01/2016</stp>
        <stp>[Bonds &amp; FX.xlsx]FX_BMG View!R36C15</stp>
        <stp>Fill=C</stp>
        <stp>Days=A</stp>
        <tr r="O36" s="11"/>
      </tp>
      <tp t="e">
        <v>#N/A</v>
        <stp/>
        <stp>##V3_BDHV12</stp>
        <stp>SEKHKD  Curncy</stp>
        <stp>PX_LAST</stp>
        <stp>19/01/2016</stp>
        <stp>19/01/2016</stp>
        <stp>[Bonds &amp; FX.xlsx]FX_BMG View!R30C15</stp>
        <stp>Fill=C</stp>
        <stp>Days=A</stp>
        <tr r="O30" s="11"/>
      </tp>
      <tp t="e">
        <v>#N/A</v>
        <stp/>
        <stp>##V3_BDHV12</stp>
        <stp>CADNZD  Curncy</stp>
        <stp>PX_LAST</stp>
        <stp>19/01/2016</stp>
        <stp>19/01/2016</stp>
        <stp>[Bonds &amp; FX.xlsx]FX_BMG View!R41C14</stp>
        <stp>Fill=C</stp>
        <stp>Days=A</stp>
        <tr r="N41" s="11"/>
      </tp>
      <tp t="e">
        <v>#N/A</v>
        <stp/>
        <stp>##V3_BDHV12</stp>
        <stp>AUDNZD  Curncy</stp>
        <stp>PX_LAST</stp>
        <stp>19/01/2016</stp>
        <stp>19/01/2016</stp>
        <stp>[Bonds &amp; FX.xlsx]FX_BMG View!R42C14</stp>
        <stp>Fill=C</stp>
        <stp>Days=A</stp>
        <tr r="N42" s="11"/>
      </tp>
      <tp t="e">
        <v>#N/A</v>
        <stp/>
        <stp>##V3_BDHV12</stp>
        <stp>CHFNZD  Curncy</stp>
        <stp>PX_LAST</stp>
        <stp>19/01/2016</stp>
        <stp>19/01/2016</stp>
        <stp>[Bonds &amp; FX.xlsx]FX_BMG View!R40C14</stp>
        <stp>Fill=C</stp>
        <stp>Days=A</stp>
        <tr r="N40" s="11"/>
      </tp>
      <tp t="e">
        <v>#N/A</v>
        <stp/>
        <stp>##V3_BDHV12</stp>
        <stp>HKDNZD  Curncy</stp>
        <stp>PX_LAST</stp>
        <stp>19/01/2016</stp>
        <stp>19/01/2016</stp>
        <stp>[Bonds &amp; FX.xlsx]FX_BMG View!R44C14</stp>
        <stp>Fill=C</stp>
        <stp>Days=A</stp>
        <tr r="N44" s="11"/>
      </tp>
      <tp t="e">
        <v>#N/A</v>
        <stp/>
        <stp>##V3_BDHV12</stp>
        <stp>NOKNZD  Curncy</stp>
        <stp>PX_LAST</stp>
        <stp>19/01/2016</stp>
        <stp>19/01/2016</stp>
        <stp>[Bonds &amp; FX.xlsx]FX_BMG View!R45C14</stp>
        <stp>Fill=C</stp>
        <stp>Days=A</stp>
        <tr r="N45" s="11"/>
      </tp>
      <tp t="e">
        <v>#N/A</v>
        <stp/>
        <stp>##V3_BDHV12</stp>
        <stp>REPHUN CDS USD SR 5Y Corp</stp>
        <stp>PX_LAST</stp>
        <stp>31/10/2015</stp>
        <stp>31/10/2015</stp>
        <stp>[Bonds &amp; FX.xlsx]Monitor!R45C9</stp>
        <stp>Fill=C</stp>
        <stp>Days=A</stp>
        <tr r="I45" s="1"/>
      </tp>
      <tp>
        <v>0.90200000000000002</v>
        <stp/>
        <stp>##V3_BDHV12</stp>
        <stp>GIGB10YR Index</stp>
        <stp>PX_LAST</stp>
        <stp>15.06.2018</stp>
        <stp>15.06.2018</stp>
        <stp>[Bonds &amp; FX.xlsx]BONDS OK!R22C7</stp>
        <stp>Fill=C</stp>
        <stp>Days=A</stp>
        <tr r="G22" s="10"/>
        <tr r="G22" s="10"/>
      </tp>
      <tp>
        <v>4.4960000000000004</v>
        <stp/>
        <stp>##V3_BDHV12</stp>
        <stp>GGGB10YR Index</stp>
        <stp>PX_LAST</stp>
        <stp>15.06.2018</stp>
        <stp>15.06.2018</stp>
        <stp>[Bonds &amp; FX.xlsx]BONDS OK!R23C7</stp>
        <stp>Fill=C</stp>
        <stp>Days=A</stp>
        <tr r="G23" s="10"/>
        <tr r="G23" s="10"/>
      </tp>
      <tp>
        <v>4.4960000000000004</v>
        <stp/>
        <stp>##V3_BDHV12</stp>
        <stp>GGGB10YR Index</stp>
        <stp>PX_LAST</stp>
        <stp>15.06.2018</stp>
        <stp>15.06.2018</stp>
        <stp>[Bonds &amp; FX.xlsx]BONDS OK!R34C7</stp>
        <stp>Fill=C</stp>
        <stp>Days=A</stp>
        <tr r="G34" s="10"/>
      </tp>
      <tp t="e">
        <v>#N/A</v>
        <stp/>
        <stp>##V3_BDHV12</stp>
        <stp>FRGATR Index</stp>
        <stp>PX_LAST</stp>
        <stp>13/01/2016</stp>
        <stp>13/01/2016</stp>
        <stp>[Bonds &amp; FX.xlsx]Bonds Weekly!R7C38</stp>
        <stp>Fill=C</stp>
        <stp>Days=A</stp>
        <tr r="AL7" s="9"/>
      </tp>
      <tp t="e">
        <v>#N/A</v>
        <stp/>
        <stp>##V3_BDHV12</stp>
        <stp>FRGATR Index</stp>
        <stp>PX_LAST</stp>
        <stp>31/12/2015</stp>
        <stp>31/12/2015</stp>
        <stp>[Bonds &amp; FX.xlsx]Bonds Weekly!R7C28</stp>
        <stp>Fill=C</stp>
        <stp>Days=A</stp>
        <tr r="AB7" s="9"/>
      </tp>
      <tp t="e">
        <v>#N/A</v>
        <stp/>
        <stp>##V3_BDHV12</stp>
        <stp>FRG1TR Index</stp>
        <stp>PX_LAST</stp>
        <stp>31/12/2015</stp>
        <stp>31/12/2015</stp>
        <stp>[Bonds &amp; FX.xlsx]Bonds Weekly!R7C18</stp>
        <stp>Fill=C</stp>
        <stp>Days=A</stp>
        <tr r="R7" s="9"/>
      </tp>
      <tp t="e">
        <v>#N/A</v>
        <stp/>
        <stp>##V3_BDHV12</stp>
        <stp>EUGATR Index</stp>
        <stp>PX_LAST</stp>
        <stp>14/01/2016</stp>
        <stp>14/01/2016</stp>
        <stp>[Bonds &amp; FX.xlsx]Bonds Weekly!R6C28</stp>
        <stp>Fill=C</stp>
        <stp>Days=A</stp>
        <tr r="AB6" s="9"/>
      </tp>
      <tp t="e">
        <v>#N/A</v>
        <stp/>
        <stp>##V3_BDHV12</stp>
        <stp>EUGATR Index</stp>
        <stp>PX_LAST</stp>
        <stp>14/01/2016</stp>
        <stp>14/01/2016</stp>
        <stp>[Bonds &amp; FX.xlsx]Bonds Weekly!R6C38</stp>
        <stp>Fill=C</stp>
        <stp>Days=A</stp>
        <tr r="AL6" s="9"/>
      </tp>
      <tp t="e">
        <v>#N/A</v>
        <stp/>
        <stp>##V3_BDHV12</stp>
        <stp>EUG1TR Index</stp>
        <stp>PX_LAST</stp>
        <stp>14/01/2016</stp>
        <stp>14/01/2016</stp>
        <stp>[Bonds &amp; FX.xlsx]Bonds Weekly!R6C18</stp>
        <stp>Fill=C</stp>
        <stp>Days=A</stp>
        <tr r="R6" s="9"/>
      </tp>
      <tp t="e">
        <v>#N/A</v>
        <stp/>
        <stp>##V3_BDHV12</stp>
        <stp>GACGB10 Index</stp>
        <stp>PX_LAST</stp>
        <stp>31/10/2015</stp>
        <stp>31/10/2015</stp>
        <stp>[Bonds &amp; FX.xlsx]Bonds Daily!R11C9</stp>
        <stp>Fill=C</stp>
        <stp>Days=A</stp>
        <tr r="I11" s="7"/>
      </tp>
      <tp t="e">
        <v>#N/A</v>
        <stp/>
        <stp>##V3_BDHV12</stp>
        <stp>ITG2TR Index</stp>
        <stp>PX_LAST</stp>
        <stp>14/01/2016</stp>
        <stp>14/01/2016</stp>
        <stp>[Bonds &amp; FX.xlsx]Bonds Weekly!R9C19</stp>
        <stp>Fill=C</stp>
        <stp>Days=A</stp>
        <tr r="S9" s="9"/>
      </tp>
      <tp t="e">
        <v>#N/A</v>
        <stp/>
        <stp>##V3_BDHV12</stp>
        <stp>ITG1TR Index</stp>
        <stp>PX_LAST</stp>
        <stp>14/01/2016</stp>
        <stp>14/01/2016</stp>
        <stp>[Bonds &amp; FX.xlsx]Bonds Weekly!R9C29</stp>
        <stp>Fill=C</stp>
        <stp>Days=A</stp>
        <tr r="AC9" s="9"/>
      </tp>
      <tp t="e">
        <v>#N/A</v>
        <stp/>
        <stp>##V3_BDHV12</stp>
        <stp>ITG1TR Index</stp>
        <stp>PX_LAST</stp>
        <stp>14/01/2016</stp>
        <stp>14/01/2016</stp>
        <stp>[Bonds &amp; FX.xlsx]Bonds Weekly!R9C39</stp>
        <stp>Fill=C</stp>
        <stp>Days=A</stp>
        <tr r="AM9" s="9"/>
      </tp>
      <tp>
        <v>6.1289999999999996</v>
        <stp/>
        <stp>##V3_BDHV12</stp>
        <stp>GEBU10Y Index</stp>
        <stp>PX_LAST</stp>
        <stp>14.06.2018</stp>
        <stp>14.06.2018</stp>
        <stp>[Bonds &amp; FX.xlsx]BONDS OK!R27C8</stp>
        <stp>Fill=C</stp>
        <stp>Days=A</stp>
        <tr r="H27" s="10"/>
      </tp>
      <tp>
        <v>0.74560000000000004</v>
        <stp/>
        <stp>##V3_BDHV12</stp>
        <stp>AUDCHF  Curncy</stp>
        <stp>PX_LAST</stp>
        <stp>14.06.2018</stp>
        <stp>14.06.2018</stp>
        <stp>[Bonds &amp; FX.xlsx]FX OK!R15C9</stp>
        <stp>Fill=C</stp>
        <stp>Days=A</stp>
        <tr r="I15" s="12"/>
      </tp>
      <tp t="e">
        <v>#N/A</v>
        <stp/>
        <stp>##V3_BDHV12</stp>
        <stp>GBPSEK  Curncy</stp>
        <stp>PX_LAST</stp>
        <stp>11/12/2015</stp>
        <stp>11/12/2015</stp>
        <stp>[Bonds &amp; FX.xlsx]FX!R7C17</stp>
        <stp>Fill=C</stp>
        <stp>Days=A</stp>
        <tr r="Q7" s="6"/>
      </tp>
      <tp t="e">
        <v>#N/A</v>
        <stp/>
        <stp>##V3_BDHV12</stp>
        <stp>GBPSEK  Curncy</stp>
        <stp>PX_LAST</stp>
        <stp>31/12/2014</stp>
        <stp>31/12/2014</stp>
        <stp>[Bonds &amp; FX.xlsx]FX!R7C17</stp>
        <stp>Fill=C</stp>
        <stp>Days=A</stp>
        <tr r="Q7" s="6"/>
      </tp>
      <tp t="e">
        <v>#N/A</v>
        <stp/>
        <stp>##V3_BDHV12</stp>
        <stp>CHFCAD  Curncy</stp>
        <stp>PX_LAST</stp>
        <stp>11/12/2015</stp>
        <stp>11/12/2015</stp>
        <stp>[Bonds &amp; FX.xlsx]FX!R8C12</stp>
        <stp>Fill=C</stp>
        <stp>Days=A</stp>
        <tr r="L8" s="6"/>
      </tp>
      <tp t="e">
        <v>#N/A</v>
        <stp/>
        <stp>##V3_BDHV12</stp>
        <stp>CHFCAD  Curncy</stp>
        <stp>PX_LAST</stp>
        <stp>31/12/2014</stp>
        <stp>31/12/2014</stp>
        <stp>[Bonds &amp; FX.xlsx]FX!R8C12</stp>
        <stp>Fill=C</stp>
        <stp>Days=A</stp>
        <tr r="L8" s="6"/>
      </tp>
      <tp t="e">
        <v>#N/A</v>
        <stp/>
        <stp>##V3_BDHV12</stp>
        <stp>ENSU Index</stp>
        <stp>PX_LAST</stp>
        <stp>14/01/2016</stp>
        <stp>14/01/2016</stp>
        <stp>[Bonds &amp; FX.xlsx]Bonds Weekly!R64C7</stp>
        <stp>Fill=C</stp>
        <stp>Days=A</stp>
        <tr r="G64" s="9"/>
        <tr r="G64" s="9"/>
      </tp>
      <tp t="e">
        <v>#N/A</v>
        <stp/>
        <stp>##V3_BDHV12</stp>
        <stp>EBSU Index</stp>
        <stp>PX_LAST</stp>
        <stp>14/01/2016</stp>
        <stp>14/01/2016</stp>
        <stp>[Bonds &amp; FX.xlsx]Bonds Weekly!R63C7</stp>
        <stp>Fill=C</stp>
        <stp>Days=A</stp>
        <tr r="G63" s="9"/>
        <tr r="G63" s="9"/>
      </tp>
      <tp>
        <v>2.9205000000000001</v>
        <stp/>
        <stp>##V3_BDHV12</stp>
        <stp>USGG10YR Index</stp>
        <stp>PX_LAST</stp>
        <stp>15.06.2018</stp>
        <stp>15.06.2018</stp>
        <stp>[Bonds &amp; FX.xlsx]BONDS OK!R6C7</stp>
        <stp>Fill=C</stp>
        <stp>Days=A</stp>
        <tr r="G6" s="10"/>
        <tr r="G6" s="10"/>
      </tp>
      <tp t="e">
        <v>#N/A</v>
        <stp/>
        <stp>##V3_BDHV12</stp>
        <stp>ITRX XOVER CDSI GEN 5Y Corp</stp>
        <stp>PX_LAST</stp>
        <stp>13/01/2016</stp>
        <stp>13/01/2016</stp>
        <stp>[Bonds &amp; FX.xlsx]Bonds Weekly!R80C8</stp>
        <stp>Fill=C</stp>
        <stp>Days=A</stp>
        <tr r="H80" s="9"/>
      </tp>
      <tp t="e">
        <v>#N/A</v>
        <stp/>
        <stp>##V3_BDHV12</stp>
        <stp>HKDGBP  Curncy</stp>
        <stp>PX_LAST</stp>
        <stp>14/07/2015</stp>
        <stp>14/07/2015</stp>
        <stp>[Bonds &amp; FX.xlsx]FX_BMG View!R28C10</stp>
        <stp>Fill=C</stp>
        <stp>Days=A</stp>
        <tr r="J28" s="11"/>
      </tp>
      <tp t="e">
        <v>#N/A</v>
        <stp/>
        <stp>##V3_BDHV12</stp>
        <stp>CADNOK  Curncy</stp>
        <stp>PX_LAST</stp>
        <stp>18/01/2016</stp>
        <stp>18/01/2016</stp>
        <stp>[Bonds &amp; FX.xlsx]FX_BMG View!R41C16</stp>
        <stp>Fill=C</stp>
        <stp>Days=A</stp>
        <tr r="P41" s="11"/>
      </tp>
      <tp t="e">
        <v>#N/A</v>
        <stp/>
        <stp>##V3_BDHV12</stp>
        <stp>AUDNOK  Curncy</stp>
        <stp>PX_LAST</stp>
        <stp>18/01/2016</stp>
        <stp>18/01/2016</stp>
        <stp>[Bonds &amp; FX.xlsx]FX_BMG View!R42C16</stp>
        <stp>Fill=C</stp>
        <stp>Days=A</stp>
        <tr r="P42" s="11"/>
      </tp>
      <tp t="e">
        <v>#N/A</v>
        <stp/>
        <stp>##V3_BDHV12</stp>
        <stp>CHFNOK  Curncy</stp>
        <stp>PX_LAST</stp>
        <stp>18/01/2016</stp>
        <stp>18/01/2016</stp>
        <stp>[Bonds &amp; FX.xlsx]FX_BMG View!R40C16</stp>
        <stp>Fill=C</stp>
        <stp>Days=A</stp>
        <tr r="P40" s="11"/>
      </tp>
      <tp t="e">
        <v>#N/A</v>
        <stp/>
        <stp>##V3_BDHV12</stp>
        <stp>CADGBP  Curncy</stp>
        <stp>PX_LAST</stp>
        <stp>14/07/2015</stp>
        <stp>14/07/2015</stp>
        <stp>[Bonds &amp; FX.xlsx]FX_BMG View!R25C10</stp>
        <stp>Fill=C</stp>
        <stp>Days=A</stp>
        <tr r="J25" s="11"/>
      </tp>
      <tp t="e">
        <v>#N/A</v>
        <stp/>
        <stp>##V3_BDHV12</stp>
        <stp>CHFGBP  Curncy</stp>
        <stp>PX_LAST</stp>
        <stp>14/07/2015</stp>
        <stp>14/07/2015</stp>
        <stp>[Bonds &amp; FX.xlsx]FX_BMG View!R24C10</stp>
        <stp>Fill=C</stp>
        <stp>Days=A</stp>
        <tr r="J24" s="11"/>
      </tp>
      <tp t="e">
        <v>#N/A</v>
        <stp/>
        <stp>##V3_BDHV12</stp>
        <stp>NOKGBP  Curncy</stp>
        <stp>PX_LAST</stp>
        <stp>14/07/2015</stp>
        <stp>14/07/2015</stp>
        <stp>[Bonds &amp; FX.xlsx]FX_BMG View!R29C10</stp>
        <stp>Fill=C</stp>
        <stp>Days=A</stp>
        <tr r="J29" s="11"/>
      </tp>
      <tp t="e">
        <v>#N/A</v>
        <stp/>
        <stp>##V3_BDHV12</stp>
        <stp>AUDGBP  Curncy</stp>
        <stp>PX_LAST</stp>
        <stp>14/07/2015</stp>
        <stp>14/07/2015</stp>
        <stp>[Bonds &amp; FX.xlsx]FX_BMG View!R26C10</stp>
        <stp>Fill=C</stp>
        <stp>Days=A</stp>
        <tr r="J26" s="11"/>
      </tp>
      <tp t="e">
        <v>#N/A</v>
        <stp/>
        <stp>##V3_BDHV12</stp>
        <stp>EURGBP  Curncy</stp>
        <stp>PX_LAST</stp>
        <stp>14/07/2015</stp>
        <stp>14/07/2015</stp>
        <stp>[Bonds &amp; FX.xlsx]FX_BMG View!R21C10</stp>
        <stp>Fill=C</stp>
        <stp>Days=A</stp>
        <tr r="J21" s="11"/>
      </tp>
      <tp t="e">
        <v>#N/A</v>
        <stp/>
        <stp>##V3_BDHV12</stp>
        <stp>HE00 Index</stp>
        <stp>PX_LAST</stp>
        <stp>14/01/2016</stp>
        <stp>14/01/2016</stp>
        <stp>[Bonds &amp; FX.xlsx]Bonds Weekly!R61C10</stp>
        <stp>Days=A</stp>
        <stp>Fill=C</stp>
        <tr r="J61" s="9"/>
      </tp>
      <tp t="e">
        <v>#N/A</v>
        <stp/>
        <stp>##V3_BDHV12</stp>
        <stp>JPYGBP  Curncy</stp>
        <stp>PX_LAST</stp>
        <stp>14/07/2015</stp>
        <stp>14/07/2015</stp>
        <stp>[Bonds &amp; FX.xlsx]FX_BMG View!R22C10</stp>
        <stp>Fill=C</stp>
        <stp>Days=A</stp>
        <tr r="J22" s="11"/>
      </tp>
      <tp t="e">
        <v>#N/A</v>
        <stp/>
        <stp>##V3_BDHV12</stp>
        <stp>NZDGBP  Curncy</stp>
        <stp>PX_LAST</stp>
        <stp>14/07/2015</stp>
        <stp>14/07/2015</stp>
        <stp>[Bonds &amp; FX.xlsx]FX_BMG View!R27C10</stp>
        <stp>Fill=C</stp>
        <stp>Days=A</stp>
        <tr r="J27" s="11"/>
      </tp>
      <tp t="e">
        <v>#N/A</v>
        <stp/>
        <stp>##V3_BDHV12</stp>
        <stp>HKDNOK  Curncy</stp>
        <stp>PX_LAST</stp>
        <stp>18/01/2016</stp>
        <stp>18/01/2016</stp>
        <stp>[Bonds &amp; FX.xlsx]FX_BMG View!R44C16</stp>
        <stp>Fill=C</stp>
        <stp>Days=A</stp>
        <tr r="P44" s="11"/>
      </tp>
      <tp t="e">
        <v>#N/A</v>
        <stp/>
        <stp>##V3_BDHV12</stp>
        <stp>NZDNOK  Curncy</stp>
        <stp>PX_LAST</stp>
        <stp>18/01/2016</stp>
        <stp>18/01/2016</stp>
        <stp>[Bonds &amp; FX.xlsx]FX_BMG View!R43C16</stp>
        <stp>Fill=C</stp>
        <stp>Days=A</stp>
        <tr r="P43" s="11"/>
      </tp>
      <tp t="e">
        <v>#N/A</v>
        <stp/>
        <stp>##V3_BDHV12</stp>
        <stp>SEKNOK  Curncy</stp>
        <stp>PX_LAST</stp>
        <stp>18/01/2016</stp>
        <stp>18/01/2016</stp>
        <stp>[Bonds &amp; FX.xlsx]FX_BMG View!R46C16</stp>
        <stp>Fill=C</stp>
        <stp>Days=A</stp>
        <tr r="P46" s="11"/>
      </tp>
      <tp t="e">
        <v>#N/A</v>
        <stp/>
        <stp>##V3_BDHV12</stp>
        <stp>USDGBP  Curncy</stp>
        <stp>PX_LAST</stp>
        <stp>14/07/2015</stp>
        <stp>14/07/2015</stp>
        <stp>[Bonds &amp; FX.xlsx]FX_BMG View!R20C10</stp>
        <stp>Fill=C</stp>
        <stp>Days=A</stp>
        <tr r="J20" s="11"/>
      </tp>
      <tp>
        <v>1.9834000000000001</v>
        <stp/>
        <stp>##V3_BDHV12</stp>
        <stp>USGGBE10 Index</stp>
        <stp>PX_LAST</stp>
        <stp>31.12.2017</stp>
        <stp>31.12.2017</stp>
        <stp>[Bonds &amp; FX.xlsx]BONDS OK!R61C11</stp>
        <stp>Fill=C</stp>
        <stp>Days=A</stp>
        <tr r="K61" s="10"/>
      </tp>
      <tp>
        <v>0.66800000000000004</v>
        <stp/>
        <stp>##V3_BDHV12</stp>
        <stp>GFRN10 Index</stp>
        <stp>PX_LAST</stp>
        <stp>31.05.2018</stp>
        <stp>31.05.2018</stp>
        <stp>[Bonds &amp; FX.xlsx]BONDS OK!R31C10</stp>
        <stp>Fill=C</stp>
        <stp>Days=A</stp>
        <tr r="J31" s="10"/>
      </tp>
      <tp t="e">
        <v>#N/A</v>
        <stp/>
        <stp>##V3_BDHV12</stp>
        <stp>GSPG10YR Index</stp>
        <stp>PX_LAST</stp>
        <stp>31/12/2014</stp>
        <stp>31/12/2014</stp>
        <stp>[Bonds &amp; FX.xlsx]Monitor!R31C10</stp>
        <stp>Fill=C</stp>
        <stp>Days=A</stp>
        <tr r="J31" s="1"/>
      </tp>
      <tp>
        <v>0.74239999999999995</v>
        <stp/>
        <stp>##V3_BDHV12</stp>
        <stp>AUDCHF  Curncy</stp>
        <stp>PX_LAST</stp>
        <stp>15.06.2018</stp>
        <stp>15.06.2018</stp>
        <stp>[Bonds &amp; FX.xlsx]FX OK!R15C9</stp>
        <stp>Fill=C</stp>
        <stp>Days=A</stp>
        <tr r="I15" s="12"/>
      </tp>
      <tp t="e">
        <v>#N/A</v>
        <stp/>
        <stp>##V3_BDHV12</stp>
        <stp>GBPNOK  Curncy</stp>
        <stp>PX_LAST</stp>
        <stp>11/12/2015</stp>
        <stp>11/12/2015</stp>
        <stp>[Bonds &amp; FX.xlsx]FX!R7C16</stp>
        <stp>Fill=C</stp>
        <stp>Days=A</stp>
        <tr r="P7" s="6"/>
      </tp>
      <tp t="e">
        <v>#N/A</v>
        <stp/>
        <stp>##V3_BDHV12</stp>
        <stp>GBPNOK  Curncy</stp>
        <stp>PX_LAST</stp>
        <stp>31/12/2014</stp>
        <stp>31/12/2014</stp>
        <stp>[Bonds &amp; FX.xlsx]FX!R7C16</stp>
        <stp>Fill=C</stp>
        <stp>Days=A</stp>
        <tr r="P7" s="6"/>
      </tp>
      <tp t="e">
        <v>#N/A</v>
        <stp/>
        <stp>##V3_BDHV12</stp>
        <stp>CHFAUD  Curncy</stp>
        <stp>PX_LAST</stp>
        <stp>11/12/2015</stp>
        <stp>11/12/2015</stp>
        <stp>[Bonds &amp; FX.xlsx]FX!R8C13</stp>
        <stp>Fill=C</stp>
        <stp>Days=A</stp>
        <tr r="M8" s="6"/>
      </tp>
      <tp t="e">
        <v>#N/A</v>
        <stp/>
        <stp>##V3_BDHV12</stp>
        <stp>CHFAUD  Curncy</stp>
        <stp>PX_LAST</stp>
        <stp>31/12/2014</stp>
        <stp>31/12/2014</stp>
        <stp>[Bonds &amp; FX.xlsx]FX!R8C13</stp>
        <stp>Fill=C</stp>
        <stp>Days=A</stp>
        <tr r="M8" s="6"/>
      </tp>
      <tp t="e">
        <v>#N/A</v>
        <stp/>
        <stp>##V3_BDHV12</stp>
        <stp>AUDEUR  Curncy</stp>
        <stp>PX_LAST</stp>
        <stp>11/12/2015</stp>
        <stp>11/12/2015</stp>
        <stp>[Bonds &amp; FX.xlsx]FX!R26C8</stp>
        <stp>Fill=C</stp>
        <stp>Days=A</stp>
        <tr r="H26" s="6"/>
      </tp>
      <tp t="e">
        <v>#N/A</v>
        <stp/>
        <stp>##V3_BDHV12</stp>
        <stp>AUDEUR  Curncy</stp>
        <stp>PX_LAST</stp>
        <stp>31/12/2014</stp>
        <stp>31/12/2014</stp>
        <stp>[Bonds &amp; FX.xlsx]FX!R10C8</stp>
        <stp>Fill=C</stp>
        <stp>Days=A</stp>
        <tr r="H10" s="6"/>
      </tp>
      <tp t="e">
        <v>#N/A</v>
        <stp/>
        <stp>##V3_BDHV12</stp>
        <stp>AUDEUR  Curncy</stp>
        <stp>PX_LAST</stp>
        <stp>30/11/2015</stp>
        <stp>30/11/2015</stp>
        <stp>[Bonds &amp; FX.xlsx]FX!R26C8</stp>
        <stp>Fill=C</stp>
        <stp>Days=A</stp>
        <tr r="H26" s="6"/>
      </tp>
      <tp t="e">
        <v>#N/A</v>
        <stp/>
        <stp>##V3_BDHV12</stp>
        <stp>AUDEUR  Curncy</stp>
        <stp>PX_LAST</stp>
        <stp>11/12/2015</stp>
        <stp>11/12/2015</stp>
        <stp>[Bonds &amp; FX.xlsx]FX!R10C8</stp>
        <stp>Fill=C</stp>
        <stp>Days=A</stp>
        <tr r="H10" s="6"/>
      </tp>
      <tp t="e">
        <v>#N/A</v>
        <stp/>
        <stp>##V3_BDHV12</stp>
        <stp>H0A0 Index</stp>
        <stp>PX_LAST</stp>
        <stp>20/11/2015</stp>
        <stp>20/11/2015</stp>
        <stp>[Bonds &amp; FX.xlsx]Monitor!R59C7</stp>
        <stp>Fill=C</stp>
        <stp>Days=A</stp>
        <tr r="G59" s="1"/>
        <tr r="G59" s="1"/>
      </tp>
      <tp t="e">
        <v>#N/A</v>
        <stp/>
        <stp>##V3_BDHV12</stp>
        <stp>C0A0 Index</stp>
        <stp>PX_LAST</stp>
        <stp>20/11/2015</stp>
        <stp>20/11/2015</stp>
        <stp>[Bonds &amp; FX.xlsx]Monitor!R60C7</stp>
        <stp>Fill=C</stp>
        <stp>Days=A</stp>
        <tr r="G60" s="1"/>
        <tr r="G60" s="1"/>
      </tp>
      <tp t="e">
        <v>#N/A</v>
        <stp/>
        <stp>##V3_BDHV12</stp>
        <stp>AUDEUR  Curncy</stp>
        <stp>PX_LAST</stp>
        <stp>11/12/2015</stp>
        <stp>11/12/2015</stp>
        <stp>[Bonds &amp; FX.xlsx]FX!R42C8</stp>
        <stp>Fill=C</stp>
        <stp>Days=A</stp>
        <tr r="H42" s="6"/>
      </tp>
      <tp t="e">
        <v>#N/A</v>
        <stp/>
        <stp>##V3_BDHV12</stp>
        <stp>AUDEUR  Curncy</stp>
        <stp>PX_LAST</stp>
        <stp>04/12/2015</stp>
        <stp>04/12/2015</stp>
        <stp>[Bonds &amp; FX.xlsx]FX!R42C8</stp>
        <stp>Fill=C</stp>
        <stp>Days=A</stp>
        <tr r="H42" s="6"/>
      </tp>
      <tp t="e">
        <v>#N/A</v>
        <stp/>
        <stp>##V3_BDHV12</stp>
        <stp>ITRX XOVER CDSI GEN 5Y Corp</stp>
        <stp>PX_LAST</stp>
        <stp>31/12/2015</stp>
        <stp>31/12/2015</stp>
        <stp>[Bonds &amp; FX.xlsx]Bonds Weekly!R80C9</stp>
        <stp>Fill=C</stp>
        <stp>Days=A</stp>
        <tr r="I80" s="9"/>
      </tp>
      <tp t="e">
        <v>#N/A</v>
        <stp/>
        <stp>##V3_BDHV12</stp>
        <stp>AUDNOK  Curncy</stp>
        <stp>PX_LAST</stp>
        <stp>19/01/2016</stp>
        <stp>19/01/2016</stp>
        <stp>[Bonds &amp; FX.xlsx]FX_BMG View!R42C16</stp>
        <stp>Fill=C</stp>
        <stp>Days=A</stp>
        <tr r="P42" s="11"/>
      </tp>
      <tp t="e">
        <v>#N/A</v>
        <stp/>
        <stp>##V3_BDHV12</stp>
        <stp>CHFNOK  Curncy</stp>
        <stp>PX_LAST</stp>
        <stp>19/01/2016</stp>
        <stp>19/01/2016</stp>
        <stp>[Bonds &amp; FX.xlsx]FX_BMG View!R40C16</stp>
        <stp>Fill=C</stp>
        <stp>Days=A</stp>
        <tr r="P40" s="11"/>
      </tp>
      <tp t="e">
        <v>#N/A</v>
        <stp/>
        <stp>##V3_BDHV12</stp>
        <stp>CADNOK  Curncy</stp>
        <stp>PX_LAST</stp>
        <stp>19/01/2016</stp>
        <stp>19/01/2016</stp>
        <stp>[Bonds &amp; FX.xlsx]FX_BMG View!R41C16</stp>
        <stp>Fill=C</stp>
        <stp>Days=A</stp>
        <tr r="P41" s="11"/>
      </tp>
      <tp t="e">
        <v>#N/A</v>
        <stp/>
        <stp>##V3_BDHV12</stp>
        <stp>AUDHKD  Curncy</stp>
        <stp>PX_LAST</stp>
        <stp>19/01/2016</stp>
        <stp>19/01/2016</stp>
        <stp>[Bonds &amp; FX.xlsx]FX_BMG View!R10C15</stp>
        <stp>Fill=C</stp>
        <stp>Days=A</stp>
        <tr r="O10" s="11"/>
      </tp>
      <tp t="e">
        <v>#N/A</v>
        <stp/>
        <stp>##V3_BDHV12</stp>
        <stp>AUDGBP  Curncy</stp>
        <stp>PX_LAST</stp>
        <stp>31/12/2015</stp>
        <stp>31/12/2015</stp>
        <stp>[Bonds &amp; FX.xlsx]FX_BMG View!R10C10</stp>
        <stp>Fill=C</stp>
        <stp>Days=A</stp>
        <tr r="J10" s="11"/>
      </tp>
      <tp t="e">
        <v>#N/A</v>
        <stp/>
        <stp>##V3_BDHV12</stp>
        <stp>NOKHKD  Curncy</stp>
        <stp>PX_LAST</stp>
        <stp>19/01/2016</stp>
        <stp>19/01/2016</stp>
        <stp>[Bonds &amp; FX.xlsx]FX_BMG View!R13C15</stp>
        <stp>Fill=C</stp>
        <stp>Days=A</stp>
        <tr r="O13" s="11"/>
      </tp>
      <tp t="e">
        <v>#N/A</v>
        <stp/>
        <stp>##V3_BDHV12</stp>
        <stp>NZDGBP  Curncy</stp>
        <stp>PX_LAST</stp>
        <stp>31/12/2015</stp>
        <stp>31/12/2015</stp>
        <stp>[Bonds &amp; FX.xlsx]FX_BMG View!R11C10</stp>
        <stp>Fill=C</stp>
        <stp>Days=A</stp>
        <tr r="J11" s="11"/>
      </tp>
      <tp t="e">
        <v>#N/A</v>
        <stp/>
        <stp>##V3_BDHV12</stp>
        <stp>NOKGBP  Curncy</stp>
        <stp>PX_LAST</stp>
        <stp>31/12/2015</stp>
        <stp>31/12/2015</stp>
        <stp>[Bonds &amp; FX.xlsx]FX_BMG View!R13C10</stp>
        <stp>Fill=C</stp>
        <stp>Days=A</stp>
        <tr r="J13" s="11"/>
      </tp>
      <tp t="e">
        <v>#N/A</v>
        <stp/>
        <stp>##V3_BDHV12</stp>
        <stp>NZDHKD  Curncy</stp>
        <stp>PX_LAST</stp>
        <stp>19/01/2016</stp>
        <stp>19/01/2016</stp>
        <stp>[Bonds &amp; FX.xlsx]FX_BMG View!R11C15</stp>
        <stp>Fill=C</stp>
        <stp>Days=A</stp>
        <tr r="O11" s="11"/>
      </tp>
      <tp t="e">
        <v>#N/A</v>
        <stp/>
        <stp>##V3_BDHV12</stp>
        <stp>NZDNOK  Curncy</stp>
        <stp>PX_LAST</stp>
        <stp>19/01/2016</stp>
        <stp>19/01/2016</stp>
        <stp>[Bonds &amp; FX.xlsx]FX_BMG View!R43C16</stp>
        <stp>Fill=C</stp>
        <stp>Days=A</stp>
        <tr r="P43" s="11"/>
      </tp>
      <tp t="e">
        <v>#N/A</v>
        <stp/>
        <stp>##V3_BDHV12</stp>
        <stp>HKDGBP  Curncy</stp>
        <stp>PX_LAST</stp>
        <stp>31/12/2015</stp>
        <stp>31/12/2015</stp>
        <stp>[Bonds &amp; FX.xlsx]FX_BMG View!R12C10</stp>
        <stp>Fill=C</stp>
        <stp>Days=A</stp>
        <tr r="J12" s="11"/>
      </tp>
      <tp t="e">
        <v>#N/A</v>
        <stp/>
        <stp>##V3_BDHV12</stp>
        <stp>HKDNOK  Curncy</stp>
        <stp>PX_LAST</stp>
        <stp>19/01/2016</stp>
        <stp>19/01/2016</stp>
        <stp>[Bonds &amp; FX.xlsx]FX_BMG View!R44C16</stp>
        <stp>Fill=C</stp>
        <stp>Days=A</stp>
        <tr r="P44" s="11"/>
      </tp>
      <tp t="e">
        <v>#N/A</v>
        <stp/>
        <stp>##V3_BDHV12</stp>
        <stp>SEKGBP  Curncy</stp>
        <stp>PX_LAST</stp>
        <stp>31/12/2015</stp>
        <stp>31/12/2015</stp>
        <stp>[Bonds &amp; FX.xlsx]FX_BMG View!R14C10</stp>
        <stp>Fill=C</stp>
        <stp>Days=A</stp>
        <tr r="J14" s="11"/>
      </tp>
      <tp t="e">
        <v>#N/A</v>
        <stp/>
        <stp>##V3_BDHV12</stp>
        <stp>SEKGBP  Curncy</stp>
        <stp>PX_LAST</stp>
        <stp>14/07/2015</stp>
        <stp>14/07/2015</stp>
        <stp>[Bonds &amp; FX.xlsx]FX_BMG View!R30C10</stp>
        <stp>Fill=C</stp>
        <stp>Days=A</stp>
        <tr r="J30" s="11"/>
      </tp>
      <tp t="e">
        <v>#N/A</v>
        <stp/>
        <stp>##V3_BDHV12</stp>
        <stp>SEKHKD  Curncy</stp>
        <stp>PX_LAST</stp>
        <stp>19/01/2016</stp>
        <stp>19/01/2016</stp>
        <stp>[Bonds &amp; FX.xlsx]FX_BMG View!R14C15</stp>
        <stp>Fill=C</stp>
        <stp>Days=A</stp>
        <tr r="O14" s="11"/>
      </tp>
      <tp t="e">
        <v>#N/A</v>
        <stp/>
        <stp>##V3_BDHV12</stp>
        <stp>SEKNOK  Curncy</stp>
        <stp>PX_LAST</stp>
        <stp>19/01/2016</stp>
        <stp>19/01/2016</stp>
        <stp>[Bonds &amp; FX.xlsx]FX_BMG View!R46C16</stp>
        <stp>Fill=C</stp>
        <stp>Days=A</stp>
        <tr r="P46" s="11"/>
      </tp>
      <tp t="s">
        <v>#N/A Invalid Security</v>
        <stp/>
        <stp>##V3_BDPV12</stp>
        <stp>SZG5TR Index</stp>
        <stp>LONG_COMP_NAME</stp>
        <stp>[Bonds &amp; FX.xlsx]EFFAS!R30C7</stp>
        <tr r="G30" s="4"/>
      </tp>
      <tp t="e">
        <v>#N/A</v>
        <stp/>
        <stp>##V3_BDHV12</stp>
        <stp>REPHUN CDS USD SR 5Y Corp</stp>
        <stp>PX_LAST</stp>
        <stp>13/11/2015</stp>
        <stp>13/11/2015</stp>
        <stp>[Bonds &amp; FX.xlsx]Monitor!R45C8</stp>
        <stp>Fill=C</stp>
        <stp>Days=A</stp>
        <tr r="H45" s="1"/>
      </tp>
      <tp>
        <v>7.97</v>
        <stp/>
        <stp>##V3_BDHV12</stp>
        <stp>GMXN10YR Index</stp>
        <stp>PX_LAST</stp>
        <stp>14.06.2018</stp>
        <stp>14.06.2018</stp>
        <stp>[Bonds &amp; FX.xlsx]BONDS OK!R28C8</stp>
        <stp>Fill=C</stp>
        <stp>Days=A</stp>
        <tr r="H28" s="10"/>
      </tp>
      <tp>
        <v>2.2690000000000001</v>
        <stp/>
        <stp>##V3_BDHV12</stp>
        <stp>GCAN10YR Index</stp>
        <stp>PX_LAST</stp>
        <stp>14.06.2018</stp>
        <stp>14.06.2018</stp>
        <stp>[Bonds &amp; FX.xlsx]BONDS OK!R13C8</stp>
        <stp>Fill=C</stp>
        <stp>Days=A</stp>
        <tr r="H13" s="10"/>
      </tp>
      <tp t="e">
        <v>#N/A</v>
        <stp/>
        <stp>##V3_BDHV12</stp>
        <stp>GSPG10YR Index</stp>
        <stp>PX_LAST</stp>
        <stp>31/12/2014</stp>
        <stp>31/12/2014</stp>
        <stp>[Bonds &amp; FX.xlsx]Monitor!R20C10</stp>
        <stp>Fill=C</stp>
        <stp>Days=A</stp>
        <tr r="J20" s="1"/>
      </tp>
      <tp t="e">
        <v>#N/A</v>
        <stp/>
        <stp>##V3_BDHV12</stp>
        <stp>H0A0 Index</stp>
        <stp>PX_LAST</stp>
        <stp>13/11/2015</stp>
        <stp>13/11/2015</stp>
        <stp>[Bonds &amp; FX.xlsx]Monitor!R59C9</stp>
        <stp>Days=A</stp>
        <stp>Fill=C</stp>
        <tr r="I59" s="1"/>
      </tp>
      <tp t="e">
        <v>#N/A</v>
        <stp/>
        <stp>##V3_BDHV12</stp>
        <stp>C0A0 Index</stp>
        <stp>PX_LAST</stp>
        <stp>13/11/2015</stp>
        <stp>13/11/2015</stp>
        <stp>[Bonds &amp; FX.xlsx]Monitor!R60C9</stp>
        <stp>Days=A</stp>
        <stp>Fill=C</stp>
        <tr r="I60" s="1"/>
      </tp>
      <tp t="e">
        <v>#N/A</v>
        <stp/>
        <stp>##V3_BDHV12</stp>
        <stp>CHFNZD  Curncy</stp>
        <stp>PX_LAST</stp>
        <stp>11/12/2015</stp>
        <stp>11/12/2015</stp>
        <stp>[Bonds &amp; FX.xlsx]FX!R8C14</stp>
        <stp>Fill=C</stp>
        <stp>Days=A</stp>
        <tr r="N8" s="6"/>
      </tp>
      <tp t="e">
        <v>#N/A</v>
        <stp/>
        <stp>##V3_BDHV12</stp>
        <stp>GEBU10Y Index</stp>
        <stp>PX_LAST</stp>
        <stp>31/10/2015</stp>
        <stp>31/10/2015</stp>
        <stp>[Bonds &amp; FX.xlsx]Bonds Daily!R23C9</stp>
        <stp>Fill=C</stp>
        <stp>Days=A</stp>
        <tr r="I23" s="7"/>
      </tp>
      <tp t="e">
        <v>#N/A</v>
        <stp/>
        <stp>##V3_BDHV12</stp>
        <stp>CHFNZD  Curncy</stp>
        <stp>PX_LAST</stp>
        <stp>31/12/2014</stp>
        <stp>31/12/2014</stp>
        <stp>[Bonds &amp; FX.xlsx]FX!R8C14</stp>
        <stp>Fill=C</stp>
        <stp>Days=A</stp>
        <tr r="N8" s="6"/>
      </tp>
      <tp t="e">
        <v>#N/A</v>
        <stp/>
        <stp>##V3_BDHV12</stp>
        <stp>HKDUSD  Curncy</stp>
        <stp>PX_LAST</stp>
        <stp>11/12/2015</stp>
        <stp>11/12/2015</stp>
        <stp>[Bonds &amp; FX.xlsx]FX!R28C7</stp>
        <stp>Fill=C</stp>
        <stp>Days=A</stp>
        <tr r="G28" s="6"/>
      </tp>
      <tp>
        <v>0.113826</v>
        <stp/>
        <stp>##V3_BDHV12</stp>
        <stp>SEKUSD  Curncy</stp>
        <stp>PX_LAST</stp>
        <stp>15.06.2018</stp>
        <stp>15.06.2018</stp>
        <stp>[Bonds &amp; FX.xlsx]FX OK!R36C7</stp>
        <stp>Fill=C</stp>
        <stp>Days=A</stp>
        <tr r="G36" s="12"/>
      </tp>
      <tp t="e">
        <v>#N/A</v>
        <stp/>
        <stp>##V3_BDHV12</stp>
        <stp>HKDUSD  Curncy</stp>
        <stp>PX_LAST</stp>
        <stp>31/12/2014</stp>
        <stp>31/12/2014</stp>
        <stp>[Bonds &amp; FX.xlsx]FX!R12C7</stp>
        <stp>Fill=C</stp>
        <stp>Days=A</stp>
        <tr r="G12" s="6"/>
      </tp>
      <tp t="e">
        <v>#N/A</v>
        <stp/>
        <stp>##V3_BDHV12</stp>
        <stp>HKDUSD  Curncy</stp>
        <stp>PX_LAST</stp>
        <stp>30/11/2015</stp>
        <stp>30/11/2015</stp>
        <stp>[Bonds &amp; FX.xlsx]FX!R28C7</stp>
        <stp>Fill=C</stp>
        <stp>Days=A</stp>
        <tr r="G28" s="6"/>
      </tp>
      <tp>
        <v>0.113826</v>
        <stp/>
        <stp>##V3_BDHV12</stp>
        <stp>SEKUSD  Curncy</stp>
        <stp>PX_LAST</stp>
        <stp>15.06.2018</stp>
        <stp>15.06.2018</stp>
        <stp>[Bonds &amp; FX.xlsx]FX OK!R18C7</stp>
        <stp>Fill=C</stp>
        <stp>Days=A</stp>
        <tr r="G18" s="12"/>
      </tp>
      <tp t="e">
        <v>#N/A</v>
        <stp/>
        <stp>##V3_BDHV12</stp>
        <stp>HKDUSD  Curncy</stp>
        <stp>PX_LAST</stp>
        <stp>11/12/2015</stp>
        <stp>11/12/2015</stp>
        <stp>[Bonds &amp; FX.xlsx]FX!R12C7</stp>
        <stp>Fill=C</stp>
        <stp>Days=A</stp>
        <tr r="G12" s="6"/>
      </tp>
      <tp>
        <v>1.3222</v>
        <stp/>
        <stp>##V3_BDHV12</stp>
        <stp>GBPCHF  Curncy</stp>
        <stp>PX_LAST</stp>
        <stp>14.06.2018</stp>
        <stp>14.06.2018</stp>
        <stp>[Bonds &amp; FX.xlsx]FX OK!R12C9</stp>
        <stp>Fill=C</stp>
        <stp>Days=A</stp>
        <tr r="I12" s="12"/>
      </tp>
      <tp t="e">
        <v>#N/A</v>
        <stp/>
        <stp>##V3_BDHV12</stp>
        <stp>HKDUSD  Curncy</stp>
        <stp>PX_LAST</stp>
        <stp>11/12/2015</stp>
        <stp>11/12/2015</stp>
        <stp>[Bonds &amp; FX.xlsx]FX!R44C7</stp>
        <stp>Fill=C</stp>
        <stp>Days=A</stp>
        <tr r="G44" s="6"/>
      </tp>
      <tp t="e">
        <v>#N/A</v>
        <stp/>
        <stp>##V3_BDHV12</stp>
        <stp>HKDUSD  Curncy</stp>
        <stp>PX_LAST</stp>
        <stp>04/12/2015</stp>
        <stp>04/12/2015</stp>
        <stp>[Bonds &amp; FX.xlsx]FX!R44C7</stp>
        <stp>Fill=C</stp>
        <stp>Days=A</stp>
        <tr r="G44" s="6"/>
      </tp>
      <tp t="e">
        <v>#N/A</v>
        <stp/>
        <stp>##V3_BDHV12</stp>
        <stp>SPAIN CDS USD SR 5Y Corp</stp>
        <stp>PX_LAST</stp>
        <stp>31/12/2014</stp>
        <stp>31/12/2014</stp>
        <stp>[Bonds &amp; FX.xlsx]Monitor!R42C10</stp>
        <stp>Fill=C</stp>
        <stp>Days=A</stp>
        <tr r="J42" s="1"/>
      </tp>
      <tp t="e">
        <v>#N/A</v>
        <stp/>
        <stp>##V3_BDHV12</stp>
        <stp>HKDCAD  Curncy</stp>
        <stp>PX_LAST</stp>
        <stp>14/07/2015</stp>
        <stp>14/07/2015</stp>
        <stp>[Bonds &amp; FX.xlsx]FX_BMG View!R28C12</stp>
        <stp>Fill=C</stp>
        <stp>Days=A</stp>
        <tr r="L28" s="11"/>
      </tp>
      <tp t="e">
        <v>#N/A</v>
        <stp/>
        <stp>##V3_BDHV12</stp>
        <stp>JPYNOK  Curncy</stp>
        <stp>PX_LAST</stp>
        <stp>19/01/2016</stp>
        <stp>19/01/2016</stp>
        <stp>[Bonds &amp; FX.xlsx]FX_BMG View!R38C16</stp>
        <stp>Fill=C</stp>
        <stp>Days=A</stp>
        <tr r="P38" s="11"/>
      </tp>
      <tp t="e">
        <v>#N/A</v>
        <stp/>
        <stp>##V3_BDHV12</stp>
        <stp>EURNOK  Curncy</stp>
        <stp>PX_LAST</stp>
        <stp>19/01/2016</stp>
        <stp>19/01/2016</stp>
        <stp>[Bonds &amp; FX.xlsx]FX_BMG View!R37C16</stp>
        <stp>Fill=C</stp>
        <stp>Days=A</stp>
        <tr r="P37" s="11"/>
      </tp>
      <tp t="e">
        <v>#N/A</v>
        <stp/>
        <stp>##V3_BDHV12</stp>
        <stp>SEKNZD  Curncy</stp>
        <stp>PX_LAST</stp>
        <stp>19/01/2016</stp>
        <stp>19/01/2016</stp>
        <stp>[Bonds &amp; FX.xlsx]FX_BMG View!R14C14</stp>
        <stp>Fill=C</stp>
        <stp>Days=A</stp>
        <tr r="N14" s="11"/>
      </tp>
      <tp t="e">
        <v>#N/A</v>
        <stp/>
        <stp>##V3_BDHV12</stp>
        <stp>EURCAD  Curncy</stp>
        <stp>PX_LAST</stp>
        <stp>14/07/2015</stp>
        <stp>14/07/2015</stp>
        <stp>[Bonds &amp; FX.xlsx]FX_BMG View!R21C12</stp>
        <stp>Fill=C</stp>
        <stp>Days=A</stp>
        <tr r="L21" s="11"/>
      </tp>
      <tp t="e">
        <v>#N/A</v>
        <stp/>
        <stp>##V3_BDHV12</stp>
        <stp>GBPCAD  Curncy</stp>
        <stp>PX_LAST</stp>
        <stp>14/07/2015</stp>
        <stp>14/07/2015</stp>
        <stp>[Bonds &amp; FX.xlsx]FX_BMG View!R23C12</stp>
        <stp>Fill=C</stp>
        <stp>Days=A</stp>
        <tr r="L23" s="11"/>
      </tp>
      <tp t="e">
        <v>#N/A</v>
        <stp/>
        <stp>##V3_BDHV12</stp>
        <stp>AUDCAD  Curncy</stp>
        <stp>PX_LAST</stp>
        <stp>14/07/2015</stp>
        <stp>14/07/2015</stp>
        <stp>[Bonds &amp; FX.xlsx]FX_BMG View!R26C12</stp>
        <stp>Fill=C</stp>
        <stp>Days=A</stp>
        <tr r="L26" s="11"/>
      </tp>
      <tp t="e">
        <v>#N/A</v>
        <stp/>
        <stp>##V3_BDHV12</stp>
        <stp>NOKCAD  Curncy</stp>
        <stp>PX_LAST</stp>
        <stp>14/07/2015</stp>
        <stp>14/07/2015</stp>
        <stp>[Bonds &amp; FX.xlsx]FX_BMG View!R29C12</stp>
        <stp>Fill=C</stp>
        <stp>Days=A</stp>
        <tr r="L29" s="11"/>
      </tp>
      <tp t="e">
        <v>#N/A</v>
        <stp/>
        <stp>##V3_BDHV12</stp>
        <stp>CHFCAD  Curncy</stp>
        <stp>PX_LAST</stp>
        <stp>14/07/2015</stp>
        <stp>14/07/2015</stp>
        <stp>[Bonds &amp; FX.xlsx]FX_BMG View!R24C12</stp>
        <stp>Fill=C</stp>
        <stp>Days=A</stp>
        <tr r="L24" s="11"/>
      </tp>
      <tp t="e">
        <v>#N/A</v>
        <stp/>
        <stp>##V3_BDHV12</stp>
        <stp>NZDCAD  Curncy</stp>
        <stp>PX_LAST</stp>
        <stp>14/07/2015</stp>
        <stp>14/07/2015</stp>
        <stp>[Bonds &amp; FX.xlsx]FX_BMG View!R27C12</stp>
        <stp>Fill=C</stp>
        <stp>Days=A</stp>
        <tr r="L27" s="11"/>
      </tp>
      <tp t="e">
        <v>#N/A</v>
        <stp/>
        <stp>##V3_BDHV12</stp>
        <stp>HE00 Index</stp>
        <stp>PX_LAST</stp>
        <stp>31/12/2015</stp>
        <stp>31/12/2015</stp>
        <stp>[Bonds &amp; FX.xlsx]Bonds Weekly!R61C10</stp>
        <stp>Days=A</stp>
        <stp>Fill=C</stp>
        <tr r="J61" s="9"/>
      </tp>
      <tp t="e">
        <v>#N/A</v>
        <stp/>
        <stp>##V3_BDHV12</stp>
        <stp>JPYCAD  Curncy</stp>
        <stp>PX_LAST</stp>
        <stp>14/07/2015</stp>
        <stp>14/07/2015</stp>
        <stp>[Bonds &amp; FX.xlsx]FX_BMG View!R22C12</stp>
        <stp>Fill=C</stp>
        <stp>Days=A</stp>
        <tr r="L22" s="11"/>
      </tp>
      <tp t="e">
        <v>#N/A</v>
        <stp/>
        <stp>##V3_BDHV12</stp>
        <stp>GBPNOK  Curncy</stp>
        <stp>PX_LAST</stp>
        <stp>19/01/2016</stp>
        <stp>19/01/2016</stp>
        <stp>[Bonds &amp; FX.xlsx]FX_BMG View!R39C16</stp>
        <stp>Fill=C</stp>
        <stp>Days=A</stp>
        <tr r="P39" s="11"/>
      </tp>
      <tp t="e">
        <v>#N/A</v>
        <stp/>
        <stp>##V3_BDHV12</stp>
        <stp>USDNOK  Curncy</stp>
        <stp>PX_LAST</stp>
        <stp>19/01/2016</stp>
        <stp>19/01/2016</stp>
        <stp>[Bonds &amp; FX.xlsx]FX_BMG View!R36C16</stp>
        <stp>Fill=C</stp>
        <stp>Days=A</stp>
        <tr r="P36" s="11"/>
      </tp>
      <tp t="e">
        <v>#N/A</v>
        <stp/>
        <stp>##V3_BDHV12</stp>
        <stp>SEKNOK  Curncy</stp>
        <stp>PX_LAST</stp>
        <stp>19/01/2016</stp>
        <stp>19/01/2016</stp>
        <stp>[Bonds &amp; FX.xlsx]FX_BMG View!R30C16</stp>
        <stp>Fill=C</stp>
        <stp>Days=A</stp>
        <tr r="P30" s="11"/>
      </tp>
      <tp t="e">
        <v>#N/A</v>
        <stp/>
        <stp>##V3_BDHV12</stp>
        <stp>USDCAD  Curncy</stp>
        <stp>PX_LAST</stp>
        <stp>14/07/2015</stp>
        <stp>14/07/2015</stp>
        <stp>[Bonds &amp; FX.xlsx]FX_BMG View!R20C12</stp>
        <stp>Fill=C</stp>
        <stp>Days=A</stp>
        <tr r="L20" s="11"/>
      </tp>
      <tp t="s">
        <v>#N/A Invalid Security</v>
        <stp/>
        <stp>##V3_BDPV12</stp>
        <stp>EUG3TR Index</stp>
        <stp>LONG_COMP_NAME</stp>
        <stp>[Bonds &amp; FX.xlsx]EFFAS!R38C7</stp>
        <tr r="G38" s="4"/>
      </tp>
      <tp t="s">
        <v>#N/A Invalid Security</v>
        <stp/>
        <stp>##V3_BDPV12</stp>
        <stp>SZG2TR Index</stp>
        <stp>LONG_COMP_NAME</stp>
        <stp>[Bonds &amp; FX.xlsx]EFFAS!R27C7</stp>
        <tr r="G27" s="4"/>
      </tp>
      <tp t="s">
        <v>#N/A Invalid Security</v>
        <stp/>
        <stp>##V3_BDPV12</stp>
        <stp>ITG4TR Index</stp>
        <stp>LONG_COMP_NAME</stp>
        <stp>[Bonds &amp; FX.xlsx]EFFAS!R19C7</stp>
        <tr r="G19" s="4"/>
      </tp>
      <tp t="e">
        <v>#N/A</v>
        <stp/>
        <stp>##V3_BDHV12</stp>
        <stp>AUDNZD  Curncy</stp>
        <stp>PX_LAST</stp>
        <stp>19/01/2016</stp>
        <stp>19/01/2016</stp>
        <stp>[Bonds &amp; FX.xlsx]FX_BMG View!R10C14</stp>
        <stp>Fill=C</stp>
        <stp>Days=A</stp>
        <tr r="N10" s="11"/>
      </tp>
      <tp t="e">
        <v>#N/A</v>
        <stp/>
        <stp>##V3_BDHV12</stp>
        <stp>NOKNZD  Curncy</stp>
        <stp>PX_LAST</stp>
        <stp>19/01/2016</stp>
        <stp>19/01/2016</stp>
        <stp>[Bonds &amp; FX.xlsx]FX_BMG View!R13C14</stp>
        <stp>Fill=C</stp>
        <stp>Days=A</stp>
        <tr r="N13" s="11"/>
      </tp>
      <tp t="e">
        <v>#N/A</v>
        <stp/>
        <stp>##V3_BDHV12</stp>
        <stp>HKDNZD  Curncy</stp>
        <stp>PX_LAST</stp>
        <stp>19/01/2016</stp>
        <stp>19/01/2016</stp>
        <stp>[Bonds &amp; FX.xlsx]FX_BMG View!R12C14</stp>
        <stp>Fill=C</stp>
        <stp>Days=A</stp>
        <tr r="N12" s="11"/>
      </tp>
      <tp>
        <v>1.2969999999999999</v>
        <stp/>
        <stp>##V3_BDHV12</stp>
        <stp>GSPG10YR Index</stp>
        <stp>PX_LAST</stp>
        <stp>15.06.2018</stp>
        <stp>15.06.2018</stp>
        <stp>[Bonds &amp; FX.xlsx]BONDS OK!R24C7</stp>
        <stp>Fill=C</stp>
        <stp>Days=A</stp>
        <tr r="G24" s="10"/>
        <tr r="G24" s="10"/>
      </tp>
      <tp>
        <v>1.2969999999999999</v>
        <stp/>
        <stp>##V3_BDHV12</stp>
        <stp>GSPG10YR Index</stp>
        <stp>PX_LAST</stp>
        <stp>15.06.2018</stp>
        <stp>15.06.2018</stp>
        <stp>[Bonds &amp; FX.xlsx]BONDS OK!R35C7</stp>
        <stp>Fill=C</stp>
        <stp>Days=A</stp>
        <tr r="G35" s="10"/>
      </tp>
      <tp t="e">
        <v>#N/A</v>
        <stp/>
        <stp>##V3_BDHV12</stp>
        <stp>H0A0 Index</stp>
        <stp>PX_LAST</stp>
        <stp>13/11/2015</stp>
        <stp>13/11/2015</stp>
        <stp>[Bonds &amp; FX.xlsx]Monitor!R59C8</stp>
        <stp>Days=A</stp>
        <stp>Fill=C</stp>
        <tr r="H59" s="1"/>
      </tp>
      <tp t="e">
        <v>#N/A</v>
        <stp/>
        <stp>##V3_BDHV12</stp>
        <stp>C0A0 Index</stp>
        <stp>PX_LAST</stp>
        <stp>13/11/2015</stp>
        <stp>13/11/2015</stp>
        <stp>[Bonds &amp; FX.xlsx]Monitor!R60C8</stp>
        <stp>Days=A</stp>
        <stp>Fill=C</stp>
        <tr r="H60" s="1"/>
      </tp>
      <tp t="e">
        <v>#N/A</v>
        <stp/>
        <stp>##V3_BDHV12</stp>
        <stp>CHFHKD  Curncy</stp>
        <stp>PX_LAST</stp>
        <stp>11/12/2015</stp>
        <stp>11/12/2015</stp>
        <stp>[Bonds &amp; FX.xlsx]FX!R8C15</stp>
        <stp>Fill=C</stp>
        <stp>Days=A</stp>
        <tr r="O8" s="6"/>
      </tp>
      <tp t="e">
        <v>#N/A</v>
        <stp/>
        <stp>##V3_BDHV12</stp>
        <stp>CHFHKD  Curncy</stp>
        <stp>PX_LAST</stp>
        <stp>31/12/2014</stp>
        <stp>31/12/2014</stp>
        <stp>[Bonds &amp; FX.xlsx]FX!R8C15</stp>
        <stp>Fill=C</stp>
        <stp>Days=A</stp>
        <tr r="O8" s="6"/>
      </tp>
      <tp t="e">
        <v>#N/A</v>
        <stp/>
        <stp>##V3_BDHV12</stp>
        <stp>GEBU10Y Index</stp>
        <stp>PX_LAST</stp>
        <stp>24/11/2015</stp>
        <stp>24/11/2015</stp>
        <stp>[Bonds &amp; FX.xlsx]Bonds Daily!R23C8</stp>
        <stp>Fill=C</stp>
        <stp>Days=A</stp>
        <tr r="H23" s="7"/>
      </tp>
      <tp t="e">
        <v>#N/A</v>
        <stp/>
        <stp>##V3_BDHV12</stp>
        <stp>USDEUR  Curncy</stp>
        <stp>PX_LAST</stp>
        <stp>04/12/2015</stp>
        <stp>04/12/2015</stp>
        <stp>[Bonds &amp; FX.xlsx]FX!R36C8</stp>
        <stp>Fill=C</stp>
        <stp>Days=A</stp>
        <tr r="H36" s="6"/>
      </tp>
      <tp t="e">
        <v>#N/A</v>
        <stp/>
        <stp>##V3_BDHV12</stp>
        <stp>USDEUR  Curncy</stp>
        <stp>PX_LAST</stp>
        <stp>11/12/2015</stp>
        <stp>11/12/2015</stp>
        <stp>[Bonds &amp; FX.xlsx]FX!R20C8</stp>
        <stp>Fill=C</stp>
        <stp>Days=A</stp>
        <tr r="H20" s="6"/>
      </tp>
      <tp>
        <v>0.114369</v>
        <stp/>
        <stp>##V3_BDHV12</stp>
        <stp>SEKUSD  Curncy</stp>
        <stp>PX_LAST</stp>
        <stp>14.06.2018</stp>
        <stp>14.06.2018</stp>
        <stp>[Bonds &amp; FX.xlsx]FX OK!R36C7</stp>
        <stp>Fill=C</stp>
        <stp>Days=A</stp>
        <tr r="G36" s="12"/>
      </tp>
      <tp t="e">
        <v>#N/A</v>
        <stp/>
        <stp>##V3_BDHV12</stp>
        <stp>USDEUR  Curncy</stp>
        <stp>PX_LAST</stp>
        <stp>30/11/2015</stp>
        <stp>30/11/2015</stp>
        <stp>[Bonds &amp; FX.xlsx]FX!R20C8</stp>
        <stp>Fill=C</stp>
        <stp>Days=A</stp>
        <tr r="H20" s="6"/>
      </tp>
      <tp t="e">
        <v>#N/A</v>
        <stp/>
        <stp>##V3_BDHV12</stp>
        <stp>USDEUR  Curncy</stp>
        <stp>PX_LAST</stp>
        <stp>11/12/2015</stp>
        <stp>11/12/2015</stp>
        <stp>[Bonds &amp; FX.xlsx]FX!R36C8</stp>
        <stp>Fill=C</stp>
        <stp>Days=A</stp>
        <tr r="H36" s="6"/>
      </tp>
      <tp>
        <v>0.114369</v>
        <stp/>
        <stp>##V3_BDHV12</stp>
        <stp>SEKUSD  Curncy</stp>
        <stp>PX_LAST</stp>
        <stp>14.06.2018</stp>
        <stp>14.06.2018</stp>
        <stp>[Bonds &amp; FX.xlsx]FX OK!R18C7</stp>
        <stp>Fill=C</stp>
        <stp>Days=A</stp>
        <tr r="G18" s="12"/>
      </tp>
      <tp>
        <v>1.3246</v>
        <stp/>
        <stp>##V3_BDHV12</stp>
        <stp>GBPCHF  Curncy</stp>
        <stp>PX_LAST</stp>
        <stp>15.06.2018</stp>
        <stp>15.06.2018</stp>
        <stp>[Bonds &amp; FX.xlsx]FX OK!R12C9</stp>
        <stp>Fill=C</stp>
        <stp>Days=A</stp>
        <tr r="I12" s="12"/>
      </tp>
      <tp t="s">
        <v>MARKIT ITRX EUROPE 06/23</v>
        <stp/>
        <stp>##V3_BDPV12</stp>
        <stp>ITRX EUR CDSI GEN 5Y Corp</stp>
        <stp>NAME</stp>
        <stp>[Bonds &amp; FX.xlsx]Bonds Weekly!R78C6</stp>
        <tr r="F78" s="9"/>
      </tp>
      <tp>
        <v>65</v>
        <stp/>
        <stp>##V3_BDHV12</stp>
        <stp>SPAIN CDS USD SR 5Y Corp</stp>
        <stp>PX_LAST</stp>
        <stp>15.06.2018</stp>
        <stp>15.06.2018</stp>
        <stp>[Bonds &amp; FX.xlsx]BONDS OK!R53C7</stp>
        <stp>Fill=C</stp>
        <stp>Days=A</stp>
        <tr r="G53" s="10"/>
        <tr r="G53" s="10"/>
      </tp>
      <tp t="e">
        <v>#N/A</v>
        <stp/>
        <stp>##V3_BDHV12</stp>
        <stp>SPAIN CDS USD SR 5Y Corp</stp>
        <stp>PX_LAST</stp>
        <stp>31/10/2015</stp>
        <stp>31/10/2015</stp>
        <stp>[Bonds &amp; FX.xlsx]Monitor!R42C9</stp>
        <stp>Fill=C</stp>
        <stp>Days=A</stp>
        <tr r="I42" s="1"/>
      </tp>
      <tp t="e">
        <v>#N/A</v>
        <stp/>
        <stp>##V3_BDHV12</stp>
        <stp>HKDNOK  Curncy</stp>
        <stp>PX_LAST</stp>
        <stp>19/01/2016</stp>
        <stp>19/01/2016</stp>
        <stp>[Bonds &amp; FX.xlsx]FX_BMG View!R28C16</stp>
        <stp>Fill=C</stp>
        <stp>Days=A</stp>
        <tr r="P28" s="11"/>
      </tp>
      <tp t="e">
        <v>#N/A</v>
        <stp/>
        <stp>##V3_BDHV12</stp>
        <stp>JPYNOK  Curncy</stp>
        <stp>PX_LAST</stp>
        <stp>18/01/2016</stp>
        <stp>18/01/2016</stp>
        <stp>[Bonds &amp; FX.xlsx]FX_BMG View!R38C16</stp>
        <stp>Fill=C</stp>
        <stp>Days=A</stp>
        <tr r="P38" s="11"/>
      </tp>
      <tp t="e">
        <v>#N/A</v>
        <stp/>
        <stp>##V3_BDHV12</stp>
        <stp>EURNOK  Curncy</stp>
        <stp>PX_LAST</stp>
        <stp>18/01/2016</stp>
        <stp>18/01/2016</stp>
        <stp>[Bonds &amp; FX.xlsx]FX_BMG View!R37C16</stp>
        <stp>Fill=C</stp>
        <stp>Days=A</stp>
        <tr r="P37" s="11"/>
      </tp>
      <tp t="e">
        <v>#N/A</v>
        <stp/>
        <stp>##V3_BDHV12</stp>
        <stp>EURNOK  Curncy</stp>
        <stp>PX_LAST</stp>
        <stp>19/01/2016</stp>
        <stp>19/01/2016</stp>
        <stp>[Bonds &amp; FX.xlsx]FX_BMG View!R21C16</stp>
        <stp>Fill=C</stp>
        <stp>Days=A</stp>
        <tr r="P21" s="11"/>
      </tp>
      <tp t="e">
        <v>#N/A</v>
        <stp/>
        <stp>##V3_BDHV12</stp>
        <stp>AUDCAD  Curncy</stp>
        <stp>PX_LAST</stp>
        <stp>31/12/2015</stp>
        <stp>31/12/2015</stp>
        <stp>[Bonds &amp; FX.xlsx]FX_BMG View!R10C12</stp>
        <stp>Fill=C</stp>
        <stp>Days=A</stp>
        <tr r="L10" s="11"/>
      </tp>
      <tp t="e">
        <v>#N/A</v>
        <stp/>
        <stp>##V3_BDHV12</stp>
        <stp>GBPNOK  Curncy</stp>
        <stp>PX_LAST</stp>
        <stp>19/01/2016</stp>
        <stp>19/01/2016</stp>
        <stp>[Bonds &amp; FX.xlsx]FX_BMG View!R23C16</stp>
        <stp>Fill=C</stp>
        <stp>Days=A</stp>
        <tr r="P23" s="11"/>
      </tp>
      <tp t="e">
        <v>#N/A</v>
        <stp/>
        <stp>##V3_BDHV12</stp>
        <stp>AUDNOK  Curncy</stp>
        <stp>PX_LAST</stp>
        <stp>19/01/2016</stp>
        <stp>19/01/2016</stp>
        <stp>[Bonds &amp; FX.xlsx]FX_BMG View!R26C16</stp>
        <stp>Fill=C</stp>
        <stp>Days=A</stp>
        <tr r="P26" s="11"/>
      </tp>
      <tp t="e">
        <v>#N/A</v>
        <stp/>
        <stp>##V3_BDHV12</stp>
        <stp>CHFNOK  Curncy</stp>
        <stp>PX_LAST</stp>
        <stp>19/01/2016</stp>
        <stp>19/01/2016</stp>
        <stp>[Bonds &amp; FX.xlsx]FX_BMG View!R24C16</stp>
        <stp>Fill=C</stp>
        <stp>Days=A</stp>
        <tr r="P24" s="11"/>
      </tp>
      <tp t="e">
        <v>#N/A</v>
        <stp/>
        <stp>##V3_BDHV12</stp>
        <stp>CADNOK  Curncy</stp>
        <stp>PX_LAST</stp>
        <stp>19/01/2016</stp>
        <stp>19/01/2016</stp>
        <stp>[Bonds &amp; FX.xlsx]FX_BMG View!R25C16</stp>
        <stp>Fill=C</stp>
        <stp>Days=A</stp>
        <tr r="P25" s="11"/>
      </tp>
      <tp t="e">
        <v>#N/A</v>
        <stp/>
        <stp>##V3_BDHV12</stp>
        <stp>NZDNOK  Curncy</stp>
        <stp>PX_LAST</stp>
        <stp>19/01/2016</stp>
        <stp>19/01/2016</stp>
        <stp>[Bonds &amp; FX.xlsx]FX_BMG View!R27C16</stp>
        <stp>Fill=C</stp>
        <stp>Days=A</stp>
        <tr r="P27" s="11"/>
      </tp>
      <tp t="e">
        <v>#N/A</v>
        <stp/>
        <stp>##V3_BDHV12</stp>
        <stp>JPYNOK  Curncy</stp>
        <stp>PX_LAST</stp>
        <stp>19/01/2016</stp>
        <stp>19/01/2016</stp>
        <stp>[Bonds &amp; FX.xlsx]FX_BMG View!R22C16</stp>
        <stp>Fill=C</stp>
        <stp>Days=A</stp>
        <tr r="P22" s="11"/>
      </tp>
      <tp t="e">
        <v>#N/A</v>
        <stp/>
        <stp>##V3_BDHV12</stp>
        <stp>NOKCAD  Curncy</stp>
        <stp>PX_LAST</stp>
        <stp>31/12/2015</stp>
        <stp>31/12/2015</stp>
        <stp>[Bonds &amp; FX.xlsx]FX_BMG View!R13C12</stp>
        <stp>Fill=C</stp>
        <stp>Days=A</stp>
        <tr r="L13" s="11"/>
      </tp>
      <tp t="e">
        <v>#N/A</v>
        <stp/>
        <stp>##V3_BDHV12</stp>
        <stp>NZDCAD  Curncy</stp>
        <stp>PX_LAST</stp>
        <stp>31/12/2015</stp>
        <stp>31/12/2015</stp>
        <stp>[Bonds &amp; FX.xlsx]FX_BMG View!R11C12</stp>
        <stp>Fill=C</stp>
        <stp>Days=A</stp>
        <tr r="L11" s="11"/>
      </tp>
      <tp t="e">
        <v>#N/A</v>
        <stp/>
        <stp>##V3_BDHV12</stp>
        <stp>GBPNOK  Curncy</stp>
        <stp>PX_LAST</stp>
        <stp>18/01/2016</stp>
        <stp>18/01/2016</stp>
        <stp>[Bonds &amp; FX.xlsx]FX_BMG View!R39C16</stp>
        <stp>Fill=C</stp>
        <stp>Days=A</stp>
        <tr r="P39" s="11"/>
      </tp>
      <tp t="e">
        <v>#N/A</v>
        <stp/>
        <stp>##V3_BDHV12</stp>
        <stp>HKDCAD  Curncy</stp>
        <stp>PX_LAST</stp>
        <stp>31/12/2015</stp>
        <stp>31/12/2015</stp>
        <stp>[Bonds &amp; FX.xlsx]FX_BMG View!R12C12</stp>
        <stp>Fill=C</stp>
        <stp>Days=A</stp>
        <tr r="L12" s="11"/>
      </tp>
      <tp t="e">
        <v>#N/A</v>
        <stp/>
        <stp>##V3_BDHV12</stp>
        <stp>SEKCAD  Curncy</stp>
        <stp>PX_LAST</stp>
        <stp>14/07/2015</stp>
        <stp>14/07/2015</stp>
        <stp>[Bonds &amp; FX.xlsx]FX_BMG View!R30C12</stp>
        <stp>Fill=C</stp>
        <stp>Days=A</stp>
        <tr r="L30" s="11"/>
      </tp>
      <tp t="e">
        <v>#N/A</v>
        <stp/>
        <stp>##V3_BDHV12</stp>
        <stp>USDNOK  Curncy</stp>
        <stp>PX_LAST</stp>
        <stp>18/01/2016</stp>
        <stp>18/01/2016</stp>
        <stp>[Bonds &amp; FX.xlsx]FX_BMG View!R36C16</stp>
        <stp>Fill=C</stp>
        <stp>Days=A</stp>
        <tr r="P36" s="11"/>
      </tp>
      <tp t="e">
        <v>#N/A</v>
        <stp/>
        <stp>##V3_BDHV12</stp>
        <stp>SEKCAD  Curncy</stp>
        <stp>PX_LAST</stp>
        <stp>31/12/2015</stp>
        <stp>31/12/2015</stp>
        <stp>[Bonds &amp; FX.xlsx]FX_BMG View!R14C12</stp>
        <stp>Fill=C</stp>
        <stp>Days=A</stp>
        <tr r="L14" s="11"/>
      </tp>
      <tp t="e">
        <v>#N/A</v>
        <stp/>
        <stp>##V3_BDHV12</stp>
        <stp>USDNOK  Curncy</stp>
        <stp>PX_LAST</stp>
        <stp>19/01/2016</stp>
        <stp>19/01/2016</stp>
        <stp>[Bonds &amp; FX.xlsx]FX_BMG View!R20C16</stp>
        <stp>Fill=C</stp>
        <stp>Days=A</stp>
        <tr r="P20" s="11"/>
      </tp>
      <tp t="s">
        <v>#N/A Invalid Security</v>
        <stp/>
        <stp>##V3_BDPV12</stp>
        <stp>ITG3TR Index</stp>
        <stp>LONG_COMP_NAME</stp>
        <stp>[Bonds &amp; FX.xlsx]EFFAS!R18C7</stp>
        <tr r="G18" s="4"/>
      </tp>
      <tp t="s">
        <v>#N/A Invalid Security</v>
        <stp/>
        <stp>##V3_BDPV12</stp>
        <stp>SZG1TR Index</stp>
        <stp>LONG_COMP_NAME</stp>
        <stp>[Bonds &amp; FX.xlsx]EFFAS!R26C7</stp>
        <tr r="G26" s="4"/>
      </tp>
      <tp t="s">
        <v>#N/A Invalid Security</v>
        <stp/>
        <stp>##V3_BDPV12</stp>
        <stp>EUG4TR Index</stp>
        <stp>LONG_COMP_NAME</stp>
        <stp>[Bonds &amp; FX.xlsx]EFFAS!R39C7</stp>
        <tr r="G39" s="4"/>
      </tp>
      <tp t="e">
        <v>#N/A</v>
        <stp/>
        <stp>##V3_BDHV12</stp>
        <stp>GGGB10YR Index</stp>
        <stp>PX_LAST</stp>
        <stp>31/12/2014</stp>
        <stp>31/12/2014</stp>
        <stp>[Bonds &amp; FX.xlsx]Monitor!R19C10</stp>
        <stp>Fill=C</stp>
        <stp>Days=A</stp>
        <tr r="J19" s="1"/>
      </tp>
      <tp t="e">
        <v>#N/A</v>
        <stp/>
        <stp>##V3_BDHV12</stp>
        <stp>GIGB10YR Index</stp>
        <stp>PX_LAST</stp>
        <stp>31/12/2014</stp>
        <stp>31/12/2014</stp>
        <stp>[Bonds &amp; FX.xlsx]Monitor!R18C10</stp>
        <stp>Fill=C</stp>
        <stp>Days=A</stp>
        <tr r="J18" s="1"/>
      </tp>
      <tp t="e">
        <v>#N/A</v>
        <stp/>
        <stp>##V3_BDHV12</stp>
        <stp>H0A0 Index</stp>
        <stp>PX_LAST</stp>
        <stp>20/11/2015</stp>
        <stp>20/11/2015</stp>
        <stp>[Bonds &amp; FX.xlsx]Monitor!R59C8</stp>
        <stp>Days=A</stp>
        <stp>Fill=C</stp>
        <tr r="H59" s="1"/>
      </tp>
      <tp t="e">
        <v>#N/A</v>
        <stp/>
        <stp>##V3_BDHV12</stp>
        <stp>C0A0 Index</stp>
        <stp>PX_LAST</stp>
        <stp>20/11/2015</stp>
        <stp>20/11/2015</stp>
        <stp>[Bonds &amp; FX.xlsx]Monitor!R60C8</stp>
        <stp>Days=A</stp>
        <stp>Fill=C</stp>
        <tr r="H60" s="1"/>
      </tp>
      <tp t="e">
        <v>#N/A</v>
        <stp/>
        <stp>##V3_BDHV12</stp>
        <stp>JPYEUR  Curncy</stp>
        <stp>PX_LAST</stp>
        <stp>30/11/2015</stp>
        <stp>30/11/2015</stp>
        <stp>[Bonds &amp; FX.xlsx]FX!R22C8</stp>
        <stp>Fill=C</stp>
        <stp>Days=A</stp>
        <tr r="H22" s="6"/>
      </tp>
      <tp t="e">
        <v>#N/A</v>
        <stp/>
        <stp>##V3_BDHV12</stp>
        <stp>JPYEUR  Curncy</stp>
        <stp>PX_LAST</stp>
        <stp>11/12/2015</stp>
        <stp>11/12/2015</stp>
        <stp>[Bonds &amp; FX.xlsx]FX!R38C8</stp>
        <stp>Fill=C</stp>
        <stp>Days=A</stp>
        <tr r="H38" s="6"/>
      </tp>
      <tp t="e">
        <v>#N/A</v>
        <stp/>
        <stp>##V3_BDHV12</stp>
        <stp>JPYEUR  Curncy</stp>
        <stp>PX_LAST</stp>
        <stp>11/12/2015</stp>
        <stp>11/12/2015</stp>
        <stp>[Bonds &amp; FX.xlsx]FX!R22C8</stp>
        <stp>Fill=C</stp>
        <stp>Days=A</stp>
        <tr r="H22" s="6"/>
      </tp>
      <tp t="e">
        <v>#N/A</v>
        <stp/>
        <stp>##V3_BDHV12</stp>
        <stp>JPYEUR  Curncy</stp>
        <stp>PX_LAST</stp>
        <stp>04/12/2015</stp>
        <stp>04/12/2015</stp>
        <stp>[Bonds &amp; FX.xlsx]FX!R38C8</stp>
        <stp>Fill=C</stp>
        <stp>Days=A</stp>
        <tr r="H38" s="6"/>
      </tp>
      <tp>
        <v>1.15361</v>
        <stp/>
        <stp>##V3_BDHV12</stp>
        <stp>EURCHF  Curncy</stp>
        <stp>PX_LAST</stp>
        <stp>14.06.2018</stp>
        <stp>14.06.2018</stp>
        <stp>[Bonds &amp; FX.xlsx]FX OK!R10C9</stp>
        <stp>Fill=C</stp>
        <stp>Days=A</stp>
        <tr r="I10" s="12"/>
      </tp>
      <tp t="s">
        <v>Euro High Yield</v>
        <stp/>
        <stp>##V3_BDPV12</stp>
        <stp>HE00 Index</stp>
        <stp>NAME</stp>
        <stp>[Bonds &amp; FX.xlsx]BONDS OK!R71C6</stp>
        <tr r="F71" s="10"/>
      </tp>
      <tp t="e">
        <v>#N/A</v>
        <stp/>
        <stp>##V3_BDHV12</stp>
        <stp>NZDJPY  Curncy</stp>
        <stp>PX_LAST</stp>
        <stp>11/12/2015</stp>
        <stp>11/12/2015</stp>
        <stp>[Bonds &amp; FX.xlsx]FX!R27C9</stp>
        <stp>Fill=C</stp>
        <stp>Days=A</stp>
        <tr r="I27" s="6"/>
      </tp>
      <tp t="e">
        <v>#N/A</v>
        <stp/>
        <stp>##V3_BDHV12</stp>
        <stp>NZDJPY  Curncy</stp>
        <stp>PX_LAST</stp>
        <stp>30/11/2015</stp>
        <stp>30/11/2015</stp>
        <stp>[Bonds &amp; FX.xlsx]FX!R27C9</stp>
        <stp>Fill=C</stp>
        <stp>Days=A</stp>
        <tr r="I27" s="6"/>
      </tp>
      <tp t="e">
        <v>#N/A</v>
        <stp/>
        <stp>##V3_BDHV12</stp>
        <stp>NZDJPY  Curncy</stp>
        <stp>PX_LAST</stp>
        <stp>31/12/2014</stp>
        <stp>31/12/2014</stp>
        <stp>[Bonds &amp; FX.xlsx]FX!R11C9</stp>
        <stp>Fill=C</stp>
        <stp>Days=A</stp>
        <tr r="I11" s="6"/>
      </tp>
      <tp t="e">
        <v>#N/A</v>
        <stp/>
        <stp>##V3_BDHV12</stp>
        <stp>NZDJPY  Curncy</stp>
        <stp>PX_LAST</stp>
        <stp>11/12/2015</stp>
        <stp>11/12/2015</stp>
        <stp>[Bonds &amp; FX.xlsx]FX!R11C9</stp>
        <stp>Fill=C</stp>
        <stp>Days=A</stp>
        <tr r="I11" s="6"/>
      </tp>
      <tp t="e">
        <v>#N/A</v>
        <stp/>
        <stp>##V3_BDHV12</stp>
        <stp>NZDJPY  Curncy</stp>
        <stp>PX_LAST</stp>
        <stp>11/12/2015</stp>
        <stp>11/12/2015</stp>
        <stp>[Bonds &amp; FX.xlsx]FX!R43C9</stp>
        <stp>Fill=C</stp>
        <stp>Days=A</stp>
        <tr r="I43" s="6"/>
      </tp>
      <tp t="e">
        <v>#N/A</v>
        <stp/>
        <stp>##V3_BDHV12</stp>
        <stp>NZDJPY  Curncy</stp>
        <stp>PX_LAST</stp>
        <stp>04/12/2015</stp>
        <stp>04/12/2015</stp>
        <stp>[Bonds &amp; FX.xlsx]FX!R43C9</stp>
        <stp>Fill=C</stp>
        <stp>Days=A</stp>
        <tr r="I43" s="6"/>
      </tp>
      <tp t="e">
        <v>#N/A</v>
        <stp/>
        <stp>##V3_BDHV12</stp>
        <stp>ITALY CDS USD SR 5Y Corp</stp>
        <stp>PX_LAST</stp>
        <stp>20/11/2015</stp>
        <stp>20/11/2015</stp>
        <stp>[Bonds &amp; FX.xlsx]Monitor!R41C7</stp>
        <stp>Fill=C</stp>
        <stp>Days=A</stp>
        <tr r="G41" s="1"/>
        <tr r="G41" s="1"/>
      </tp>
      <tp t="e">
        <v>#N/A</v>
        <stp/>
        <stp>##V3_BDHV12</stp>
        <stp>AUDNOK  Curncy</stp>
        <stp>PX_LAST</stp>
        <stp>19/01/2016</stp>
        <stp>19/01/2016</stp>
        <stp>[Bonds &amp; FX.xlsx]FX_BMG View!R10C16</stp>
        <stp>Fill=C</stp>
        <stp>Days=A</stp>
        <tr r="P10" s="11"/>
      </tp>
      <tp t="e">
        <v>#N/A</v>
        <stp/>
        <stp>##V3_BDHV12</stp>
        <stp>NOKCHF  Curncy</stp>
        <stp>PX_LAST</stp>
        <stp>31/12/2015</stp>
        <stp>31/12/2015</stp>
        <stp>[Bonds &amp; FX.xlsx]FX_BMG View!R13C11</stp>
        <stp>Fill=C</stp>
        <stp>Days=A</stp>
        <tr r="K13" s="11"/>
      </tp>
      <tp t="e">
        <v>#N/A</v>
        <stp/>
        <stp>##V3_BDHV12</stp>
        <stp>IRELND CDS USD SR 5Y Corp</stp>
        <stp>PX_LAST</stp>
        <stp>13/01/2016</stp>
        <stp>13/01/2016</stp>
        <stp>[Bonds &amp; FX.xlsx]Bonds Weekly!R43C8</stp>
        <stp>Fill=C</stp>
        <stp>Days=A</stp>
        <tr r="H43" s="9"/>
      </tp>
      <tp t="e">
        <v>#N/A</v>
        <stp/>
        <stp>##V3_BDHV12</stp>
        <stp>NZDCHF  Curncy</stp>
        <stp>PX_LAST</stp>
        <stp>31/12/2015</stp>
        <stp>31/12/2015</stp>
        <stp>[Bonds &amp; FX.xlsx]FX_BMG View!R11C11</stp>
        <stp>Fill=C</stp>
        <stp>Days=A</stp>
        <tr r="K11" s="11"/>
      </tp>
      <tp t="e">
        <v>#N/A</v>
        <stp/>
        <stp>##V3_BDHV12</stp>
        <stp>FRENCH CDS USD SR 5Y Corp</stp>
        <stp>PX_LAST</stp>
        <stp>13/01/2016</stp>
        <stp>13/01/2016</stp>
        <stp>[Bonds &amp; FX.xlsx]Bonds Weekly!R44C8</stp>
        <stp>Fill=C</stp>
        <stp>Days=A</stp>
        <tr r="H44" s="9"/>
      </tp>
      <tp t="e">
        <v>#N/A</v>
        <stp/>
        <stp>##V3_BDHV12</stp>
        <stp>AUDHKD  Curncy</stp>
        <stp>PX_LAST</stp>
        <stp>19/01/2016</stp>
        <stp>19/01/2016</stp>
        <stp>[Bonds &amp; FX.xlsx]FX_BMG View!R42C15</stp>
        <stp>Fill=C</stp>
        <stp>Days=A</stp>
        <tr r="O42" s="11"/>
      </tp>
      <tp t="e">
        <v>#N/A</v>
        <stp/>
        <stp>##V3_BDHV12</stp>
        <stp>CHFHKD  Curncy</stp>
        <stp>PX_LAST</stp>
        <stp>19/01/2016</stp>
        <stp>19/01/2016</stp>
        <stp>[Bonds &amp; FX.xlsx]FX_BMG View!R40C15</stp>
        <stp>Fill=C</stp>
        <stp>Days=A</stp>
        <tr r="O40" s="11"/>
      </tp>
      <tp t="e">
        <v>#N/A</v>
        <stp/>
        <stp>##V3_BDHV12</stp>
        <stp>SEKAUD  Curncy</stp>
        <stp>PX_LAST</stp>
        <stp>14/07/2015</stp>
        <stp>14/07/2015</stp>
        <stp>[Bonds &amp; FX.xlsx]FX_BMG View!R30C13</stp>
        <stp>Fill=C</stp>
        <stp>Days=A</stp>
        <tr r="M30" s="11"/>
      </tp>
      <tp t="e">
        <v>#N/A</v>
        <stp/>
        <stp>##V3_BDHV12</stp>
        <stp>USDNZD  Curncy</stp>
        <stp>PX_LAST</stp>
        <stp>19/01/2016</stp>
        <stp>19/01/2016</stp>
        <stp>[Bonds &amp; FX.xlsx]FX_BMG View!R36C14</stp>
        <stp>Fill=C</stp>
        <stp>Days=A</stp>
        <tr r="N36" s="11"/>
      </tp>
      <tp t="e">
        <v>#N/A</v>
        <stp/>
        <stp>##V3_BDHV12</stp>
        <stp>HKDCHF  Curncy</stp>
        <stp>PX_LAST</stp>
        <stp>31/12/2015</stp>
        <stp>31/12/2015</stp>
        <stp>[Bonds &amp; FX.xlsx]FX_BMG View!R12C11</stp>
        <stp>Fill=C</stp>
        <stp>Days=A</stp>
        <tr r="K12" s="11"/>
      </tp>
      <tp t="e">
        <v>#N/A</v>
        <stp/>
        <stp>##V3_BDHV12</stp>
        <stp>SEKNZD  Curncy</stp>
        <stp>PX_LAST</stp>
        <stp>19/01/2016</stp>
        <stp>19/01/2016</stp>
        <stp>[Bonds &amp; FX.xlsx]FX_BMG View!R30C14</stp>
        <stp>Fill=C</stp>
        <stp>Days=A</stp>
        <tr r="N30" s="11"/>
      </tp>
      <tp t="e">
        <v>#N/A</v>
        <stp/>
        <stp>##V3_BDHV12</stp>
        <stp>SEKAUD  Curncy</stp>
        <stp>PX_LAST</stp>
        <stp>31/12/2015</stp>
        <stp>31/12/2015</stp>
        <stp>[Bonds &amp; FX.xlsx]FX_BMG View!R14C13</stp>
        <stp>Fill=C</stp>
        <stp>Days=A</stp>
        <tr r="M14" s="11"/>
      </tp>
      <tp t="e">
        <v>#N/A</v>
        <stp/>
        <stp>##V3_BDHV12</stp>
        <stp>CADHKD  Curncy</stp>
        <stp>PX_LAST</stp>
        <stp>19/01/2016</stp>
        <stp>19/01/2016</stp>
        <stp>[Bonds &amp; FX.xlsx]FX_BMG View!R41C15</stp>
        <stp>Fill=C</stp>
        <stp>Days=A</stp>
        <tr r="O41" s="11"/>
      </tp>
      <tp t="e">
        <v>#N/A</v>
        <stp/>
        <stp>##V3_BDHV12</stp>
        <stp>NZDHKD  Curncy</stp>
        <stp>PX_LAST</stp>
        <stp>19/01/2016</stp>
        <stp>19/01/2016</stp>
        <stp>[Bonds &amp; FX.xlsx]FX_BMG View!R43C15</stp>
        <stp>Fill=C</stp>
        <stp>Days=A</stp>
        <tr r="O43" s="11"/>
      </tp>
      <tp t="e">
        <v>#N/A</v>
        <stp/>
        <stp>##V3_BDHV12</stp>
        <stp>GREECE CDS USD SR 5Y Corp</stp>
        <stp>PX_LAST</stp>
        <stp>13/01/2016</stp>
        <stp>13/01/2016</stp>
        <stp>[Bonds &amp; FX.xlsx]Bonds Weekly!R47C8</stp>
        <stp>Fill=C</stp>
        <stp>Days=A</stp>
        <tr r="H47" s="9"/>
      </tp>
      <tp t="e">
        <v>#N/A</v>
        <stp/>
        <stp>##V3_BDHV12</stp>
        <stp>HKDNOK  Curncy</stp>
        <stp>PX_LAST</stp>
        <stp>19/01/2016</stp>
        <stp>19/01/2016</stp>
        <stp>[Bonds &amp; FX.xlsx]FX_BMG View!R12C16</stp>
        <stp>Fill=C</stp>
        <stp>Days=A</stp>
        <tr r="P12" s="11"/>
      </tp>
      <tp t="e">
        <v>#N/A</v>
        <stp/>
        <stp>##V3_BDHV12</stp>
        <stp>AUDCHF  Curncy</stp>
        <stp>PX_LAST</stp>
        <stp>31/12/2015</stp>
        <stp>31/12/2015</stp>
        <stp>[Bonds &amp; FX.xlsx]FX_BMG View!R10C11</stp>
        <stp>Fill=C</stp>
        <stp>Days=A</stp>
        <tr r="K10" s="11"/>
      </tp>
      <tp t="e">
        <v>#N/A</v>
        <stp/>
        <stp>##V3_BDHV12</stp>
        <stp>NZDNOK  Curncy</stp>
        <stp>PX_LAST</stp>
        <stp>19/01/2016</stp>
        <stp>19/01/2016</stp>
        <stp>[Bonds &amp; FX.xlsx]FX_BMG View!R11C16</stp>
        <stp>Fill=C</stp>
        <stp>Days=A</stp>
        <tr r="P11" s="11"/>
      </tp>
      <tp t="e">
        <v>#N/A</v>
        <stp/>
        <stp>##V3_BDHV12</stp>
        <stp>NOKHKD  Curncy</stp>
        <stp>PX_LAST</stp>
        <stp>19/01/2016</stp>
        <stp>19/01/2016</stp>
        <stp>[Bonds &amp; FX.xlsx]FX_BMG View!R45C15</stp>
        <stp>Fill=C</stp>
        <stp>Days=A</stp>
        <tr r="O45" s="11"/>
      </tp>
      <tp t="e">
        <v>#N/A</v>
        <stp/>
        <stp>##V3_BDHV12</stp>
        <stp>SEKHKD  Curncy</stp>
        <stp>PX_LAST</stp>
        <stp>19/01/2016</stp>
        <stp>19/01/2016</stp>
        <stp>[Bonds &amp; FX.xlsx]FX_BMG View!R46C15</stp>
        <stp>Fill=C</stp>
        <stp>Days=A</stp>
        <tr r="O46" s="11"/>
      </tp>
      <tp t="e">
        <v>#N/A</v>
        <stp/>
        <stp>##V3_BDHV12</stp>
        <stp>EURNZD  Curncy</stp>
        <stp>PX_LAST</stp>
        <stp>19/01/2016</stp>
        <stp>19/01/2016</stp>
        <stp>[Bonds &amp; FX.xlsx]FX_BMG View!R37C14</stp>
        <stp>Fill=C</stp>
        <stp>Days=A</stp>
        <tr r="N37" s="11"/>
      </tp>
      <tp t="e">
        <v>#N/A</v>
        <stp/>
        <stp>##V3_BDHV12</stp>
        <stp>JPYNZD  Curncy</stp>
        <stp>PX_LAST</stp>
        <stp>19/01/2016</stp>
        <stp>19/01/2016</stp>
        <stp>[Bonds &amp; FX.xlsx]FX_BMG View!R38C14</stp>
        <stp>Fill=C</stp>
        <stp>Days=A</stp>
        <tr r="N38" s="11"/>
      </tp>
      <tp t="e">
        <v>#N/A</v>
        <stp/>
        <stp>##V3_BDHV12</stp>
        <stp>SEKNOK  Curncy</stp>
        <stp>PX_LAST</stp>
        <stp>19/01/2016</stp>
        <stp>19/01/2016</stp>
        <stp>[Bonds &amp; FX.xlsx]FX_BMG View!R14C16</stp>
        <stp>Fill=C</stp>
        <stp>Days=A</stp>
        <tr r="P14" s="11"/>
      </tp>
      <tp t="e">
        <v>#N/A</v>
        <stp/>
        <stp>##V3_BDHV12</stp>
        <stp>HKDAUD  Curncy</stp>
        <stp>PX_LAST</stp>
        <stp>31/12/2015</stp>
        <stp>31/12/2015</stp>
        <stp>[Bonds &amp; FX.xlsx]FX_BMG View!R12C13</stp>
        <stp>Fill=C</stp>
        <stp>Days=A</stp>
        <tr r="M12" s="11"/>
      </tp>
      <tp t="e">
        <v>#N/A</v>
        <stp/>
        <stp>##V3_BDHV12</stp>
        <stp>SEKCHF  Curncy</stp>
        <stp>PX_LAST</stp>
        <stp>31/12/2015</stp>
        <stp>31/12/2015</stp>
        <stp>[Bonds &amp; FX.xlsx]FX_BMG View!R14C11</stp>
        <stp>Fill=C</stp>
        <stp>Days=A</stp>
        <tr r="K14" s="11"/>
      </tp>
      <tp t="e">
        <v>#N/A</v>
        <stp/>
        <stp>##V3_BDHV12</stp>
        <stp>GBPNZD  Curncy</stp>
        <stp>PX_LAST</stp>
        <stp>19/01/2016</stp>
        <stp>19/01/2016</stp>
        <stp>[Bonds &amp; FX.xlsx]FX_BMG View!R39C14</stp>
        <stp>Fill=C</stp>
        <stp>Days=A</stp>
        <tr r="N39" s="11"/>
      </tp>
      <tp t="e">
        <v>#N/A</v>
        <stp/>
        <stp>##V3_BDHV12</stp>
        <stp>SEKCHF  Curncy</stp>
        <stp>PX_LAST</stp>
        <stp>14/07/2015</stp>
        <stp>14/07/2015</stp>
        <stp>[Bonds &amp; FX.xlsx]FX_BMG View!R30C11</stp>
        <stp>Fill=C</stp>
        <stp>Days=A</stp>
        <tr r="K30" s="11"/>
      </tp>
      <tp t="e">
        <v>#N/A</v>
        <stp/>
        <stp>##V3_BDHV12</stp>
        <stp>NOKAUD  Curncy</stp>
        <stp>PX_LAST</stp>
        <stp>31/12/2015</stp>
        <stp>31/12/2015</stp>
        <stp>[Bonds &amp; FX.xlsx]FX_BMG View!R13C13</stp>
        <stp>Fill=C</stp>
        <stp>Days=A</stp>
        <tr r="M13" s="11"/>
      </tp>
      <tp t="e">
        <v>#N/A</v>
        <stp/>
        <stp>##V3_BDHV12</stp>
        <stp>NZDAUD  Curncy</stp>
        <stp>PX_LAST</stp>
        <stp>31/12/2015</stp>
        <stp>31/12/2015</stp>
        <stp>[Bonds &amp; FX.xlsx]FX_BMG View!R11C13</stp>
        <stp>Fill=C</stp>
        <stp>Days=A</stp>
        <tr r="M11" s="11"/>
      </tp>
      <tp>
        <v>2.335</v>
        <stp/>
        <stp>##V3_BDHV12</stp>
        <stp>FWISUS55 Index</stp>
        <stp>PX_LAST</stp>
        <stp>31.12.2017</stp>
        <stp>31.12.2017</stp>
        <stp>[Bonds &amp; FX.xlsx]BONDS OK!R63C11</stp>
        <stp>Fill=C</stp>
        <stp>Days=A</stp>
        <tr r="K63" s="10"/>
      </tp>
      <tp t="e">
        <v>#N/A</v>
        <stp/>
        <stp>##V3_BDHV12</stp>
        <stp>EUGATR Index</stp>
        <stp>PX_LAST</stp>
        <stp>31/12/2015</stp>
        <stp>31/12/2015</stp>
        <stp>[Bonds &amp; FX.xlsx]Bonds Weekly!R6C28</stp>
        <stp>Fill=C</stp>
        <stp>Days=A</stp>
        <tr r="AB6" s="9"/>
      </tp>
      <tp t="e">
        <v>#N/A</v>
        <stp/>
        <stp>##V3_BDHV12</stp>
        <stp>EUG1TR Index</stp>
        <stp>PX_LAST</stp>
        <stp>31/12/2015</stp>
        <stp>31/12/2015</stp>
        <stp>[Bonds &amp; FX.xlsx]Bonds Weekly!R6C18</stp>
        <stp>Fill=C</stp>
        <stp>Days=A</stp>
        <tr r="R6" s="9"/>
      </tp>
      <tp t="e">
        <v>#N/A</v>
        <stp/>
        <stp>##V3_BDHV12</stp>
        <stp>EUGATR Index</stp>
        <stp>PX_LAST</stp>
        <stp>13/01/2016</stp>
        <stp>13/01/2016</stp>
        <stp>[Bonds &amp; FX.xlsx]Bonds Weekly!R6C38</stp>
        <stp>Fill=C</stp>
        <stp>Days=A</stp>
        <tr r="AL6" s="9"/>
      </tp>
      <tp t="e">
        <v>#N/A</v>
        <stp/>
        <stp>##V3_BDHV12</stp>
        <stp>FRGATR Index</stp>
        <stp>PX_LAST</stp>
        <stp>14/01/2016</stp>
        <stp>14/01/2016</stp>
        <stp>[Bonds &amp; FX.xlsx]Bonds Weekly!R7C38</stp>
        <stp>Fill=C</stp>
        <stp>Days=A</stp>
        <tr r="AL7" s="9"/>
      </tp>
      <tp t="e">
        <v>#N/A</v>
        <stp/>
        <stp>##V3_BDHV12</stp>
        <stp>FRGATR Index</stp>
        <stp>PX_LAST</stp>
        <stp>14/01/2016</stp>
        <stp>14/01/2016</stp>
        <stp>[Bonds &amp; FX.xlsx]Bonds Weekly!R7C28</stp>
        <stp>Fill=C</stp>
        <stp>Days=A</stp>
        <tr r="AB7" s="9"/>
      </tp>
      <tp t="e">
        <v>#N/A</v>
        <stp/>
        <stp>##V3_BDHV12</stp>
        <stp>FRG1TR Index</stp>
        <stp>PX_LAST</stp>
        <stp>14/01/2016</stp>
        <stp>14/01/2016</stp>
        <stp>[Bonds &amp; FX.xlsx]Bonds Weekly!R7C18</stp>
        <stp>Fill=C</stp>
        <stp>Days=A</stp>
        <tr r="R7" s="9"/>
      </tp>
      <tp>
        <v>2.8586</v>
        <stp/>
        <stp>##V3_BDHV12</stp>
        <stp>USGG10YR Index</stp>
        <stp>PX_LAST</stp>
        <stp>31.05.2018</stp>
        <stp>31.05.2018</stp>
        <stp>[Bonds &amp; FX.xlsx]BONDS OK!R6C10</stp>
        <stp>Fill=C</stp>
        <stp>Days=A</stp>
        <tr r="J6" s="10"/>
      </tp>
      <tp>
        <v>103.705</v>
        <stp/>
        <stp>##V3_BDHV12</stp>
        <stp>USOAIGTO Index</stp>
        <stp>PX_LAST</stp>
        <stp>31.05.2018</stp>
        <stp>31.05.2018</stp>
        <stp>[Bonds &amp; FX.xlsx]BONDS OK!R79C10</stp>
        <stp>Fill=C</stp>
        <stp>Days=A</stp>
        <tr r="J79" s="10"/>
      </tp>
      <tp t="e">
        <v>#N/A</v>
        <stp/>
        <stp>##V3_BDHV12</stp>
        <stp>ITG1TR Index</stp>
        <stp>PX_LAST</stp>
        <stp>13/01/2016</stp>
        <stp>13/01/2016</stp>
        <stp>[Bonds &amp; FX.xlsx]Bonds Weekly!R9C39</stp>
        <stp>Fill=C</stp>
        <stp>Days=A</stp>
        <tr r="AM9" s="9"/>
      </tp>
      <tp t="e">
        <v>#N/A</v>
        <stp/>
        <stp>##V3_BDHV12</stp>
        <stp>ITG2TR Index</stp>
        <stp>PX_LAST</stp>
        <stp>31/12/2015</stp>
        <stp>31/12/2015</stp>
        <stp>[Bonds &amp; FX.xlsx]Bonds Weekly!R9C19</stp>
        <stp>Fill=C</stp>
        <stp>Days=A</stp>
        <tr r="S9" s="9"/>
      </tp>
      <tp t="e">
        <v>#N/A</v>
        <stp/>
        <stp>##V3_BDHV12</stp>
        <stp>ITG1TR Index</stp>
        <stp>PX_LAST</stp>
        <stp>31/12/2015</stp>
        <stp>31/12/2015</stp>
        <stp>[Bonds &amp; FX.xlsx]Bonds Weekly!R9C29</stp>
        <stp>Fill=C</stp>
        <stp>Days=A</stp>
        <tr r="AC9" s="9"/>
      </tp>
      <tp t="e">
        <v>#N/A</v>
        <stp/>
        <stp>##V3_BDHV12</stp>
        <stp>H0A0 Index</stp>
        <stp>PX_LAST</stp>
        <stp>31/10/2015</stp>
        <stp>31/10/2015</stp>
        <stp>[Bonds &amp; FX.xlsx]Monitor!R59C9</stp>
        <stp>Days=A</stp>
        <stp>Fill=C</stp>
        <tr r="I59" s="1"/>
      </tp>
      <tp t="e">
        <v>#N/A</v>
        <stp/>
        <stp>##V3_BDHV12</stp>
        <stp>C0A0 Index</stp>
        <stp>PX_LAST</stp>
        <stp>31/10/2015</stp>
        <stp>31/10/2015</stp>
        <stp>[Bonds &amp; FX.xlsx]Monitor!R60C9</stp>
        <stp>Days=A</stp>
        <stp>Fill=C</stp>
        <tr r="I60" s="1"/>
      </tp>
      <tp>
        <v>1.1574599999999999</v>
        <stp/>
        <stp>##V3_BDHV12</stp>
        <stp>EURCHF  Curncy</stp>
        <stp>PX_LAST</stp>
        <stp>15.06.2018</stp>
        <stp>15.06.2018</stp>
        <stp>[Bonds &amp; FX.xlsx]FX OK!R10C9</stp>
        <stp>Fill=C</stp>
        <stp>Days=A</stp>
        <tr r="I10" s="12"/>
      </tp>
      <tp t="e">
        <v>#N/A</v>
        <stp/>
        <stp>##V3_BDHV12</stp>
        <stp>CHFUSD  Curncy</stp>
        <stp>PX_LAST</stp>
        <stp>11/12/2015</stp>
        <stp>11/12/2015</stp>
        <stp>[Bonds &amp; FX.xlsx]FX!R24C7</stp>
        <stp>Fill=C</stp>
        <stp>Days=A</stp>
        <tr r="G24" s="6"/>
      </tp>
      <tp t="e">
        <v>#N/A</v>
        <stp/>
        <stp>##V3_BDHV12</stp>
        <stp>CHFUSD  Curncy</stp>
        <stp>PX_LAST</stp>
        <stp>30/11/2015</stp>
        <stp>30/11/2015</stp>
        <stp>[Bonds &amp; FX.xlsx]FX!R24C7</stp>
        <stp>Fill=C</stp>
        <stp>Days=A</stp>
        <tr r="G24" s="6"/>
      </tp>
      <tp t="e">
        <v>#N/A</v>
        <stp/>
        <stp>##V3_BDHV12</stp>
        <stp>CHFUSD  Curncy</stp>
        <stp>PX_LAST</stp>
        <stp>11/12/2015</stp>
        <stp>11/12/2015</stp>
        <stp>[Bonds &amp; FX.xlsx]FX!R40C7</stp>
        <stp>Fill=C</stp>
        <stp>Days=A</stp>
        <tr r="G40" s="6"/>
      </tp>
      <tp t="e">
        <v>#N/A</v>
        <stp/>
        <stp>##V3_BDHV12</stp>
        <stp>CHFUSD  Curncy</stp>
        <stp>PX_LAST</stp>
        <stp>04/12/2015</stp>
        <stp>04/12/2015</stp>
        <stp>[Bonds &amp; FX.xlsx]FX!R40C7</stp>
        <stp>Fill=C</stp>
        <stp>Days=A</stp>
        <tr r="G40" s="6"/>
      </tp>
      <tp t="e">
        <v>#N/A</v>
        <stp/>
        <stp>##V3_BDHV12</stp>
        <stp>EBSU Index</stp>
        <stp>PX_LAST</stp>
        <stp>14/01/2016</stp>
        <stp>14/01/2016</stp>
        <stp>[Bonds &amp; FX.xlsx]Bonds Weekly!R63C8</stp>
        <stp>Days=A</stp>
        <stp>Fill=C</stp>
        <tr r="H63" s="9"/>
      </tp>
      <tp t="e">
        <v>#N/A</v>
        <stp/>
        <stp>##V3_BDHV12</stp>
        <stp>ENSU Index</stp>
        <stp>PX_LAST</stp>
        <stp>14/01/2016</stp>
        <stp>14/01/2016</stp>
        <stp>[Bonds &amp; FX.xlsx]Bonds Weekly!R64C8</stp>
        <stp>Days=A</stp>
        <stp>Fill=C</stp>
        <tr r="H64" s="9"/>
      </tp>
      <tp t="e">
        <v>#N/A</v>
        <stp/>
        <stp>##V3_BDHV12</stp>
        <stp>H0A0 Index</stp>
        <stp>PX_LAST</stp>
        <stp>31/12/2015</stp>
        <stp>31/12/2015</stp>
        <stp>[Bonds &amp; FX.xlsx]Bonds Weekly!R59C10</stp>
        <stp>Days=A</stp>
        <stp>Fill=C</stp>
        <tr r="J59" s="9"/>
      </tp>
      <tp t="e">
        <v>#N/A</v>
        <stp/>
        <stp>##V3_BDHV12</stp>
        <stp>SPAIN CDS USD SR 5Y Corp</stp>
        <stp>PX_LAST</stp>
        <stp>13/11/2015</stp>
        <stp>13/11/2015</stp>
        <stp>[Bonds &amp; FX.xlsx]Monitor!R42C8</stp>
        <stp>Fill=C</stp>
        <stp>Days=A</stp>
        <tr r="H42" s="1"/>
      </tp>
      <tp t="e">
        <v>#N/A</v>
        <stp/>
        <stp>##V3_BDHV12</stp>
        <stp>USDAUD  Curncy</stp>
        <stp>PX_LAST</stp>
        <stp>14/07/2015</stp>
        <stp>14/07/2015</stp>
        <stp>[Bonds &amp; FX.xlsx]FX_BMG View!R20C13</stp>
        <stp>Fill=C</stp>
        <stp>Days=A</stp>
        <tr r="M20" s="11"/>
      </tp>
      <tp t="e">
        <v>#N/A</v>
        <stp/>
        <stp>##V3_BDHV12</stp>
        <stp>JPYCHF  Curncy</stp>
        <stp>PX_LAST</stp>
        <stp>14/07/2015</stp>
        <stp>14/07/2015</stp>
        <stp>[Bonds &amp; FX.xlsx]FX_BMG View!R22C11</stp>
        <stp>Fill=C</stp>
        <stp>Days=A</stp>
        <tr r="K22" s="11"/>
      </tp>
      <tp t="e">
        <v>#N/A</v>
        <stp/>
        <stp>##V3_BDHV12</stp>
        <stp>NZDCHF  Curncy</stp>
        <stp>PX_LAST</stp>
        <stp>14/07/2015</stp>
        <stp>14/07/2015</stp>
        <stp>[Bonds &amp; FX.xlsx]FX_BMG View!R27C11</stp>
        <stp>Fill=C</stp>
        <stp>Days=A</stp>
        <tr r="K27" s="11"/>
      </tp>
      <tp t="e">
        <v>#N/A</v>
        <stp/>
        <stp>##V3_BDHV12</stp>
        <stp>USDNZD  Curncy</stp>
        <stp>PX_LAST</stp>
        <stp>19/01/2016</stp>
        <stp>19/01/2016</stp>
        <stp>[Bonds &amp; FX.xlsx]FX_BMG View!R20C14</stp>
        <stp>Fill=C</stp>
        <stp>Days=A</stp>
        <tr r="N20" s="11"/>
      </tp>
      <tp t="e">
        <v>#N/A</v>
        <stp/>
        <stp>##V3_BDHV12</stp>
        <stp>IRELND CDS USD SR 5Y Corp</stp>
        <stp>PX_LAST</stp>
        <stp>31/12/2015</stp>
        <stp>31/12/2015</stp>
        <stp>[Bonds &amp; FX.xlsx]Bonds Weekly!R43C9</stp>
        <stp>Fill=C</stp>
        <stp>Days=A</stp>
        <tr r="I43" s="9"/>
      </tp>
      <tp t="e">
        <v>#N/A</v>
        <stp/>
        <stp>##V3_BDHV12</stp>
        <stp>FRENCH CDS USD SR 5Y Corp</stp>
        <stp>PX_LAST</stp>
        <stp>31/12/2015</stp>
        <stp>31/12/2015</stp>
        <stp>[Bonds &amp; FX.xlsx]Bonds Weekly!R44C9</stp>
        <stp>Fill=C</stp>
        <stp>Days=A</stp>
        <tr r="I44" s="9"/>
      </tp>
      <tp t="e">
        <v>#N/A</v>
        <stp/>
        <stp>##V3_BDHV12</stp>
        <stp>USDNZD  Curncy</stp>
        <stp>PX_LAST</stp>
        <stp>18/01/2016</stp>
        <stp>18/01/2016</stp>
        <stp>[Bonds &amp; FX.xlsx]FX_BMG View!R36C14</stp>
        <stp>Fill=C</stp>
        <stp>Days=A</stp>
        <tr r="N36" s="11"/>
      </tp>
      <tp t="e">
        <v>#N/A</v>
        <stp/>
        <stp>##V3_BDHV12</stp>
        <stp>CADHKD  Curncy</stp>
        <stp>PX_LAST</stp>
        <stp>18/01/2016</stp>
        <stp>18/01/2016</stp>
        <stp>[Bonds &amp; FX.xlsx]FX_BMG View!R41C15</stp>
        <stp>Fill=C</stp>
        <stp>Days=A</stp>
        <tr r="O41" s="11"/>
      </tp>
      <tp t="e">
        <v>#N/A</v>
        <stp/>
        <stp>##V3_BDHV12</stp>
        <stp>AUDHKD  Curncy</stp>
        <stp>PX_LAST</stp>
        <stp>18/01/2016</stp>
        <stp>18/01/2016</stp>
        <stp>[Bonds &amp; FX.xlsx]FX_BMG View!R42C15</stp>
        <stp>Fill=C</stp>
        <stp>Days=A</stp>
        <tr r="O42" s="11"/>
      </tp>
      <tp t="e">
        <v>#N/A</v>
        <stp/>
        <stp>##V3_BDHV12</stp>
        <stp>CHFHKD  Curncy</stp>
        <stp>PX_LAST</stp>
        <stp>18/01/2016</stp>
        <stp>18/01/2016</stp>
        <stp>[Bonds &amp; FX.xlsx]FX_BMG View!R40C15</stp>
        <stp>Fill=C</stp>
        <stp>Days=A</stp>
        <tr r="O40" s="11"/>
      </tp>
      <tp t="e">
        <v>#N/A</v>
        <stp/>
        <stp>##V3_BDHV12</stp>
        <stp>HKDCHF  Curncy</stp>
        <stp>PX_LAST</stp>
        <stp>14/07/2015</stp>
        <stp>14/07/2015</stp>
        <stp>[Bonds &amp; FX.xlsx]FX_BMG View!R28C11</stp>
        <stp>Fill=C</stp>
        <stp>Days=A</stp>
        <tr r="K28" s="11"/>
      </tp>
      <tp t="e">
        <v>#N/A</v>
        <stp/>
        <stp>##V3_BDHV12</stp>
        <stp>GREECE CDS USD SR 5Y Corp</stp>
        <stp>PX_LAST</stp>
        <stp>31/12/2015</stp>
        <stp>31/12/2015</stp>
        <stp>[Bonds &amp; FX.xlsx]Bonds Weekly!R47C9</stp>
        <stp>Fill=C</stp>
        <stp>Days=A</stp>
        <tr r="I47" s="9"/>
      </tp>
      <tp t="e">
        <v>#N/A</v>
        <stp/>
        <stp>##V3_BDHV12</stp>
        <stp>NZDHKD  Curncy</stp>
        <stp>PX_LAST</stp>
        <stp>18/01/2016</stp>
        <stp>18/01/2016</stp>
        <stp>[Bonds &amp; FX.xlsx]FX_BMG View!R43C15</stp>
        <stp>Fill=C</stp>
        <stp>Days=A</stp>
        <tr r="O43" s="11"/>
      </tp>
      <tp t="e">
        <v>#N/A</v>
        <stp/>
        <stp>##V3_BDHV12</stp>
        <stp>EURCHF  Curncy</stp>
        <stp>PX_LAST</stp>
        <stp>14/07/2015</stp>
        <stp>14/07/2015</stp>
        <stp>[Bonds &amp; FX.xlsx]FX_BMG View!R21C11</stp>
        <stp>Fill=C</stp>
        <stp>Days=A</stp>
        <tr r="K21" s="11"/>
      </tp>
      <tp t="e">
        <v>#N/A</v>
        <stp/>
        <stp>##V3_BDHV12</stp>
        <stp>GBPCHF  Curncy</stp>
        <stp>PX_LAST</stp>
        <stp>14/07/2015</stp>
        <stp>14/07/2015</stp>
        <stp>[Bonds &amp; FX.xlsx]FX_BMG View!R23C11</stp>
        <stp>Fill=C</stp>
        <stp>Days=A</stp>
        <tr r="K23" s="11"/>
      </tp>
      <tp t="e">
        <v>#N/A</v>
        <stp/>
        <stp>##V3_BDHV12</stp>
        <stp>CADCHF  Curncy</stp>
        <stp>PX_LAST</stp>
        <stp>14/07/2015</stp>
        <stp>14/07/2015</stp>
        <stp>[Bonds &amp; FX.xlsx]FX_BMG View!R25C11</stp>
        <stp>Fill=C</stp>
        <stp>Days=A</stp>
        <tr r="K25" s="11"/>
      </tp>
      <tp t="e">
        <v>#N/A</v>
        <stp/>
        <stp>##V3_BDHV12</stp>
        <stp>AUDCHF  Curncy</stp>
        <stp>PX_LAST</stp>
        <stp>14/07/2015</stp>
        <stp>14/07/2015</stp>
        <stp>[Bonds &amp; FX.xlsx]FX_BMG View!R26C11</stp>
        <stp>Fill=C</stp>
        <stp>Days=A</stp>
        <tr r="K26" s="11"/>
      </tp>
      <tp t="e">
        <v>#N/A</v>
        <stp/>
        <stp>##V3_BDHV12</stp>
        <stp>NOKHKD  Curncy</stp>
        <stp>PX_LAST</stp>
        <stp>18/01/2016</stp>
        <stp>18/01/2016</stp>
        <stp>[Bonds &amp; FX.xlsx]FX_BMG View!R45C15</stp>
        <stp>Fill=C</stp>
        <stp>Days=A</stp>
        <tr r="O45" s="11"/>
      </tp>
      <tp t="e">
        <v>#N/A</v>
        <stp/>
        <stp>##V3_BDHV12</stp>
        <stp>NOKCHF  Curncy</stp>
        <stp>PX_LAST</stp>
        <stp>14/07/2015</stp>
        <stp>14/07/2015</stp>
        <stp>[Bonds &amp; FX.xlsx]FX_BMG View!R29C11</stp>
        <stp>Fill=C</stp>
        <stp>Days=A</stp>
        <tr r="K29" s="11"/>
      </tp>
      <tp t="e">
        <v>#N/A</v>
        <stp/>
        <stp>##V3_BDHV12</stp>
        <stp>EURNZD  Curncy</stp>
        <stp>PX_LAST</stp>
        <stp>19/01/2016</stp>
        <stp>19/01/2016</stp>
        <stp>[Bonds &amp; FX.xlsx]FX_BMG View!R21C14</stp>
        <stp>Fill=C</stp>
        <stp>Days=A</stp>
        <tr r="N21" s="11"/>
      </tp>
      <tp t="e">
        <v>#N/A</v>
        <stp/>
        <stp>##V3_BDHV12</stp>
        <stp>GBPNZD  Curncy</stp>
        <stp>PX_LAST</stp>
        <stp>19/01/2016</stp>
        <stp>19/01/2016</stp>
        <stp>[Bonds &amp; FX.xlsx]FX_BMG View!R23C14</stp>
        <stp>Fill=C</stp>
        <stp>Days=A</stp>
        <tr r="N23" s="11"/>
      </tp>
      <tp t="e">
        <v>#N/A</v>
        <stp/>
        <stp>##V3_BDHV12</stp>
        <stp>EURAUD  Curncy</stp>
        <stp>PX_LAST</stp>
        <stp>14/07/2015</stp>
        <stp>14/07/2015</stp>
        <stp>[Bonds &amp; FX.xlsx]FX_BMG View!R21C13</stp>
        <stp>Fill=C</stp>
        <stp>Days=A</stp>
        <tr r="M21" s="11"/>
      </tp>
      <tp t="e">
        <v>#N/A</v>
        <stp/>
        <stp>##V3_BDHV12</stp>
        <stp>SEKHKD  Curncy</stp>
        <stp>PX_LAST</stp>
        <stp>18/01/2016</stp>
        <stp>18/01/2016</stp>
        <stp>[Bonds &amp; FX.xlsx]FX_BMG View!R46C15</stp>
        <stp>Fill=C</stp>
        <stp>Days=A</stp>
        <tr r="O46" s="11"/>
      </tp>
      <tp t="e">
        <v>#N/A</v>
        <stp/>
        <stp>##V3_BDHV12</stp>
        <stp>GBPAUD  Curncy</stp>
        <stp>PX_LAST</stp>
        <stp>14/07/2015</stp>
        <stp>14/07/2015</stp>
        <stp>[Bonds &amp; FX.xlsx]FX_BMG View!R23C13</stp>
        <stp>Fill=C</stp>
        <stp>Days=A</stp>
        <tr r="M23" s="11"/>
      </tp>
      <tp t="e">
        <v>#N/A</v>
        <stp/>
        <stp>##V3_BDHV12</stp>
        <stp>NOKAUD  Curncy</stp>
        <stp>PX_LAST</stp>
        <stp>14/07/2015</stp>
        <stp>14/07/2015</stp>
        <stp>[Bonds &amp; FX.xlsx]FX_BMG View!R29C13</stp>
        <stp>Fill=C</stp>
        <stp>Days=A</stp>
        <tr r="M29" s="11"/>
      </tp>
      <tp t="e">
        <v>#N/A</v>
        <stp/>
        <stp>##V3_BDHV12</stp>
        <stp>CHFAUD  Curncy</stp>
        <stp>PX_LAST</stp>
        <stp>14/07/2015</stp>
        <stp>14/07/2015</stp>
        <stp>[Bonds &amp; FX.xlsx]FX_BMG View!R24C13</stp>
        <stp>Fill=C</stp>
        <stp>Days=A</stp>
        <tr r="M24" s="11"/>
      </tp>
      <tp t="e">
        <v>#N/A</v>
        <stp/>
        <stp>##V3_BDHV12</stp>
        <stp>CADNZD  Curncy</stp>
        <stp>PX_LAST</stp>
        <stp>19/01/2016</stp>
        <stp>19/01/2016</stp>
        <stp>[Bonds &amp; FX.xlsx]FX_BMG View!R25C14</stp>
        <stp>Fill=C</stp>
        <stp>Days=A</stp>
        <tr r="N25" s="11"/>
      </tp>
      <tp t="e">
        <v>#N/A</v>
        <stp/>
        <stp>##V3_BDHV12</stp>
        <stp>AUDNZD  Curncy</stp>
        <stp>PX_LAST</stp>
        <stp>19/01/2016</stp>
        <stp>19/01/2016</stp>
        <stp>[Bonds &amp; FX.xlsx]FX_BMG View!R26C14</stp>
        <stp>Fill=C</stp>
        <stp>Days=A</stp>
        <tr r="N26" s="11"/>
      </tp>
      <tp t="e">
        <v>#N/A</v>
        <stp/>
        <stp>##V3_BDHV12</stp>
        <stp>NOKNZD  Curncy</stp>
        <stp>PX_LAST</stp>
        <stp>19/01/2016</stp>
        <stp>19/01/2016</stp>
        <stp>[Bonds &amp; FX.xlsx]FX_BMG View!R29C14</stp>
        <stp>Fill=C</stp>
        <stp>Days=A</stp>
        <tr r="N29" s="11"/>
      </tp>
      <tp t="e">
        <v>#N/A</v>
        <stp/>
        <stp>##V3_BDHV12</stp>
        <stp>CHFNZD  Curncy</stp>
        <stp>PX_LAST</stp>
        <stp>19/01/2016</stp>
        <stp>19/01/2016</stp>
        <stp>[Bonds &amp; FX.xlsx]FX_BMG View!R24C14</stp>
        <stp>Fill=C</stp>
        <stp>Days=A</stp>
        <tr r="N24" s="11"/>
      </tp>
      <tp t="e">
        <v>#N/A</v>
        <stp/>
        <stp>##V3_BDHV12</stp>
        <stp>CADAUD  Curncy</stp>
        <stp>PX_LAST</stp>
        <stp>14/07/2015</stp>
        <stp>14/07/2015</stp>
        <stp>[Bonds &amp; FX.xlsx]FX_BMG View!R25C13</stp>
        <stp>Fill=C</stp>
        <stp>Days=A</stp>
        <tr r="M25" s="11"/>
      </tp>
      <tp t="e">
        <v>#N/A</v>
        <stp/>
        <stp>##V3_BDHV12</stp>
        <stp>HKDNZD  Curncy</stp>
        <stp>PX_LAST</stp>
        <stp>19/01/2016</stp>
        <stp>19/01/2016</stp>
        <stp>[Bonds &amp; FX.xlsx]FX_BMG View!R28C14</stp>
        <stp>Fill=C</stp>
        <stp>Days=A</stp>
        <tr r="N28" s="11"/>
      </tp>
      <tp t="e">
        <v>#N/A</v>
        <stp/>
        <stp>##V3_BDHV12</stp>
        <stp>HKDAUD  Curncy</stp>
        <stp>PX_LAST</stp>
        <stp>14/07/2015</stp>
        <stp>14/07/2015</stp>
        <stp>[Bonds &amp; FX.xlsx]FX_BMG View!R28C13</stp>
        <stp>Fill=C</stp>
        <stp>Days=A</stp>
        <tr r="M28" s="11"/>
      </tp>
      <tp t="e">
        <v>#N/A</v>
        <stp/>
        <stp>##V3_BDHV12</stp>
        <stp>EURNZD  Curncy</stp>
        <stp>PX_LAST</stp>
        <stp>18/01/2016</stp>
        <stp>18/01/2016</stp>
        <stp>[Bonds &amp; FX.xlsx]FX_BMG View!R37C14</stp>
        <stp>Fill=C</stp>
        <stp>Days=A</stp>
        <tr r="N37" s="11"/>
      </tp>
      <tp t="e">
        <v>#N/A</v>
        <stp/>
        <stp>##V3_BDHV12</stp>
        <stp>JPYNZD  Curncy</stp>
        <stp>PX_LAST</stp>
        <stp>18/01/2016</stp>
        <stp>18/01/2016</stp>
        <stp>[Bonds &amp; FX.xlsx]FX_BMG View!R38C14</stp>
        <stp>Fill=C</stp>
        <stp>Days=A</stp>
        <tr r="N38" s="11"/>
      </tp>
      <tp t="e">
        <v>#N/A</v>
        <stp/>
        <stp>##V3_BDHV12</stp>
        <stp>GBPNZD  Curncy</stp>
        <stp>PX_LAST</stp>
        <stp>18/01/2016</stp>
        <stp>18/01/2016</stp>
        <stp>[Bonds &amp; FX.xlsx]FX_BMG View!R39C14</stp>
        <stp>Fill=C</stp>
        <stp>Days=A</stp>
        <tr r="N39" s="11"/>
      </tp>
      <tp t="e">
        <v>#N/A</v>
        <stp/>
        <stp>##V3_BDHV12</stp>
        <stp>NZDAUD  Curncy</stp>
        <stp>PX_LAST</stp>
        <stp>14/07/2015</stp>
        <stp>14/07/2015</stp>
        <stp>[Bonds &amp; FX.xlsx]FX_BMG View!R27C13</stp>
        <stp>Fill=C</stp>
        <stp>Days=A</stp>
        <tr r="M27" s="11"/>
      </tp>
      <tp t="e">
        <v>#N/A</v>
        <stp/>
        <stp>##V3_BDHV12</stp>
        <stp>JPYNZD  Curncy</stp>
        <stp>PX_LAST</stp>
        <stp>19/01/2016</stp>
        <stp>19/01/2016</stp>
        <stp>[Bonds &amp; FX.xlsx]FX_BMG View!R22C14</stp>
        <stp>Fill=C</stp>
        <stp>Days=A</stp>
        <tr r="N22" s="11"/>
      </tp>
      <tp t="e">
        <v>#N/A</v>
        <stp/>
        <stp>##V3_BDHV12</stp>
        <stp>USDCHF  Curncy</stp>
        <stp>PX_LAST</stp>
        <stp>14/07/2015</stp>
        <stp>14/07/2015</stp>
        <stp>[Bonds &amp; FX.xlsx]FX_BMG View!R20C11</stp>
        <stp>Fill=C</stp>
        <stp>Days=A</stp>
        <tr r="K20" s="11"/>
      </tp>
      <tp t="e">
        <v>#N/A</v>
        <stp/>
        <stp>##V3_BDHV12</stp>
        <stp>JPYAUD  Curncy</stp>
        <stp>PX_LAST</stp>
        <stp>14/07/2015</stp>
        <stp>14/07/2015</stp>
        <stp>[Bonds &amp; FX.xlsx]FX_BMG View!R22C13</stp>
        <stp>Fill=C</stp>
        <stp>Days=A</stp>
        <tr r="M22" s="11"/>
      </tp>
      <tp>
        <v>360.88299999999998</v>
        <stp/>
        <stp>##V3_BDHV12</stp>
        <stp>USOHHYTO Index</stp>
        <stp>PX_LAST</stp>
        <stp>31.05.2018</stp>
        <stp>31.05.2018</stp>
        <stp>[Bonds &amp; FX.xlsx]BONDS OK!R78C10</stp>
        <stp>Fill=C</stp>
        <stp>Days=A</stp>
        <tr r="J78" s="10"/>
      </tp>
      <tp>
        <v>2.306</v>
        <stp/>
        <stp>##V3_BDHV12</stp>
        <stp>GCAN10YR Index</stp>
        <stp>PX_LAST</stp>
        <stp>11.06.2018</stp>
        <stp>11.06.2018</stp>
        <stp>[Bonds &amp; FX.xlsx]BONDS OK!R13C9</stp>
        <stp>Fill=C</stp>
        <stp>Days=A</stp>
        <tr r="I13" s="10"/>
      </tp>
      <tp t="e">
        <v>#N/A</v>
        <stp/>
        <stp>##V3_BDHV12</stp>
        <stp>EUG2TR Index</stp>
        <stp>PX_LAST</stp>
        <stp>31/12/2015</stp>
        <stp>31/12/2015</stp>
        <stp>[Bonds &amp; FX.xlsx]Bonds Weekly!R6C19</stp>
        <stp>Fill=C</stp>
        <stp>Days=A</stp>
        <tr r="S6" s="9"/>
      </tp>
      <tp t="e">
        <v>#N/A</v>
        <stp/>
        <stp>##V3_BDHV12</stp>
        <stp>EUG1TR Index</stp>
        <stp>PX_LAST</stp>
        <stp>31/12/2015</stp>
        <stp>31/12/2015</stp>
        <stp>[Bonds &amp; FX.xlsx]Bonds Weekly!R6C29</stp>
        <stp>Fill=C</stp>
        <stp>Days=A</stp>
        <tr r="AC6" s="9"/>
      </tp>
      <tp t="e">
        <v>#N/A</v>
        <stp/>
        <stp>##V3_BDHV12</stp>
        <stp>EUG1TR Index</stp>
        <stp>PX_LAST</stp>
        <stp>13/01/2016</stp>
        <stp>13/01/2016</stp>
        <stp>[Bonds &amp; FX.xlsx]Bonds Weekly!R6C39</stp>
        <stp>Fill=C</stp>
        <stp>Days=A</stp>
        <tr r="AM6" s="9"/>
      </tp>
      <tp t="e">
        <v>#N/A</v>
        <stp/>
        <stp>##V3_BDHV12</stp>
        <stp>FRG2TR Index</stp>
        <stp>PX_LAST</stp>
        <stp>14/01/2016</stp>
        <stp>14/01/2016</stp>
        <stp>[Bonds &amp; FX.xlsx]Bonds Weekly!R7C19</stp>
        <stp>Fill=C</stp>
        <stp>Days=A</stp>
        <tr r="S7" s="9"/>
      </tp>
      <tp t="e">
        <v>#N/A</v>
        <stp/>
        <stp>##V3_BDHV12</stp>
        <stp>FRG1TR Index</stp>
        <stp>PX_LAST</stp>
        <stp>14/01/2016</stp>
        <stp>14/01/2016</stp>
        <stp>[Bonds &amp; FX.xlsx]Bonds Weekly!R7C39</stp>
        <stp>Fill=C</stp>
        <stp>Days=A</stp>
        <tr r="AM7" s="9"/>
      </tp>
      <tp t="e">
        <v>#N/A</v>
        <stp/>
        <stp>##V3_BDHV12</stp>
        <stp>FRG1TR Index</stp>
        <stp>PX_LAST</stp>
        <stp>14/01/2016</stp>
        <stp>14/01/2016</stp>
        <stp>[Bonds &amp; FX.xlsx]Bonds Weekly!R7C29</stp>
        <stp>Fill=C</stp>
        <stp>Days=A</stp>
        <tr r="AC7" s="9"/>
      </tp>
      <tp t="e">
        <v>#N/A</v>
        <stp/>
        <stp>##V3_BDHV12</stp>
        <stp>ITGATR Index</stp>
        <stp>PX_LAST</stp>
        <stp>13/01/2016</stp>
        <stp>13/01/2016</stp>
        <stp>[Bonds &amp; FX.xlsx]Bonds Weekly!R9C38</stp>
        <stp>Fill=C</stp>
        <stp>Days=A</stp>
        <tr r="AL9" s="9"/>
      </tp>
      <tp t="e">
        <v>#N/A</v>
        <stp/>
        <stp>##V3_BDHV12</stp>
        <stp>ITGATR Index</stp>
        <stp>PX_LAST</stp>
        <stp>31/12/2015</stp>
        <stp>31/12/2015</stp>
        <stp>[Bonds &amp; FX.xlsx]Bonds Weekly!R9C28</stp>
        <stp>Fill=C</stp>
        <stp>Days=A</stp>
        <tr r="AB9" s="9"/>
      </tp>
      <tp t="e">
        <v>#N/A</v>
        <stp/>
        <stp>##V3_BDHV12</stp>
        <stp>ITG1TR Index</stp>
        <stp>PX_LAST</stp>
        <stp>31/12/2015</stp>
        <stp>31/12/2015</stp>
        <stp>[Bonds &amp; FX.xlsx]Bonds Weekly!R9C18</stp>
        <stp>Fill=C</stp>
        <stp>Days=A</stp>
        <tr r="R9" s="9"/>
      </tp>
      <tp t="e">
        <v>#N/A</v>
        <stp/>
        <stp>##V3_BDHV12</stp>
        <stp>GGGB10YR Index</stp>
        <stp>PX_LAST</stp>
        <stp>31/12/2014</stp>
        <stp>31/12/2014</stp>
        <stp>[Bonds &amp; FX.xlsx]Monitor!R30C10</stp>
        <stp>Fill=C</stp>
        <stp>Days=A</stp>
        <tr r="J30" s="1"/>
      </tp>
      <tp t="e">
        <v>#N/A</v>
        <stp/>
        <stp>##V3_BDHV12</stp>
        <stp>EBL0 Index</stp>
        <stp>PX_LAST</stp>
        <stp>13/11/2015</stp>
        <stp>13/11/2015</stp>
        <stp>[Bonds &amp; FX.xlsx]Monitor!R65C8</stp>
        <stp>Days=A</stp>
        <stp>Fill=C</stp>
        <tr r="H65" s="1"/>
      </tp>
      <tp t="e">
        <v>#N/A</v>
        <stp/>
        <stp>##V3_BDHV12</stp>
        <stp>GBPCAD  Curncy</stp>
        <stp>PX_LAST</stp>
        <stp>11/12/2015</stp>
        <stp>11/12/2015</stp>
        <stp>[Bonds &amp; FX.xlsx]FX!R7C12</stp>
        <stp>Fill=C</stp>
        <stp>Days=A</stp>
        <tr r="L7" s="6"/>
      </tp>
      <tp t="e">
        <v>#N/A</v>
        <stp/>
        <stp>##V3_BDHV12</stp>
        <stp>GBPCAD  Curncy</stp>
        <stp>PX_LAST</stp>
        <stp>31/12/2014</stp>
        <stp>31/12/2014</stp>
        <stp>[Bonds &amp; FX.xlsx]FX!R7C12</stp>
        <stp>Fill=C</stp>
        <stp>Days=A</stp>
        <tr r="L7" s="6"/>
      </tp>
      <tp>
        <v>0.90149999999999997</v>
        <stp/>
        <stp>##V3_BDHV12</stp>
        <stp>JPYCHF  Curncy</stp>
        <stp>PX_LAST</stp>
        <stp>15.06.2018</stp>
        <stp>15.06.2018</stp>
        <stp>[Bonds &amp; FX.xlsx]FX OK!R11C9</stp>
        <stp>Fill=C</stp>
        <stp>Days=A</stp>
        <tr r="I11" s="12"/>
      </tp>
      <tp t="e">
        <v>#N/A</v>
        <stp/>
        <stp>##V3_BDHV12</stp>
        <stp>CHFSEK  Curncy</stp>
        <stp>PX_LAST</stp>
        <stp>11/12/2015</stp>
        <stp>11/12/2015</stp>
        <stp>[Bonds &amp; FX.xlsx]FX!R8C17</stp>
        <stp>Fill=C</stp>
        <stp>Days=A</stp>
        <tr r="Q8" s="6"/>
      </tp>
      <tp t="e">
        <v>#N/A</v>
        <stp/>
        <stp>##V3_BDHV12</stp>
        <stp>CHFSEK  Curncy</stp>
        <stp>PX_LAST</stp>
        <stp>31/12/2014</stp>
        <stp>31/12/2014</stp>
        <stp>[Bonds &amp; FX.xlsx]FX!R8C17</stp>
        <stp>Fill=C</stp>
        <stp>Days=A</stp>
        <tr r="Q8" s="6"/>
      </tp>
      <tp t="s">
        <v>Euro Corp</v>
        <stp/>
        <stp>##V3_BDPV12</stp>
        <stp>ER00 Index</stp>
        <stp>NAME</stp>
        <stp>[Bonds &amp; FX.xlsx]BONDS OK!R72C6</stp>
        <tr r="F72" s="10"/>
      </tp>
      <tp t="e">
        <v>#N/A</v>
        <stp/>
        <stp>##V3_BDHV12</stp>
        <stp>C0A0 Index</stp>
        <stp>PX_LAST</stp>
        <stp>25/11/2015</stp>
        <stp>25/11/2015</stp>
        <stp>[Bonds &amp; FX.xlsx]Bonds Daily!R60C10</stp>
        <stp>Days=A</stp>
        <stp>Fill=C</stp>
        <tr r="J60" s="7"/>
      </tp>
      <tp t="e">
        <v>#N/A</v>
        <stp/>
        <stp>##V3_BDHV12</stp>
        <stp>EBL0 Index</stp>
        <stp>PX_LAST</stp>
        <stp>25/11/2015</stp>
        <stp>25/11/2015</stp>
        <stp>[Bonds &amp; FX.xlsx]Bonds Daily!R65C10</stp>
        <stp>Days=A</stp>
        <stp>Fill=C</stp>
        <tr r="J65" s="7"/>
      </tp>
      <tp t="e">
        <v>#N/A</v>
        <stp/>
        <stp>##V3_BDHV12</stp>
        <stp>ER00 Index</stp>
        <stp>PX_LAST</stp>
        <stp>25/11/2015</stp>
        <stp>25/11/2015</stp>
        <stp>[Bonds &amp; FX.xlsx]Bonds Daily!R62C10</stp>
        <stp>Days=A</stp>
        <stp>Fill=C</stp>
        <tr r="J62" s="7"/>
      </tp>
      <tp t="e">
        <v>#N/A</v>
        <stp/>
        <stp>##V3_BDHV12</stp>
        <stp>HE00 Index</stp>
        <stp>PX_LAST</stp>
        <stp>25/11/2015</stp>
        <stp>25/11/2015</stp>
        <stp>[Bonds &amp; FX.xlsx]Bonds Daily!R61C10</stp>
        <stp>Days=A</stp>
        <stp>Fill=C</stp>
        <tr r="J61" s="7"/>
      </tp>
      <tp t="e">
        <v>#N/A</v>
        <stp/>
        <stp>##V3_BDHV12</stp>
        <stp>ITALY CDS USD SR 5Y Corp</stp>
        <stp>PX_LAST</stp>
        <stp>31/10/2015</stp>
        <stp>31/10/2015</stp>
        <stp>[Bonds &amp; FX.xlsx]Monitor!R41C9</stp>
        <stp>Fill=C</stp>
        <stp>Days=A</stp>
        <tr r="I41" s="1"/>
      </tp>
      <tp t="e">
        <v>#N/A</v>
        <stp/>
        <stp>##V3_BDHV12</stp>
        <stp>NZDHKD  Curncy</stp>
        <stp>PX_LAST</stp>
        <stp>14/07/2015</stp>
        <stp>14/07/2015</stp>
        <stp>[Bonds &amp; FX.xlsx]FX_BMG View!R27C15</stp>
        <stp>Fill=C</stp>
        <stp>Days=A</stp>
        <tr r="O27" s="11"/>
      </tp>
      <tp t="e">
        <v>#N/A</v>
        <stp/>
        <stp>##V3_BDHV12</stp>
        <stp>JPYHKD  Curncy</stp>
        <stp>PX_LAST</stp>
        <stp>14/07/2015</stp>
        <stp>14/07/2015</stp>
        <stp>[Bonds &amp; FX.xlsx]FX_BMG View!R22C15</stp>
        <stp>Fill=C</stp>
        <stp>Days=A</stp>
        <tr r="O22" s="11"/>
      </tp>
      <tp t="e">
        <v>#N/A</v>
        <stp/>
        <stp>##V3_BDHV12</stp>
        <stp>AUDCHF  Curncy</stp>
        <stp>PX_LAST</stp>
        <stp>18/01/2016</stp>
        <stp>18/01/2016</stp>
        <stp>[Bonds &amp; FX.xlsx]FX_BMG View!R42C11</stp>
        <stp>Fill=C</stp>
        <stp>Days=A</stp>
        <tr r="K42" s="11"/>
      </tp>
      <tp t="e">
        <v>#N/A</v>
        <stp/>
        <stp>##V3_BDHV12</stp>
        <stp>CADCHF  Curncy</stp>
        <stp>PX_LAST</stp>
        <stp>18/01/2016</stp>
        <stp>18/01/2016</stp>
        <stp>[Bonds &amp; FX.xlsx]FX_BMG View!R41C11</stp>
        <stp>Fill=C</stp>
        <stp>Days=A</stp>
        <tr r="K41" s="11"/>
      </tp>
      <tp t="e">
        <v>#N/A</v>
        <stp/>
        <stp>##V3_BDHV12</stp>
        <stp>PORTUGAL CDS USD SR 5Y Corp</stp>
        <stp>PX_LAST</stp>
        <stp>13/01/2016</stp>
        <stp>13/01/2016</stp>
        <stp>[Bonds &amp; FX.xlsx]Bonds Weekly!R46C8</stp>
        <stp>Fill=C</stp>
        <stp>Days=A</stp>
        <tr r="H46" s="9"/>
      </tp>
      <tp t="e">
        <v>#N/A</v>
        <stp/>
        <stp>##V3_BDHV12</stp>
        <stp>NZDCHF  Curncy</stp>
        <stp>PX_LAST</stp>
        <stp>18/01/2016</stp>
        <stp>18/01/2016</stp>
        <stp>[Bonds &amp; FX.xlsx]FX_BMG View!R43C11</stp>
        <stp>Fill=C</stp>
        <stp>Days=A</stp>
        <tr r="K43" s="11"/>
      </tp>
      <tp t="e">
        <v>#N/A</v>
        <stp/>
        <stp>##V3_BDHV12</stp>
        <stp>HKDCHF  Curncy</stp>
        <stp>PX_LAST</stp>
        <stp>18/01/2016</stp>
        <stp>18/01/2016</stp>
        <stp>[Bonds &amp; FX.xlsx]FX_BMG View!R44C11</stp>
        <stp>Fill=C</stp>
        <stp>Days=A</stp>
        <tr r="K44" s="11"/>
      </tp>
      <tp t="e">
        <v>#N/A</v>
        <stp/>
        <stp>##V3_BDHV12</stp>
        <stp>AUDHKD  Curncy</stp>
        <stp>PX_LAST</stp>
        <stp>14/07/2015</stp>
        <stp>14/07/2015</stp>
        <stp>[Bonds &amp; FX.xlsx]FX_BMG View!R26C15</stp>
        <stp>Fill=C</stp>
        <stp>Days=A</stp>
        <tr r="O26" s="11"/>
      </tp>
      <tp t="e">
        <v>#N/A</v>
        <stp/>
        <stp>##V3_BDHV12</stp>
        <stp>NOKHKD  Curncy</stp>
        <stp>PX_LAST</stp>
        <stp>14/07/2015</stp>
        <stp>14/07/2015</stp>
        <stp>[Bonds &amp; FX.xlsx]FX_BMG View!R29C15</stp>
        <stp>Fill=C</stp>
        <stp>Days=A</stp>
        <tr r="O29" s="11"/>
      </tp>
      <tp t="e">
        <v>#N/A</v>
        <stp/>
        <stp>##V3_BDHV12</stp>
        <stp>NOKCHF  Curncy</stp>
        <stp>PX_LAST</stp>
        <stp>18/01/2016</stp>
        <stp>18/01/2016</stp>
        <stp>[Bonds &amp; FX.xlsx]FX_BMG View!R45C11</stp>
        <stp>Fill=C</stp>
        <stp>Days=A</stp>
        <tr r="K45" s="11"/>
      </tp>
      <tp t="e">
        <v>#N/A</v>
        <stp/>
        <stp>##V3_BDHV12</stp>
        <stp>CHFHKD  Curncy</stp>
        <stp>PX_LAST</stp>
        <stp>14/07/2015</stp>
        <stp>14/07/2015</stp>
        <stp>[Bonds &amp; FX.xlsx]FX_BMG View!R24C15</stp>
        <stp>Fill=C</stp>
        <stp>Days=A</stp>
        <tr r="O24" s="11"/>
      </tp>
      <tp t="e">
        <v>#N/A</v>
        <stp/>
        <stp>##V3_BDHV12</stp>
        <stp>CADHKD  Curncy</stp>
        <stp>PX_LAST</stp>
        <stp>14/07/2015</stp>
        <stp>14/07/2015</stp>
        <stp>[Bonds &amp; FX.xlsx]FX_BMG View!R25C15</stp>
        <stp>Fill=C</stp>
        <stp>Days=A</stp>
        <tr r="O25" s="11"/>
      </tp>
      <tp t="e">
        <v>#N/A</v>
        <stp/>
        <stp>##V3_BDHV12</stp>
        <stp>EURHKD  Curncy</stp>
        <stp>PX_LAST</stp>
        <stp>14/07/2015</stp>
        <stp>14/07/2015</stp>
        <stp>[Bonds &amp; FX.xlsx]FX_BMG View!R21C15</stp>
        <stp>Fill=C</stp>
        <stp>Days=A</stp>
        <tr r="O21" s="11"/>
      </tp>
      <tp t="e">
        <v>#N/A</v>
        <stp/>
        <stp>##V3_BDHV12</stp>
        <stp>SEKAUD  Curncy</stp>
        <stp>PX_LAST</stp>
        <stp>18/01/2016</stp>
        <stp>18/01/2016</stp>
        <stp>[Bonds &amp; FX.xlsx]FX_BMG View!R46C13</stp>
        <stp>Fill=C</stp>
        <stp>Days=A</stp>
        <tr r="M46" s="11"/>
      </tp>
      <tp t="e">
        <v>#N/A</v>
        <stp/>
        <stp>##V3_BDHV12</stp>
        <stp>GBPHKD  Curncy</stp>
        <stp>PX_LAST</stp>
        <stp>14/07/2015</stp>
        <stp>14/07/2015</stp>
        <stp>[Bonds &amp; FX.xlsx]FX_BMG View!R23C15</stp>
        <stp>Fill=C</stp>
        <stp>Days=A</stp>
        <tr r="O23" s="11"/>
      </tp>
      <tp t="e">
        <v>#N/A</v>
        <stp/>
        <stp>##V3_BDHV12</stp>
        <stp>NOKAUD  Curncy</stp>
        <stp>PX_LAST</stp>
        <stp>18/01/2016</stp>
        <stp>18/01/2016</stp>
        <stp>[Bonds &amp; FX.xlsx]FX_BMG View!R45C13</stp>
        <stp>Fill=C</stp>
        <stp>Days=A</stp>
        <tr r="M45" s="11"/>
      </tp>
      <tp t="e">
        <v>#N/A</v>
        <stp/>
        <stp>##V3_BDHV12</stp>
        <stp>SEKCHF  Curncy</stp>
        <stp>PX_LAST</stp>
        <stp>18/01/2016</stp>
        <stp>18/01/2016</stp>
        <stp>[Bonds &amp; FX.xlsx]FX_BMG View!R46C11</stp>
        <stp>Fill=C</stp>
        <stp>Days=A</stp>
        <tr r="K46" s="11"/>
      </tp>
      <tp t="s">
        <v>#N/A Invalid Security</v>
        <stp/>
        <stp>##V3_BDPV12</stp>
        <stp>FRG3TR Index</stp>
        <stp>LONG_COMP_NAME</stp>
        <stp>[Bonds &amp; FX.xlsx]EFFAS!R43C7</stp>
        <tr r="G43" s="4"/>
      </tp>
      <tp t="s">
        <v>#N/A Invalid Security</v>
        <stp/>
        <stp>##V3_BDPV12</stp>
        <stp>USG2TR Index</stp>
        <stp>LONG_COMP_NAME</stp>
        <stp>[Bonds &amp; FX.xlsx]EFFAS!R22C7</stp>
        <tr r="G22" s="4"/>
      </tp>
      <tp t="s">
        <v>#N/A Invalid Security</v>
        <stp/>
        <stp>##V3_BDPV12</stp>
        <stp>SPG1TR Index</stp>
        <stp>LONG_COMP_NAME</stp>
        <stp>[Bonds &amp; FX.xlsx]EFFAS!R11C7</stp>
        <tr r="G11" s="4"/>
      </tp>
      <tp t="s">
        <v>#N/A Invalid Security</v>
        <stp/>
        <stp>##V3_BDPV12</stp>
        <stp>PTG5TR Index</stp>
        <stp>LONG_COMP_NAME</stp>
        <stp>[Bonds &amp; FX.xlsx]EFFAS!R55C7</stp>
        <tr r="G55" s="4"/>
      </tp>
      <tp t="e">
        <v>#N/A</v>
        <stp/>
        <stp>##V3_BDHV12</stp>
        <stp>HKDAUD  Curncy</stp>
        <stp>PX_LAST</stp>
        <stp>18/01/2016</stp>
        <stp>18/01/2016</stp>
        <stp>[Bonds &amp; FX.xlsx]FX_BMG View!R44C13</stp>
        <stp>Fill=C</stp>
        <stp>Days=A</stp>
        <tr r="M44" s="11"/>
      </tp>
      <tp t="e">
        <v>#N/A</v>
        <stp/>
        <stp>##V3_BDHV12</stp>
        <stp>NZDAUD  Curncy</stp>
        <stp>PX_LAST</stp>
        <stp>18/01/2016</stp>
        <stp>18/01/2016</stp>
        <stp>[Bonds &amp; FX.xlsx]FX_BMG View!R43C13</stp>
        <stp>Fill=C</stp>
        <stp>Days=A</stp>
        <tr r="M43" s="11"/>
      </tp>
      <tp t="e">
        <v>#N/A</v>
        <stp/>
        <stp>##V3_BDHV12</stp>
        <stp>CADAUD  Curncy</stp>
        <stp>PX_LAST</stp>
        <stp>18/01/2016</stp>
        <stp>18/01/2016</stp>
        <stp>[Bonds &amp; FX.xlsx]FX_BMG View!R41C13</stp>
        <stp>Fill=C</stp>
        <stp>Days=A</stp>
        <tr r="M41" s="11"/>
      </tp>
      <tp t="e">
        <v>#N/A</v>
        <stp/>
        <stp>##V3_BDHV12</stp>
        <stp>CHFAUD  Curncy</stp>
        <stp>PX_LAST</stp>
        <stp>18/01/2016</stp>
        <stp>18/01/2016</stp>
        <stp>[Bonds &amp; FX.xlsx]FX_BMG View!R40C13</stp>
        <stp>Fill=C</stp>
        <stp>Days=A</stp>
        <tr r="M40" s="11"/>
      </tp>
      <tp t="e">
        <v>#N/A</v>
        <stp/>
        <stp>##V3_BDHV12</stp>
        <stp>USDHKD  Curncy</stp>
        <stp>PX_LAST</stp>
        <stp>14/07/2015</stp>
        <stp>14/07/2015</stp>
        <stp>[Bonds &amp; FX.xlsx]FX_BMG View!R20C15</stp>
        <stp>Fill=C</stp>
        <stp>Days=A</stp>
        <tr r="O20" s="11"/>
      </tp>
      <tp>
        <v>2.3875000000000002</v>
        <stp/>
        <stp>##V3_BDHV12</stp>
        <stp>FWISUS55 Index</stp>
        <stp>PX_LAST</stp>
        <stp>31.05.2018</stp>
        <stp>31.05.2018</stp>
        <stp>[Bonds &amp; FX.xlsx]BONDS OK!R63C10</stp>
        <stp>Fill=C</stp>
        <stp>Days=A</stp>
        <tr r="J63" s="10"/>
      </tp>
      <tp t="s">
        <v>MARKIT ITRX EUR HIVOL 12/18</v>
        <stp/>
        <stp>##V3_BDPV12</stp>
        <stp>HIVOL CDSI GEN 5Y Corp</stp>
        <stp>NAME</stp>
        <stp>[Bonds &amp; FX.xlsx]Bonds Daily!R79C6</stp>
        <tr r="F79" s="7"/>
      </tp>
      <tp t="e">
        <v>#N/A</v>
        <stp/>
        <stp>##V3_BDHV12</stp>
        <stp>FRG3TR Index</stp>
        <stp>PX_LAST</stp>
        <stp>13/01/2016</stp>
        <stp>13/01/2016</stp>
        <stp>[Bonds &amp; FX.xlsx]Bonds Weekly!R7C41</stp>
        <stp>Fill=C</stp>
        <stp>Days=A</stp>
        <tr r="AO7" s="9"/>
      </tp>
      <tp t="e">
        <v>#N/A</v>
        <stp/>
        <stp>##V3_BDHV12</stp>
        <stp>FRG3TR Index</stp>
        <stp>PX_LAST</stp>
        <stp>31/12/2015</stp>
        <stp>31/12/2015</stp>
        <stp>[Bonds &amp; FX.xlsx]Bonds Weekly!R7C31</stp>
        <stp>Fill=C</stp>
        <stp>Days=A</stp>
        <tr r="AE7" s="9"/>
      </tp>
      <tp t="e">
        <v>#N/A</v>
        <stp/>
        <stp>##V3_BDHV12</stp>
        <stp>FRG4TR Index</stp>
        <stp>PX_LAST</stp>
        <stp>31/12/2015</stp>
        <stp>31/12/2015</stp>
        <stp>[Bonds &amp; FX.xlsx]Bonds Weekly!R7C21</stp>
        <stp>Fill=C</stp>
        <stp>Days=A</stp>
        <tr r="U7" s="9"/>
      </tp>
      <tp t="e">
        <v>#N/A</v>
        <stp/>
        <stp>##V3_BDHV12</stp>
        <stp>EUG3TR Index</stp>
        <stp>PX_LAST</stp>
        <stp>14/01/2016</stp>
        <stp>14/01/2016</stp>
        <stp>[Bonds &amp; FX.xlsx]Bonds Weekly!R6C41</stp>
        <stp>Fill=C</stp>
        <stp>Days=A</stp>
        <tr r="AO6" s="9"/>
      </tp>
      <tp t="e">
        <v>#N/A</v>
        <stp/>
        <stp>##V3_BDHV12</stp>
        <stp>EUG3TR Index</stp>
        <stp>PX_LAST</stp>
        <stp>14/01/2016</stp>
        <stp>14/01/2016</stp>
        <stp>[Bonds &amp; FX.xlsx]Bonds Weekly!R6C31</stp>
        <stp>Fill=C</stp>
        <stp>Days=A</stp>
        <tr r="AE6" s="9"/>
      </tp>
      <tp t="e">
        <v>#N/A</v>
        <stp/>
        <stp>##V3_BDHV12</stp>
        <stp>EUG4TR Index</stp>
        <stp>PX_LAST</stp>
        <stp>14/01/2016</stp>
        <stp>14/01/2016</stp>
        <stp>[Bonds &amp; FX.xlsx]Bonds Weekly!R6C21</stp>
        <stp>Fill=C</stp>
        <stp>Days=A</stp>
        <tr r="U6" s="9"/>
      </tp>
      <tp>
        <v>91.5</v>
        <stp/>
        <stp>##V3_BDHV12</stp>
        <stp>USOAIGTO Index</stp>
        <stp>PX_LAST</stp>
        <stp>31.12.2017</stp>
        <stp>31.12.2017</stp>
        <stp>[Bonds &amp; FX.xlsx]BONDS OK!R79C11</stp>
        <stp>Fill=C</stp>
        <stp>Days=A</stp>
        <tr r="K79" s="10"/>
      </tp>
      <tp t="e">
        <v>#N/A</v>
        <stp/>
        <stp>##V3_BDHV12</stp>
        <stp>ITG3TR Index</stp>
        <stp>PX_LAST</stp>
        <stp>14/01/2016</stp>
        <stp>14/01/2016</stp>
        <stp>[Bonds &amp; FX.xlsx]Bonds Weekly!R9C20</stp>
        <stp>Fill=C</stp>
        <stp>Days=A</stp>
        <tr r="T9" s="9"/>
      </tp>
      <tp t="e">
        <v>#N/A</v>
        <stp/>
        <stp>##V3_BDHV12</stp>
        <stp>ITG2TR Index</stp>
        <stp>PX_LAST</stp>
        <stp>14/01/2016</stp>
        <stp>14/01/2016</stp>
        <stp>[Bonds &amp; FX.xlsx]Bonds Weekly!R9C30</stp>
        <stp>Fill=C</stp>
        <stp>Days=A</stp>
        <tr r="AD9" s="9"/>
      </tp>
      <tp t="e">
        <v>#N/A</v>
        <stp/>
        <stp>##V3_BDHV12</stp>
        <stp>ITG2TR Index</stp>
        <stp>PX_LAST</stp>
        <stp>14/01/2016</stp>
        <stp>14/01/2016</stp>
        <stp>[Bonds &amp; FX.xlsx]Bonds Weekly!R9C40</stp>
        <stp>Fill=C</stp>
        <stp>Days=A</stp>
        <tr r="AN9" s="9"/>
      </tp>
      <tp t="e">
        <v>#N/A</v>
        <stp/>
        <stp>##V3_BDHV12</stp>
        <stp>ITGATR Index</stp>
        <stp>PX_LAST</stp>
        <stp>31/12/2015</stp>
        <stp>31/12/2015</stp>
        <stp>[Bonds &amp; FX.xlsx]Bonds Weekly!R9C17</stp>
        <stp>Fill=C</stp>
        <stp>Days=A</stp>
        <tr r="Q9" s="9"/>
      </tp>
      <tp t="e">
        <v>#N/A</v>
        <stp/>
        <stp>##V3_BDHV12</stp>
        <stp>EBL0 Index</stp>
        <stp>PX_LAST</stp>
        <stp>13/11/2015</stp>
        <stp>13/11/2015</stp>
        <stp>[Bonds &amp; FX.xlsx]Monitor!R65C9</stp>
        <stp>Days=A</stp>
        <stp>Fill=C</stp>
        <tr r="I65" s="1"/>
      </tp>
      <tp t="e">
        <v>#N/A</v>
        <stp/>
        <stp>##V3_BDHV12</stp>
        <stp>EURGBP  Curncy</stp>
        <stp>PX_LAST</stp>
        <stp>11/12/2015</stp>
        <stp>11/12/2015</stp>
        <stp>[Bonds &amp; FX.xlsx]FX!R5C10</stp>
        <stp>Fill=C</stp>
        <stp>Days=A</stp>
        <tr r="J5" s="6"/>
      </tp>
      <tp t="e">
        <v>#N/A</v>
        <stp/>
        <stp>##V3_BDHV12</stp>
        <stp>GBPAUD  Curncy</stp>
        <stp>PX_LAST</stp>
        <stp>11/12/2015</stp>
        <stp>11/12/2015</stp>
        <stp>[Bonds &amp; FX.xlsx]FX!R7C13</stp>
        <stp>Fill=C</stp>
        <stp>Days=A</stp>
        <tr r="M7" s="6"/>
      </tp>
      <tp t="e">
        <v>#N/A</v>
        <stp/>
        <stp>##V3_BDHV12</stp>
        <stp>GBPCHF  Curncy</stp>
        <stp>PX_LAST</stp>
        <stp>11/12/2015</stp>
        <stp>11/12/2015</stp>
        <stp>[Bonds &amp; FX.xlsx]FX!R7C11</stp>
        <stp>Fill=C</stp>
        <stp>Days=A</stp>
        <tr r="K7" s="6"/>
      </tp>
      <tp t="s">
        <v>Euro Subord Financial</v>
        <stp/>
        <stp>##V3_BDPV12</stp>
        <stp>EBSU Index</stp>
        <stp>NAME</stp>
        <stp>[Bonds &amp; FX.xlsx]BONDS OK!R73C6</stp>
        <tr r="F73" s="10"/>
      </tp>
      <tp t="e">
        <v>#N/A</v>
        <stp/>
        <stp>##V3_BDHV12</stp>
        <stp>EURGBP  Curncy</stp>
        <stp>PX_LAST</stp>
        <stp>31/12/2014</stp>
        <stp>31/12/2014</stp>
        <stp>[Bonds &amp; FX.xlsx]FX!R5C10</stp>
        <stp>Fill=C</stp>
        <stp>Days=A</stp>
        <tr r="J5" s="6"/>
      </tp>
      <tp t="e">
        <v>#N/A</v>
        <stp/>
        <stp>##V3_BDHV12</stp>
        <stp>GBPCHF  Curncy</stp>
        <stp>PX_LAST</stp>
        <stp>31/12/2014</stp>
        <stp>31/12/2014</stp>
        <stp>[Bonds &amp; FX.xlsx]FX!R7C11</stp>
        <stp>Fill=C</stp>
        <stp>Days=A</stp>
        <tr r="K7" s="6"/>
      </tp>
      <tp t="e">
        <v>#N/A</v>
        <stp/>
        <stp>##V3_BDHV12</stp>
        <stp>GBPAUD  Curncy</stp>
        <stp>PX_LAST</stp>
        <stp>31/12/2014</stp>
        <stp>31/12/2014</stp>
        <stp>[Bonds &amp; FX.xlsx]FX!R7C13</stp>
        <stp>Fill=C</stp>
        <stp>Days=A</stp>
        <tr r="M7" s="6"/>
      </tp>
      <tp>
        <v>0.9012</v>
        <stp/>
        <stp>##V3_BDHV12</stp>
        <stp>JPYCHF  Curncy</stp>
        <stp>PX_LAST</stp>
        <stp>14.06.2018</stp>
        <stp>14.06.2018</stp>
        <stp>[Bonds &amp; FX.xlsx]FX OK!R11C9</stp>
        <stp>Fill=C</stp>
        <stp>Days=A</stp>
        <tr r="I11" s="12"/>
      </tp>
      <tp t="e">
        <v>#N/A</v>
        <stp/>
        <stp>##V3_BDHV12</stp>
        <stp>EURJPY  Curncy</stp>
        <stp>PX_LAST</stp>
        <stp>11/12/2015</stp>
        <stp>11/12/2015</stp>
        <stp>[Bonds &amp; FX.xlsx]FX!R21C9</stp>
        <stp>Fill=C</stp>
        <stp>Days=A</stp>
        <tr r="I21" s="6"/>
      </tp>
      <tp t="e">
        <v>#N/A</v>
        <stp/>
        <stp>##V3_BDHV12</stp>
        <stp>EURJPY  Curncy</stp>
        <stp>PX_LAST</stp>
        <stp>04/12/2015</stp>
        <stp>04/12/2015</stp>
        <stp>[Bonds &amp; FX.xlsx]FX!R37C9</stp>
        <stp>Fill=C</stp>
        <stp>Days=A</stp>
        <tr r="I37" s="6"/>
      </tp>
      <tp t="e">
        <v>#N/A</v>
        <stp/>
        <stp>##V3_BDHV12</stp>
        <stp>EURJPY  Curncy</stp>
        <stp>PX_LAST</stp>
        <stp>11/12/2015</stp>
        <stp>11/12/2015</stp>
        <stp>[Bonds &amp; FX.xlsx]FX!R37C9</stp>
        <stp>Fill=C</stp>
        <stp>Days=A</stp>
        <tr r="I37" s="6"/>
      </tp>
      <tp t="e">
        <v>#N/A</v>
        <stp/>
        <stp>##V3_BDHV12</stp>
        <stp>EURJPY  Curncy</stp>
        <stp>PX_LAST</stp>
        <stp>30/11/2015</stp>
        <stp>30/11/2015</stp>
        <stp>[Bonds &amp; FX.xlsx]FX!R21C9</stp>
        <stp>Fill=C</stp>
        <stp>Days=A</stp>
        <tr r="I21" s="6"/>
      </tp>
      <tp t="e">
        <v>#N/A</v>
        <stp/>
        <stp>##V3_BDHV12</stp>
        <stp>CHFNOK  Curncy</stp>
        <stp>PX_LAST</stp>
        <stp>11/12/2015</stp>
        <stp>11/12/2015</stp>
        <stp>[Bonds &amp; FX.xlsx]FX!R8C16</stp>
        <stp>Fill=C</stp>
        <stp>Days=A</stp>
        <tr r="P8" s="6"/>
      </tp>
      <tp t="e">
        <v>#N/A</v>
        <stp/>
        <stp>##V3_BDHV12</stp>
        <stp>CHFNOK  Curncy</stp>
        <stp>PX_LAST</stp>
        <stp>31/12/2014</stp>
        <stp>31/12/2014</stp>
        <stp>[Bonds &amp; FX.xlsx]FX!R8C16</stp>
        <stp>Fill=C</stp>
        <stp>Days=A</stp>
        <tr r="P8" s="6"/>
      </tp>
      <tp t="e">
        <v>#N/A</v>
        <stp/>
        <stp>##V3_BDHV12</stp>
        <stp>AUDJPY  Curncy</stp>
        <stp>PX_LAST</stp>
        <stp>11/12/2015</stp>
        <stp>11/12/2015</stp>
        <stp>[Bonds &amp; FX.xlsx]FX!R26C9</stp>
        <stp>Fill=C</stp>
        <stp>Days=A</stp>
        <tr r="I26" s="6"/>
      </tp>
      <tp t="e">
        <v>#N/A</v>
        <stp/>
        <stp>##V3_BDHV12</stp>
        <stp>AUDJPY  Curncy</stp>
        <stp>PX_LAST</stp>
        <stp>30/11/2015</stp>
        <stp>30/11/2015</stp>
        <stp>[Bonds &amp; FX.xlsx]FX!R26C9</stp>
        <stp>Fill=C</stp>
        <stp>Days=A</stp>
        <tr r="I26" s="6"/>
      </tp>
      <tp t="e">
        <v>#N/A</v>
        <stp/>
        <stp>##V3_BDHV12</stp>
        <stp>AUDJPY  Curncy</stp>
        <stp>PX_LAST</stp>
        <stp>31/12/2014</stp>
        <stp>31/12/2014</stp>
        <stp>[Bonds &amp; FX.xlsx]FX!R10C9</stp>
        <stp>Fill=C</stp>
        <stp>Days=A</stp>
        <tr r="I10" s="6"/>
      </tp>
      <tp t="e">
        <v>#N/A</v>
        <stp/>
        <stp>##V3_BDHV12</stp>
        <stp>AUDJPY  Curncy</stp>
        <stp>PX_LAST</stp>
        <stp>11/12/2015</stp>
        <stp>11/12/2015</stp>
        <stp>[Bonds &amp; FX.xlsx]FX!R10C9</stp>
        <stp>Fill=C</stp>
        <stp>Days=A</stp>
        <tr r="I10" s="6"/>
      </tp>
      <tp t="e">
        <v>#N/A</v>
        <stp/>
        <stp>##V3_BDHV12</stp>
        <stp>AUDJPY  Curncy</stp>
        <stp>PX_LAST</stp>
        <stp>11/12/2015</stp>
        <stp>11/12/2015</stp>
        <stp>[Bonds &amp; FX.xlsx]FX!R42C9</stp>
        <stp>Fill=C</stp>
        <stp>Days=A</stp>
        <tr r="I42" s="6"/>
      </tp>
      <tp t="e">
        <v>#N/A</v>
        <stp/>
        <stp>##V3_BDHV12</stp>
        <stp>AUDJPY  Curncy</stp>
        <stp>PX_LAST</stp>
        <stp>04/12/2015</stp>
        <stp>04/12/2015</stp>
        <stp>[Bonds &amp; FX.xlsx]FX!R42C9</stp>
        <stp>Fill=C</stp>
        <stp>Days=A</stp>
        <tr r="I42" s="6"/>
      </tp>
      <tp t="e">
        <v>#N/A</v>
        <stp/>
        <stp>##V3_BDHV12</stp>
        <stp>C0A0 Index</stp>
        <stp>PX_LAST</stp>
        <stp>14/01/2016</stp>
        <stp>14/01/2016</stp>
        <stp>[Bonds &amp; FX.xlsx]Bonds Weekly!R60C10</stp>
        <stp>Days=A</stp>
        <stp>Fill=C</stp>
        <tr r="J60" s="9"/>
      </tp>
      <tp t="e">
        <v>#N/A</v>
        <stp/>
        <stp>##V3_BDHV12</stp>
        <stp>NOKGBP  Curncy</stp>
        <stp>PX_LAST</stp>
        <stp>19/01/2016</stp>
        <stp>19/01/2016</stp>
        <stp>[Bonds &amp; FX.xlsx]FX_BMG View!R13C10</stp>
        <stp>Fill=C</stp>
        <stp>Days=A</stp>
        <tr r="J13" s="11"/>
      </tp>
      <tp t="e">
        <v>#N/A</v>
        <stp/>
        <stp>##V3_BDHV12</stp>
        <stp>NZDHKD  Curncy</stp>
        <stp>PX_LAST</stp>
        <stp>31/12/2015</stp>
        <stp>31/12/2015</stp>
        <stp>[Bonds &amp; FX.xlsx]FX_BMG View!R11C15</stp>
        <stp>Fill=C</stp>
        <stp>Days=A</stp>
        <tr r="O11" s="11"/>
      </tp>
      <tp t="e">
        <v>#N/A</v>
        <stp/>
        <stp>##V3_BDHV12</stp>
        <stp>NOKHKD  Curncy</stp>
        <stp>PX_LAST</stp>
        <stp>31/12/2015</stp>
        <stp>31/12/2015</stp>
        <stp>[Bonds &amp; FX.xlsx]FX_BMG View!R13C15</stp>
        <stp>Fill=C</stp>
        <stp>Days=A</stp>
        <tr r="O13" s="11"/>
      </tp>
      <tp t="e">
        <v>#N/A</v>
        <stp/>
        <stp>##V3_BDHV12</stp>
        <stp>NZDGBP  Curncy</stp>
        <stp>PX_LAST</stp>
        <stp>19/01/2016</stp>
        <stp>19/01/2016</stp>
        <stp>[Bonds &amp; FX.xlsx]FX_BMG View!R11C10</stp>
        <stp>Fill=C</stp>
        <stp>Days=A</stp>
        <tr r="J11" s="11"/>
      </tp>
      <tp t="e">
        <v>#N/A</v>
        <stp/>
        <stp>##V3_BDHV12</stp>
        <stp>CADCHF  Curncy</stp>
        <stp>PX_LAST</stp>
        <stp>19/01/2016</stp>
        <stp>19/01/2016</stp>
        <stp>[Bonds &amp; FX.xlsx]FX_BMG View!R41C11</stp>
        <stp>Fill=C</stp>
        <stp>Days=A</stp>
        <tr r="K41" s="11"/>
      </tp>
      <tp t="e">
        <v>#N/A</v>
        <stp/>
        <stp>##V3_BDHV12</stp>
        <stp>AUDCHF  Curncy</stp>
        <stp>PX_LAST</stp>
        <stp>19/01/2016</stp>
        <stp>19/01/2016</stp>
        <stp>[Bonds &amp; FX.xlsx]FX_BMG View!R42C11</stp>
        <stp>Fill=C</stp>
        <stp>Days=A</stp>
        <tr r="K42" s="11"/>
      </tp>
      <tp t="e">
        <v>#N/A</v>
        <stp/>
        <stp>##V3_BDHV12</stp>
        <stp>ENSU Index</stp>
        <stp>PX_LAST</stp>
        <stp>31/12/2015</stp>
        <stp>31/12/2015</stp>
        <stp>[Bonds &amp; FX.xlsx]Bonds Weekly!R64C10</stp>
        <stp>Days=A</stp>
        <stp>Fill=C</stp>
        <tr r="J64" s="9"/>
      </tp>
      <tp t="e">
        <v>#N/A</v>
        <stp/>
        <stp>##V3_BDHV12</stp>
        <stp>HKDGBP  Curncy</stp>
        <stp>PX_LAST</stp>
        <stp>19/01/2016</stp>
        <stp>19/01/2016</stp>
        <stp>[Bonds &amp; FX.xlsx]FX_BMG View!R12C10</stp>
        <stp>Fill=C</stp>
        <stp>Days=A</stp>
        <tr r="J12" s="11"/>
      </tp>
      <tp t="e">
        <v>#N/A</v>
        <stp/>
        <stp>##V3_BDHV12</stp>
        <stp>PORTUGAL CDS USD SR 5Y Corp</stp>
        <stp>PX_LAST</stp>
        <stp>31/12/2015</stp>
        <stp>31/12/2015</stp>
        <stp>[Bonds &amp; FX.xlsx]Bonds Weekly!R46C9</stp>
        <stp>Fill=C</stp>
        <stp>Days=A</stp>
        <tr r="I46" s="9"/>
      </tp>
      <tp t="e">
        <v>#N/A</v>
        <stp/>
        <stp>##V3_BDHV12</stp>
        <stp>HKDCHF  Curncy</stp>
        <stp>PX_LAST</stp>
        <stp>19/01/2016</stp>
        <stp>19/01/2016</stp>
        <stp>[Bonds &amp; FX.xlsx]FX_BMG View!R44C11</stp>
        <stp>Fill=C</stp>
        <stp>Days=A</stp>
        <tr r="K44" s="11"/>
      </tp>
      <tp t="e">
        <v>#N/A</v>
        <stp/>
        <stp>##V3_BDHV12</stp>
        <stp>EBL0 Index</stp>
        <stp>PX_LAST</stp>
        <stp>31/12/2015</stp>
        <stp>31/12/2015</stp>
        <stp>[Bonds &amp; FX.xlsx]Bonds Weekly!R65C10</stp>
        <stp>Days=A</stp>
        <stp>Fill=C</stp>
        <tr r="J65" s="9"/>
      </tp>
      <tp t="e">
        <v>#N/A</v>
        <stp/>
        <stp>##V3_BDHV12</stp>
        <stp>NZDCHF  Curncy</stp>
        <stp>PX_LAST</stp>
        <stp>19/01/2016</stp>
        <stp>19/01/2016</stp>
        <stp>[Bonds &amp; FX.xlsx]FX_BMG View!R43C11</stp>
        <stp>Fill=C</stp>
        <stp>Days=A</stp>
        <tr r="K43" s="11"/>
      </tp>
      <tp t="e">
        <v>#N/A</v>
        <stp/>
        <stp>##V3_BDHV12</stp>
        <stp>EBSU Index</stp>
        <stp>PX_LAST</stp>
        <stp>31/12/2015</stp>
        <stp>31/12/2015</stp>
        <stp>[Bonds &amp; FX.xlsx]Bonds Weekly!R63C10</stp>
        <stp>Days=A</stp>
        <stp>Fill=C</stp>
        <tr r="J63" s="9"/>
      </tp>
      <tp t="e">
        <v>#N/A</v>
        <stp/>
        <stp>##V3_BDHV12</stp>
        <stp>NOKCHF  Curncy</stp>
        <stp>PX_LAST</stp>
        <stp>19/01/2016</stp>
        <stp>19/01/2016</stp>
        <stp>[Bonds &amp; FX.xlsx]FX_BMG View!R45C11</stp>
        <stp>Fill=C</stp>
        <stp>Days=A</stp>
        <tr r="K45" s="11"/>
      </tp>
      <tp t="e">
        <v>#N/A</v>
        <stp/>
        <stp>##V3_BDHV12</stp>
        <stp>AUDGBP  Curncy</stp>
        <stp>PX_LAST</stp>
        <stp>19/01/2016</stp>
        <stp>19/01/2016</stp>
        <stp>[Bonds &amp; FX.xlsx]FX_BMG View!R10C10</stp>
        <stp>Fill=C</stp>
        <stp>Days=A</stp>
        <tr r="J10" s="11"/>
      </tp>
      <tp t="e">
        <v>#N/A</v>
        <stp/>
        <stp>##V3_BDHV12</stp>
        <stp>SEKAUD  Curncy</stp>
        <stp>PX_LAST</stp>
        <stp>19/01/2016</stp>
        <stp>19/01/2016</stp>
        <stp>[Bonds &amp; FX.xlsx]FX_BMG View!R46C13</stp>
        <stp>Fill=C</stp>
        <stp>Days=A</stp>
        <tr r="M46" s="11"/>
      </tp>
      <tp t="e">
        <v>#N/A</v>
        <stp/>
        <stp>##V3_BDHV12</stp>
        <stp>AUDHKD  Curncy</stp>
        <stp>PX_LAST</stp>
        <stp>31/12/2015</stp>
        <stp>31/12/2015</stp>
        <stp>[Bonds &amp; FX.xlsx]FX_BMG View!R10C15</stp>
        <stp>Fill=C</stp>
        <stp>Days=A</stp>
        <tr r="O10" s="11"/>
      </tp>
      <tp t="e">
        <v>#N/A</v>
        <stp/>
        <stp>##V3_BDHV12</stp>
        <stp>NOKAUD  Curncy</stp>
        <stp>PX_LAST</stp>
        <stp>19/01/2016</stp>
        <stp>19/01/2016</stp>
        <stp>[Bonds &amp; FX.xlsx]FX_BMG View!R45C13</stp>
        <stp>Fill=C</stp>
        <stp>Days=A</stp>
        <tr r="M45" s="11"/>
      </tp>
      <tp t="e">
        <v>#N/A</v>
        <stp/>
        <stp>##V3_BDHV12</stp>
        <stp>SEKCHF  Curncy</stp>
        <stp>PX_LAST</stp>
        <stp>19/01/2016</stp>
        <stp>19/01/2016</stp>
        <stp>[Bonds &amp; FX.xlsx]FX_BMG View!R46C11</stp>
        <stp>Fill=C</stp>
        <stp>Days=A</stp>
        <tr r="K46" s="11"/>
      </tp>
      <tp t="s">
        <v>#N/A Invalid Security</v>
        <stp/>
        <stp>##V3_BDPV12</stp>
        <stp>USG3TR Index</stp>
        <stp>LONG_COMP_NAME</stp>
        <stp>[Bonds &amp; FX.xlsx]EFFAS!R23C7</stp>
        <tr r="G23" s="4"/>
      </tp>
      <tp t="s">
        <v>#N/A Invalid Security</v>
        <stp/>
        <stp>##V3_BDPV12</stp>
        <stp>FRG2TR Index</stp>
        <stp>LONG_COMP_NAME</stp>
        <stp>[Bonds &amp; FX.xlsx]EFFAS!R42C7</stp>
        <tr r="G42" s="4"/>
      </tp>
      <tp t="s">
        <v>#N/A Invalid Security</v>
        <stp/>
        <stp>##V3_BDPV12</stp>
        <stp>PTG4TR Index</stp>
        <stp>LONG_COMP_NAME</stp>
        <stp>[Bonds &amp; FX.xlsx]EFFAS!R54C7</stp>
        <tr r="G54" s="4"/>
      </tp>
      <tp t="e">
        <v>#N/A</v>
        <stp/>
        <stp>##V3_BDHV12</stp>
        <stp>NZDAUD  Curncy</stp>
        <stp>PX_LAST</stp>
        <stp>19/01/2016</stp>
        <stp>19/01/2016</stp>
        <stp>[Bonds &amp; FX.xlsx]FX_BMG View!R43C13</stp>
        <stp>Fill=C</stp>
        <stp>Days=A</stp>
        <tr r="M43" s="11"/>
      </tp>
      <tp t="e">
        <v>#N/A</v>
        <stp/>
        <stp>##V3_BDHV12</stp>
        <stp>HKDAUD  Curncy</stp>
        <stp>PX_LAST</stp>
        <stp>19/01/2016</stp>
        <stp>19/01/2016</stp>
        <stp>[Bonds &amp; FX.xlsx]FX_BMG View!R44C13</stp>
        <stp>Fill=C</stp>
        <stp>Days=A</stp>
        <tr r="M44" s="11"/>
      </tp>
      <tp t="e">
        <v>#N/A</v>
        <stp/>
        <stp>##V3_BDHV12</stp>
        <stp>CHFAUD  Curncy</stp>
        <stp>PX_LAST</stp>
        <stp>19/01/2016</stp>
        <stp>19/01/2016</stp>
        <stp>[Bonds &amp; FX.xlsx]FX_BMG View!R40C13</stp>
        <stp>Fill=C</stp>
        <stp>Days=A</stp>
        <tr r="M40" s="11"/>
      </tp>
      <tp t="e">
        <v>#N/A</v>
        <stp/>
        <stp>##V3_BDHV12</stp>
        <stp>SEKHKD  Curncy</stp>
        <stp>PX_LAST</stp>
        <stp>14/07/2015</stp>
        <stp>14/07/2015</stp>
        <stp>[Bonds &amp; FX.xlsx]FX_BMG View!R30C15</stp>
        <stp>Fill=C</stp>
        <stp>Days=A</stp>
        <tr r="O30" s="11"/>
      </tp>
      <tp t="e">
        <v>#N/A</v>
        <stp/>
        <stp>##V3_BDHV12</stp>
        <stp>SEKHKD  Curncy</stp>
        <stp>PX_LAST</stp>
        <stp>31/12/2015</stp>
        <stp>31/12/2015</stp>
        <stp>[Bonds &amp; FX.xlsx]FX_BMG View!R14C15</stp>
        <stp>Fill=C</stp>
        <stp>Days=A</stp>
        <tr r="O14" s="11"/>
      </tp>
      <tp t="e">
        <v>#N/A</v>
        <stp/>
        <stp>##V3_BDHV12</stp>
        <stp>CADAUD  Curncy</stp>
        <stp>PX_LAST</stp>
        <stp>19/01/2016</stp>
        <stp>19/01/2016</stp>
        <stp>[Bonds &amp; FX.xlsx]FX_BMG View!R41C13</stp>
        <stp>Fill=C</stp>
        <stp>Days=A</stp>
        <tr r="M41" s="11"/>
      </tp>
      <tp t="e">
        <v>#N/A</v>
        <stp/>
        <stp>##V3_BDHV12</stp>
        <stp>SEKGBP  Curncy</stp>
        <stp>PX_LAST</stp>
        <stp>19/01/2016</stp>
        <stp>19/01/2016</stp>
        <stp>[Bonds &amp; FX.xlsx]FX_BMG View!R14C10</stp>
        <stp>Fill=C</stp>
        <stp>Days=A</stp>
        <tr r="J14" s="11"/>
      </tp>
      <tp t="e">
        <v>#N/A</v>
        <stp/>
        <stp>##V3_BDHV12</stp>
        <stp>ER00 Index</stp>
        <stp>PX_LAST</stp>
        <stp>31/12/2015</stp>
        <stp>31/12/2015</stp>
        <stp>[Bonds &amp; FX.xlsx]Bonds Weekly!R62C10</stp>
        <stp>Days=A</stp>
        <stp>Fill=C</stp>
        <tr r="J62" s="9"/>
      </tp>
      <tp>
        <v>375.14</v>
        <stp/>
        <stp>##V3_BDHV12</stp>
        <stp>USOHHYTO Index</stp>
        <stp>PX_LAST</stp>
        <stp>31.12.2017</stp>
        <stp>31.12.2017</stp>
        <stp>[Bonds &amp; FX.xlsx]BONDS OK!R78C11</stp>
        <stp>Fill=C</stp>
        <stp>Days=A</stp>
        <tr r="K78" s="10"/>
      </tp>
      <tp t="e">
        <v>#N/A</v>
        <stp/>
        <stp>##V3_BDHV12</stp>
        <stp>EUGATR Index</stp>
        <stp>PX_LAST</stp>
        <stp>31/12/2015</stp>
        <stp>31/12/2015</stp>
        <stp>[Bonds &amp; FX.xlsx]Bonds Weekly!R6C17</stp>
        <stp>Fill=C</stp>
        <stp>Days=A</stp>
        <tr r="Q6" s="9"/>
      </tp>
      <tp t="e">
        <v>#N/A</v>
        <stp/>
        <stp>##V3_BDHV12</stp>
        <stp>FRG2TR Index</stp>
        <stp>PX_LAST</stp>
        <stp>13/01/2016</stp>
        <stp>13/01/2016</stp>
        <stp>[Bonds &amp; FX.xlsx]Bonds Weekly!R7C40</stp>
        <stp>Fill=C</stp>
        <stp>Days=A</stp>
        <tr r="AN7" s="9"/>
      </tp>
      <tp t="e">
        <v>#N/A</v>
        <stp/>
        <stp>##V3_BDHV12</stp>
        <stp>FRG2TR Index</stp>
        <stp>PX_LAST</stp>
        <stp>31/12/2015</stp>
        <stp>31/12/2015</stp>
        <stp>[Bonds &amp; FX.xlsx]Bonds Weekly!R7C30</stp>
        <stp>Fill=C</stp>
        <stp>Days=A</stp>
        <tr r="AD7" s="9"/>
      </tp>
      <tp t="e">
        <v>#N/A</v>
        <stp/>
        <stp>##V3_BDHV12</stp>
        <stp>FRG3TR Index</stp>
        <stp>PX_LAST</stp>
        <stp>31/12/2015</stp>
        <stp>31/12/2015</stp>
        <stp>[Bonds &amp; FX.xlsx]Bonds Weekly!R7C20</stp>
        <stp>Fill=C</stp>
        <stp>Days=A</stp>
        <tr r="T7" s="9"/>
      </tp>
      <tp t="e">
        <v>#N/A</v>
        <stp/>
        <stp>##V3_BDHV12</stp>
        <stp>EUG3TR Index</stp>
        <stp>PX_LAST</stp>
        <stp>14/01/2016</stp>
        <stp>14/01/2016</stp>
        <stp>[Bonds &amp; FX.xlsx]Bonds Weekly!R6C20</stp>
        <stp>Fill=C</stp>
        <stp>Days=A</stp>
        <tr r="T6" s="9"/>
      </tp>
      <tp t="e">
        <v>#N/A</v>
        <stp/>
        <stp>##V3_BDHV12</stp>
        <stp>EUG2TR Index</stp>
        <stp>PX_LAST</stp>
        <stp>14/01/2016</stp>
        <stp>14/01/2016</stp>
        <stp>[Bonds &amp; FX.xlsx]Bonds Weekly!R6C40</stp>
        <stp>Fill=C</stp>
        <stp>Days=A</stp>
        <tr r="AN6" s="9"/>
      </tp>
      <tp t="e">
        <v>#N/A</v>
        <stp/>
        <stp>##V3_BDHV12</stp>
        <stp>EUG2TR Index</stp>
        <stp>PX_LAST</stp>
        <stp>14/01/2016</stp>
        <stp>14/01/2016</stp>
        <stp>[Bonds &amp; FX.xlsx]Bonds Weekly!R6C30</stp>
        <stp>Fill=C</stp>
        <stp>Days=A</stp>
        <tr r="AD6" s="9"/>
      </tp>
      <tp t="e">
        <v>#N/A</v>
        <stp/>
        <stp>##V3_BDHV12</stp>
        <stp>FRGATR Index</stp>
        <stp>PX_LAST</stp>
        <stp>14/01/2016</stp>
        <stp>14/01/2016</stp>
        <stp>[Bonds &amp; FX.xlsx]Bonds Weekly!R7C17</stp>
        <stp>Fill=C</stp>
        <stp>Days=A</stp>
        <tr r="Q7" s="9"/>
      </tp>
      <tp t="e">
        <v>#N/A</v>
        <stp/>
        <stp>##V3_BDHV12</stp>
        <stp>ITG3TR Index</stp>
        <stp>PX_LAST</stp>
        <stp>14/01/2016</stp>
        <stp>14/01/2016</stp>
        <stp>[Bonds &amp; FX.xlsx]Bonds Weekly!R9C31</stp>
        <stp>Fill=C</stp>
        <stp>Days=A</stp>
        <tr r="AE9" s="9"/>
      </tp>
      <tp t="e">
        <v>#N/A</v>
        <stp/>
        <stp>##V3_BDHV12</stp>
        <stp>ITG3TR Index</stp>
        <stp>PX_LAST</stp>
        <stp>14/01/2016</stp>
        <stp>14/01/2016</stp>
        <stp>[Bonds &amp; FX.xlsx]Bonds Weekly!R9C41</stp>
        <stp>Fill=C</stp>
        <stp>Days=A</stp>
        <tr r="AO9" s="9"/>
      </tp>
      <tp t="e">
        <v>#N/A</v>
        <stp/>
        <stp>##V3_BDHV12</stp>
        <stp>ITG4TR Index</stp>
        <stp>PX_LAST</stp>
        <stp>14/01/2016</stp>
        <stp>14/01/2016</stp>
        <stp>[Bonds &amp; FX.xlsx]Bonds Weekly!R9C21</stp>
        <stp>Fill=C</stp>
        <stp>Days=A</stp>
        <tr r="U9" s="9"/>
      </tp>
      <tp t="e">
        <v>#N/A</v>
        <stp/>
        <stp>##V3_BDHV12</stp>
        <stp>GCAN10YR Index</stp>
        <stp>PX_LAST</stp>
        <stp>31/12/2014</stp>
        <stp>31/12/2014</stp>
        <stp>[Bonds &amp; FX.xlsx]Monitor!R13C10</stp>
        <stp>Fill=C</stp>
        <stp>Days=A</stp>
        <tr r="J13" s="1"/>
      </tp>
      <tp t="e">
        <v>#N/A</v>
        <stp/>
        <stp>##V3_BDHV12</stp>
        <stp>GUKG10 Index</stp>
        <stp>PX_LAST</stp>
        <stp>31/12/2014</stp>
        <stp>31/12/2014</stp>
        <stp>[Bonds &amp; FX.xlsx]Bonds Daily!R10C10</stp>
        <stp>Fill=C</stp>
        <stp>Days=A</stp>
        <tr r="J10" s="7"/>
      </tp>
      <tp t="e">
        <v>#N/A</v>
        <stp/>
        <stp>##V3_BDHV12</stp>
        <stp>EBL0 Index</stp>
        <stp>PX_LAST</stp>
        <stp>31/10/2015</stp>
        <stp>31/10/2015</stp>
        <stp>[Bonds &amp; FX.xlsx]Monitor!R65C9</stp>
        <stp>Days=A</stp>
        <stp>Fill=C</stp>
        <tr r="I65" s="1"/>
      </tp>
      <tp t="e">
        <v>#N/A</v>
        <stp/>
        <stp>##V3_BDHV12</stp>
        <stp>SEKUSD  Curncy</stp>
        <stp>PX_LAST</stp>
        <stp>04/12/2015</stp>
        <stp>04/12/2015</stp>
        <stp>[Bonds &amp; FX.xlsx]FX!R46C7</stp>
        <stp>Fill=C</stp>
        <stp>Days=A</stp>
        <tr r="G46" s="6"/>
      </tp>
      <tp t="e">
        <v>#N/A</v>
        <stp/>
        <stp>##V3_BDHV12</stp>
        <stp>CADCHF  Curncy</stp>
        <stp>PX_LAST</stp>
        <stp>31/12/2014</stp>
        <stp>31/12/2014</stp>
        <stp>[Bonds &amp; FX.xlsx]FX!R9C11</stp>
        <stp>Fill=C</stp>
        <stp>Days=A</stp>
        <tr r="K9" s="6"/>
      </tp>
      <tp t="e">
        <v>#N/A</v>
        <stp/>
        <stp>##V3_BDHV12</stp>
        <stp>CADAUD  Curncy</stp>
        <stp>PX_LAST</stp>
        <stp>31/12/2014</stp>
        <stp>31/12/2014</stp>
        <stp>[Bonds &amp; FX.xlsx]FX!R9C13</stp>
        <stp>Fill=C</stp>
        <stp>Days=A</stp>
        <tr r="M9" s="6"/>
      </tp>
      <tp t="e">
        <v>#N/A</v>
        <stp/>
        <stp>##V3_BDHV12</stp>
        <stp>SEKUSD  Curncy</stp>
        <stp>PX_LAST</stp>
        <stp>11/12/2015</stp>
        <stp>11/12/2015</stp>
        <stp>[Bonds &amp; FX.xlsx]FX!R46C7</stp>
        <stp>Fill=C</stp>
        <stp>Days=A</stp>
        <tr r="G46" s="6"/>
      </tp>
      <tp t="e">
        <v>#N/A</v>
        <stp/>
        <stp>##V3_BDHV12</stp>
        <stp>CADAUD  Curncy</stp>
        <stp>PX_LAST</stp>
        <stp>11/12/2015</stp>
        <stp>11/12/2015</stp>
        <stp>[Bonds &amp; FX.xlsx]FX!R9C13</stp>
        <stp>Fill=C</stp>
        <stp>Days=A</stp>
        <tr r="M9" s="6"/>
      </tp>
      <tp t="e">
        <v>#N/A</v>
        <stp/>
        <stp>##V3_BDHV12</stp>
        <stp>CADCHF  Curncy</stp>
        <stp>PX_LAST</stp>
        <stp>11/12/2015</stp>
        <stp>11/12/2015</stp>
        <stp>[Bonds &amp; FX.xlsx]FX!R9C11</stp>
        <stp>Fill=C</stp>
        <stp>Days=A</stp>
        <tr r="K9" s="6"/>
      </tp>
      <tp t="e">
        <v>#N/A</v>
        <stp/>
        <stp>##V3_BDHV12</stp>
        <stp>SEKUSD  Curncy</stp>
        <stp>PX_LAST</stp>
        <stp>11/12/2015</stp>
        <stp>11/12/2015</stp>
        <stp>[Bonds &amp; FX.xlsx]FX!R14C7</stp>
        <stp>Fill=C</stp>
        <stp>Days=A</stp>
        <tr r="G14" s="6"/>
      </tp>
      <tp t="e">
        <v>#N/A</v>
        <stp/>
        <stp>##V3_BDHV12</stp>
        <stp>GEBU10Y Index</stp>
        <stp>PX_LAST</stp>
        <stp>25/11/2015</stp>
        <stp>25/11/2015</stp>
        <stp>[Bonds &amp; FX.xlsx]Bonds Daily!R23C7</stp>
        <stp>Fill=C</stp>
        <stp>Days=A</stp>
        <tr r="G23" s="7"/>
        <tr r="G23" s="7"/>
      </tp>
      <tp t="e">
        <v>#N/A</v>
        <stp/>
        <stp>##V3_BDHV12</stp>
        <stp>SEKUSD  Curncy</stp>
        <stp>PX_LAST</stp>
        <stp>11/12/2015</stp>
        <stp>11/12/2015</stp>
        <stp>[Bonds &amp; FX.xlsx]FX!R30C7</stp>
        <stp>Fill=C</stp>
        <stp>Days=A</stp>
        <tr r="G30" s="6"/>
      </tp>
      <tp t="e">
        <v>#N/A</v>
        <stp/>
        <stp>##V3_BDHV12</stp>
        <stp>SEKUSD  Curncy</stp>
        <stp>PX_LAST</stp>
        <stp>31/12/2014</stp>
        <stp>31/12/2014</stp>
        <stp>[Bonds &amp; FX.xlsx]FX!R14C7</stp>
        <stp>Fill=C</stp>
        <stp>Days=A</stp>
        <tr r="G14" s="6"/>
      </tp>
      <tp t="e">
        <v>#N/A</v>
        <stp/>
        <stp>##V3_BDHV12</stp>
        <stp>SEKUSD  Curncy</stp>
        <stp>PX_LAST</stp>
        <stp>30/11/2015</stp>
        <stp>30/11/2015</stp>
        <stp>[Bonds &amp; FX.xlsx]FX!R30C7</stp>
        <stp>Fill=C</stp>
        <stp>Days=A</stp>
        <tr r="G30" s="6"/>
      </tp>
      <tp>
        <v>0.12224699999999999</v>
        <stp/>
        <stp>##V3_BDHV12</stp>
        <stp>SEKUSD  Curncy</stp>
        <stp>PX_LAST</stp>
        <stp>15.03.2018</stp>
        <stp>15.03.2018</stp>
        <stp>[Bonds &amp; FX.xlsx]FX OK!R36C9</stp>
        <stp>Fill=C</stp>
        <stp>Days=A</stp>
        <tr r="I36" s="12"/>
      </tp>
      <tp>
        <v>0.113826</v>
        <stp/>
        <stp>##V3_BDHV12</stp>
        <stp>SEKUSD  Curncy</stp>
        <stp>PX_LAST</stp>
        <stp>15.06.2018</stp>
        <stp>15.06.2018</stp>
        <stp>[Bonds &amp; FX.xlsx]FX OK!R36C9</stp>
        <stp>Fill=C</stp>
        <stp>Days=A</stp>
        <tr r="I36" s="12"/>
      </tp>
      <tp t="e">
        <v>#N/A</v>
        <stp/>
        <stp>##V3_BDHV12</stp>
        <stp>ITALY CDS USD SR 5Y Corp</stp>
        <stp>PX_LAST</stp>
        <stp>13/11/2015</stp>
        <stp>13/11/2015</stp>
        <stp>[Bonds &amp; FX.xlsx]Monitor!R41C8</stp>
        <stp>Fill=C</stp>
        <stp>Days=A</stp>
        <tr r="H41" s="1"/>
      </tp>
      <tp t="e">
        <v>#N/A</v>
        <stp/>
        <stp>##V3_BDHV12</stp>
        <stp>NZDCAD  Curncy</stp>
        <stp>PX_LAST</stp>
        <stp>19/01/2016</stp>
        <stp>19/01/2016</stp>
        <stp>[Bonds &amp; FX.xlsx]FX_BMG View!R43C12</stp>
        <stp>Fill=C</stp>
        <stp>Days=A</stp>
        <tr r="L43" s="11"/>
      </tp>
      <tp t="e">
        <v>#N/A</v>
        <stp/>
        <stp>##V3_BDHV12</stp>
        <stp>HKDCAD  Curncy</stp>
        <stp>PX_LAST</stp>
        <stp>19/01/2016</stp>
        <stp>19/01/2016</stp>
        <stp>[Bonds &amp; FX.xlsx]FX_BMG View!R44C12</stp>
        <stp>Fill=C</stp>
        <stp>Days=A</stp>
        <tr r="L44" s="11"/>
      </tp>
      <tp t="e">
        <v>#N/A</v>
        <stp/>
        <stp>##V3_BDHV12</stp>
        <stp>NOKCAD  Curncy</stp>
        <stp>PX_LAST</stp>
        <stp>19/01/2016</stp>
        <stp>19/01/2016</stp>
        <stp>[Bonds &amp; FX.xlsx]FX_BMG View!R45C12</stp>
        <stp>Fill=C</stp>
        <stp>Days=A</stp>
        <tr r="L45" s="11"/>
      </tp>
      <tp t="e">
        <v>#N/A</v>
        <stp/>
        <stp>##V3_BDHV12</stp>
        <stp>JPYGBP  Curncy</stp>
        <stp>PX_LAST</stp>
        <stp>19/01/2016</stp>
        <stp>19/01/2016</stp>
        <stp>[Bonds &amp; FX.xlsx]FX_BMG View!R22C10</stp>
        <stp>Fill=C</stp>
        <stp>Days=A</stp>
        <tr r="J22" s="11"/>
      </tp>
      <tp t="e">
        <v>#N/A</v>
        <stp/>
        <stp>##V3_BDHV12</stp>
        <stp>NZDGBP  Curncy</stp>
        <stp>PX_LAST</stp>
        <stp>19/01/2016</stp>
        <stp>19/01/2016</stp>
        <stp>[Bonds &amp; FX.xlsx]FX_BMG View!R27C10</stp>
        <stp>Fill=C</stp>
        <stp>Days=A</stp>
        <tr r="J27" s="11"/>
      </tp>
      <tp t="e">
        <v>#N/A</v>
        <stp/>
        <stp>##V3_BDHV12</stp>
        <stp>ITRX XOVER CDSI GEN 5Y Corp</stp>
        <stp>PX_LAST</stp>
        <stp>14/01/2016</stp>
        <stp>14/01/2016</stp>
        <stp>[Bonds &amp; FX.xlsx]Bonds Weekly!R80C7</stp>
        <stp>Fill=C</stp>
        <stp>Days=A</stp>
        <tr r="G80" s="9"/>
        <tr r="G80" s="9"/>
      </tp>
      <tp t="e">
        <v>#N/A</v>
        <stp/>
        <stp>##V3_BDHV12</stp>
        <stp>EURGBP  Curncy</stp>
        <stp>PX_LAST</stp>
        <stp>19/01/2016</stp>
        <stp>19/01/2016</stp>
        <stp>[Bonds &amp; FX.xlsx]FX_BMG View!R21C10</stp>
        <stp>Fill=C</stp>
        <stp>Days=A</stp>
        <tr r="J21" s="11"/>
      </tp>
      <tp t="e">
        <v>#N/A</v>
        <stp/>
        <stp>##V3_BDHV12</stp>
        <stp>CADGBP  Curncy</stp>
        <stp>PX_LAST</stp>
        <stp>19/01/2016</stp>
        <stp>19/01/2016</stp>
        <stp>[Bonds &amp; FX.xlsx]FX_BMG View!R25C10</stp>
        <stp>Fill=C</stp>
        <stp>Days=A</stp>
        <tr r="J25" s="11"/>
      </tp>
      <tp t="e">
        <v>#N/A</v>
        <stp/>
        <stp>##V3_BDHV12</stp>
        <stp>CHFGBP  Curncy</stp>
        <stp>PX_LAST</stp>
        <stp>19/01/2016</stp>
        <stp>19/01/2016</stp>
        <stp>[Bonds &amp; FX.xlsx]FX_BMG View!R24C10</stp>
        <stp>Fill=C</stp>
        <stp>Days=A</stp>
        <tr r="J24" s="11"/>
      </tp>
      <tp t="e">
        <v>#N/A</v>
        <stp/>
        <stp>##V3_BDHV12</stp>
        <stp>NOKGBP  Curncy</stp>
        <stp>PX_LAST</stp>
        <stp>19/01/2016</stp>
        <stp>19/01/2016</stp>
        <stp>[Bonds &amp; FX.xlsx]FX_BMG View!R29C10</stp>
        <stp>Fill=C</stp>
        <stp>Days=A</stp>
        <tr r="J29" s="11"/>
      </tp>
      <tp t="e">
        <v>#N/A</v>
        <stp/>
        <stp>##V3_BDHV12</stp>
        <stp>AUDGBP  Curncy</stp>
        <stp>PX_LAST</stp>
        <stp>19/01/2016</stp>
        <stp>19/01/2016</stp>
        <stp>[Bonds &amp; FX.xlsx]FX_BMG View!R26C10</stp>
        <stp>Fill=C</stp>
        <stp>Days=A</stp>
        <tr r="J26" s="11"/>
      </tp>
      <tp t="e">
        <v>#N/A</v>
        <stp/>
        <stp>##V3_BDHV12</stp>
        <stp>HKDGBP  Curncy</stp>
        <stp>PX_LAST</stp>
        <stp>19/01/2016</stp>
        <stp>19/01/2016</stp>
        <stp>[Bonds &amp; FX.xlsx]FX_BMG View!R28C10</stp>
        <stp>Fill=C</stp>
        <stp>Days=A</stp>
        <tr r="J28" s="11"/>
      </tp>
      <tp t="e">
        <v>#N/A</v>
        <stp/>
        <stp>##V3_BDHV12</stp>
        <stp>AUDCAD  Curncy</stp>
        <stp>PX_LAST</stp>
        <stp>19/01/2016</stp>
        <stp>19/01/2016</stp>
        <stp>[Bonds &amp; FX.xlsx]FX_BMG View!R42C12</stp>
        <stp>Fill=C</stp>
        <stp>Days=A</stp>
        <tr r="L42" s="11"/>
      </tp>
      <tp t="e">
        <v>#N/A</v>
        <stp/>
        <stp>##V3_BDHV12</stp>
        <stp>CHFCAD  Curncy</stp>
        <stp>PX_LAST</stp>
        <stp>19/01/2016</stp>
        <stp>19/01/2016</stp>
        <stp>[Bonds &amp; FX.xlsx]FX_BMG View!R40C12</stp>
        <stp>Fill=C</stp>
        <stp>Days=A</stp>
        <tr r="L40" s="11"/>
      </tp>
      <tp t="e">
        <v>#N/A</v>
        <stp/>
        <stp>##V3_BDHV12</stp>
        <stp>JPYGBP  Curncy</stp>
        <stp>PX_LAST</stp>
        <stp>18/01/2016</stp>
        <stp>18/01/2016</stp>
        <stp>[Bonds &amp; FX.xlsx]FX_BMG View!R38C10</stp>
        <stp>Fill=C</stp>
        <stp>Days=A</stp>
        <tr r="J38" s="11"/>
      </tp>
      <tp t="e">
        <v>#N/A</v>
        <stp/>
        <stp>##V3_BDHV12</stp>
        <stp>EURGBP  Curncy</stp>
        <stp>PX_LAST</stp>
        <stp>18/01/2016</stp>
        <stp>18/01/2016</stp>
        <stp>[Bonds &amp; FX.xlsx]FX_BMG View!R37C10</stp>
        <stp>Fill=C</stp>
        <stp>Days=A</stp>
        <tr r="J37" s="11"/>
      </tp>
      <tp t="s">
        <v>#N/A Invalid Security</v>
        <stp/>
        <stp>##V3_BDPV12</stp>
        <stp>SPG3TR Index</stp>
        <stp>LONG_COMP_NAME</stp>
        <stp>[Bonds &amp; FX.xlsx]EFFAS!R13C7</stp>
        <tr r="G13" s="4"/>
      </tp>
      <tp t="s">
        <v>#N/A Invalid Security</v>
        <stp/>
        <stp>##V3_BDPV12</stp>
        <stp>ITG2TR Index</stp>
        <stp>LONG_COMP_NAME</stp>
        <stp>[Bonds &amp; FX.xlsx]EFFAS!R17C7</stp>
        <tr r="G17" s="4"/>
      </tp>
      <tp t="s">
        <v>#N/A Invalid Security</v>
        <stp/>
        <stp>##V3_BDPV12</stp>
        <stp>FRG1TR Index</stp>
        <stp>LONG_COMP_NAME</stp>
        <stp>[Bonds &amp; FX.xlsx]EFFAS!R41C7</stp>
        <tr r="G41" s="4"/>
      </tp>
      <tp t="s">
        <v>#N/A Invalid Security</v>
        <stp/>
        <stp>##V3_BDPV12</stp>
        <stp>EUG1TR Index</stp>
        <stp>LONG_COMP_NAME</stp>
        <stp>[Bonds &amp; FX.xlsx]EFFAS!R36C7</stp>
        <tr r="G36" s="4"/>
      </tp>
      <tp t="s">
        <v>#N/A Invalid Security</v>
        <stp/>
        <stp>##V3_BDPV12</stp>
        <stp>SZG4TR Index</stp>
        <stp>LONG_COMP_NAME</stp>
        <stp>[Bonds &amp; FX.xlsx]EFFAS!R29C7</stp>
        <tr r="G29" s="4"/>
      </tp>
      <tp t="e">
        <v>#N/A</v>
        <stp/>
        <stp>##V3_BDHV12</stp>
        <stp>USDGBP  Curncy</stp>
        <stp>PX_LAST</stp>
        <stp>19/01/2016</stp>
        <stp>19/01/2016</stp>
        <stp>[Bonds &amp; FX.xlsx]FX_BMG View!R20C10</stp>
        <stp>Fill=C</stp>
        <stp>Days=A</stp>
        <tr r="J20" s="11"/>
      </tp>
      <tp t="e">
        <v>#N/A</v>
        <stp/>
        <stp>##V3_BDHV12</stp>
        <stp>SEKCAD  Curncy</stp>
        <stp>PX_LAST</stp>
        <stp>19/01/2016</stp>
        <stp>19/01/2016</stp>
        <stp>[Bonds &amp; FX.xlsx]FX_BMG View!R46C12</stp>
        <stp>Fill=C</stp>
        <stp>Days=A</stp>
        <tr r="L46" s="11"/>
      </tp>
      <tp t="e">
        <v>#N/A</v>
        <stp/>
        <stp>##V3_BDHV12</stp>
        <stp>USDGBP  Curncy</stp>
        <stp>PX_LAST</stp>
        <stp>18/01/2016</stp>
        <stp>18/01/2016</stp>
        <stp>[Bonds &amp; FX.xlsx]FX_BMG View!R36C10</stp>
        <stp>Fill=C</stp>
        <stp>Days=A</stp>
        <tr r="J36" s="11"/>
      </tp>
      <tp>
        <v>1.349</v>
        <stp/>
        <stp>##V3_BDHV12</stp>
        <stp>GSPG10YR Index</stp>
        <stp>PX_LAST</stp>
        <stp>14.06.2018</stp>
        <stp>14.06.2018</stp>
        <stp>[Bonds &amp; FX.xlsx]BONDS OK!R35C8</stp>
        <stp>Fill=C</stp>
        <stp>Days=A</stp>
        <tr r="H35" s="10"/>
      </tp>
      <tp>
        <v>1.349</v>
        <stp/>
        <stp>##V3_BDHV12</stp>
        <stp>GSPG10YR Index</stp>
        <stp>PX_LAST</stp>
        <stp>14.06.2018</stp>
        <stp>14.06.2018</stp>
        <stp>[Bonds &amp; FX.xlsx]BONDS OK!R24C8</stp>
        <stp>Fill=C</stp>
        <stp>Days=A</stp>
        <tr r="H24" s="10"/>
      </tp>
      <tp t="e">
        <v>#N/A</v>
        <stp/>
        <stp>##V3_BDHV12</stp>
        <stp>FRG5TR Index</stp>
        <stp>PX_LAST</stp>
        <stp>13/01/2016</stp>
        <stp>13/01/2016</stp>
        <stp>[Bonds &amp; FX.xlsx]Bonds Weekly!R7C43</stp>
        <stp>Fill=C</stp>
        <stp>Days=A</stp>
        <tr r="AQ7" s="9"/>
      </tp>
      <tp t="e">
        <v>#N/A</v>
        <stp/>
        <stp>##V3_BDHV12</stp>
        <stp>FRG5TR Index</stp>
        <stp>PX_LAST</stp>
        <stp>31/12/2015</stp>
        <stp>31/12/2015</stp>
        <stp>[Bonds &amp; FX.xlsx]Bonds Weekly!R7C33</stp>
        <stp>Fill=C</stp>
        <stp>Days=A</stp>
        <tr r="AG7" s="9"/>
      </tp>
      <tp t="e">
        <v>#N/A</v>
        <stp/>
        <stp>##V3_BDHV12</stp>
        <stp>EUG5TR Index</stp>
        <stp>PX_LAST</stp>
        <stp>14/01/2016</stp>
        <stp>14/01/2016</stp>
        <stp>[Bonds &amp; FX.xlsx]Bonds Weekly!R6C43</stp>
        <stp>Fill=C</stp>
        <stp>Days=A</stp>
        <tr r="AQ6" s="9"/>
      </tp>
      <tp t="e">
        <v>#N/A</v>
        <stp/>
        <stp>##V3_BDHV12</stp>
        <stp>EUG5TR Index</stp>
        <stp>PX_LAST</stp>
        <stp>14/01/2016</stp>
        <stp>14/01/2016</stp>
        <stp>[Bonds &amp; FX.xlsx]Bonds Weekly!R6C33</stp>
        <stp>Fill=C</stp>
        <stp>Days=A</stp>
        <tr r="AG6" s="9"/>
      </tp>
      <tp t="e">
        <v>#N/A</v>
        <stp/>
        <stp>##V3_BDHV12</stp>
        <stp>ITG5TR Index</stp>
        <stp>PX_LAST</stp>
        <stp>14/01/2016</stp>
        <stp>14/01/2016</stp>
        <stp>[Bonds &amp; FX.xlsx]Bonds Weekly!R9C22</stp>
        <stp>Fill=C</stp>
        <stp>Days=A</stp>
        <tr r="V9" s="9"/>
      </tp>
      <tp t="e">
        <v>#N/A</v>
        <stp/>
        <stp>##V3_BDHV12</stp>
        <stp>ITG4TR Index</stp>
        <stp>PX_LAST</stp>
        <stp>14/01/2016</stp>
        <stp>14/01/2016</stp>
        <stp>[Bonds &amp; FX.xlsx]Bonds Weekly!R9C32</stp>
        <stp>Fill=C</stp>
        <stp>Days=A</stp>
        <tr r="AF9" s="9"/>
      </tp>
      <tp t="e">
        <v>#N/A</v>
        <stp/>
        <stp>##V3_BDHV12</stp>
        <stp>ITG4TR Index</stp>
        <stp>PX_LAST</stp>
        <stp>14/01/2016</stp>
        <stp>14/01/2016</stp>
        <stp>[Bonds &amp; FX.xlsx]Bonds Weekly!R9C42</stp>
        <stp>Fill=C</stp>
        <stp>Days=A</stp>
        <tr r="AP9" s="9"/>
      </tp>
      <tp t="e">
        <v>#N/A</v>
        <stp/>
        <stp>##V3_BDHV12</stp>
        <stp>GMXN10YR Index</stp>
        <stp>PX_LAST</stp>
        <stp>31/12/2014</stp>
        <stp>31/12/2014</stp>
        <stp>[Bonds &amp; FX.xlsx]Monitor!R24C10</stp>
        <stp>Fill=C</stp>
        <stp>Days=A</stp>
        <tr r="J24" s="1"/>
      </tp>
      <tp t="s">
        <v>MARKIT CDX.NA.IG.30 06/23</v>
        <stp/>
        <stp>##V3_BDPV12</stp>
        <stp>CDX IG CDSI GEN 5Y Corp</stp>
        <stp>NAME</stp>
        <stp>[Bonds &amp; FX.xlsx]Bonds Daily!R76C6</stp>
        <tr r="F76" s="7"/>
      </tp>
      <tp t="e">
        <v>#N/A</v>
        <stp/>
        <stp>##V3_BDHV12</stp>
        <stp>EBL0 Index</stp>
        <stp>PX_LAST</stp>
        <stp>20/11/2015</stp>
        <stp>20/11/2015</stp>
        <stp>[Bonds &amp; FX.xlsx]Monitor!R65C8</stp>
        <stp>Days=A</stp>
        <stp>Fill=C</stp>
        <tr r="H65" s="1"/>
      </tp>
      <tp t="s">
        <v>EUR Inflation Swap Forward 5Y5</v>
        <stp/>
        <stp>##V3_BDPV12</stp>
        <stp>FWISEU55 Index</stp>
        <stp>NAME</stp>
        <stp>[Bonds &amp; FX.xlsx]Bonds Daily!R56C6</stp>
        <tr r="F56" s="7"/>
      </tp>
      <tp t="e">
        <v>#N/A</v>
        <stp/>
        <stp>##V3_BDHV12</stp>
        <stp>GEBU10Y Index</stp>
        <stp>PX_LAST</stp>
        <stp>31/12/2014</stp>
        <stp>31/12/2014</stp>
        <stp>[Bonds &amp; FX.xlsx]Monitor!R23C10</stp>
        <stp>Fill=C</stp>
        <stp>Days=A</stp>
        <tr r="J23" s="1"/>
      </tp>
      <tp>
        <v>0.113826</v>
        <stp/>
        <stp>##V3_BDHV12</stp>
        <stp>SEKUSD  Curncy</stp>
        <stp>PX_LAST</stp>
        <stp>15.06.2018</stp>
        <stp>15.06.2018</stp>
        <stp>[Bonds &amp; FX.xlsx]FX OK!R36C8</stp>
        <stp>Fill=C</stp>
        <stp>Days=A</stp>
        <tr r="H36" s="12"/>
      </tp>
      <tp t="e">
        <v>#N/A</v>
        <stp/>
        <stp>##V3_BDHV12</stp>
        <stp>H0A0 Index</stp>
        <stp>PX_LAST</stp>
        <stp>25/11/2015</stp>
        <stp>25/11/2015</stp>
        <stp>[Bonds &amp; FX.xlsx]Bonds Daily!R59C10</stp>
        <stp>Days=A</stp>
        <stp>Fill=C</stp>
        <tr r="J59" s="7"/>
      </tp>
      <tp>
        <v>64.5</v>
        <stp/>
        <stp>##V3_BDHV12</stp>
        <stp>SPAIN CDS USD SR 5Y Corp</stp>
        <stp>PX_LAST</stp>
        <stp>14.06.2018</stp>
        <stp>14.06.2018</stp>
        <stp>[Bonds &amp; FX.xlsx]BONDS OK!R53C8</stp>
        <stp>Fill=C</stp>
        <stp>Days=A</stp>
        <tr r="H53" s="10"/>
      </tp>
      <tp t="e">
        <v>#N/A</v>
        <stp/>
        <stp>##V3_BDHV12</stp>
        <stp>SPAIN CDS USD SR 5Y Corp</stp>
        <stp>PX_LAST</stp>
        <stp>20/11/2015</stp>
        <stp>20/11/2015</stp>
        <stp>[Bonds &amp; FX.xlsx]Monitor!R42C7</stp>
        <stp>Fill=C</stp>
        <stp>Days=A</stp>
        <tr r="G42" s="1"/>
        <tr r="G42" s="1"/>
      </tp>
      <tp t="e">
        <v>#N/A</v>
        <stp/>
        <stp>##V3_BDHV12</stp>
        <stp>HKDCAD  Curncy</stp>
        <stp>PX_LAST</stp>
        <stp>18/01/2016</stp>
        <stp>18/01/2016</stp>
        <stp>[Bonds &amp; FX.xlsx]FX_BMG View!R44C12</stp>
        <stp>Fill=C</stp>
        <stp>Days=A</stp>
        <tr r="L44" s="11"/>
      </tp>
      <tp t="e">
        <v>#N/A</v>
        <stp/>
        <stp>##V3_BDHV12</stp>
        <stp>NZDCAD  Curncy</stp>
        <stp>PX_LAST</stp>
        <stp>18/01/2016</stp>
        <stp>18/01/2016</stp>
        <stp>[Bonds &amp; FX.xlsx]FX_BMG View!R43C12</stp>
        <stp>Fill=C</stp>
        <stp>Days=A</stp>
        <tr r="L43" s="11"/>
      </tp>
      <tp t="e">
        <v>#N/A</v>
        <stp/>
        <stp>##V3_BDHV12</stp>
        <stp>NOKCAD  Curncy</stp>
        <stp>PX_LAST</stp>
        <stp>18/01/2016</stp>
        <stp>18/01/2016</stp>
        <stp>[Bonds &amp; FX.xlsx]FX_BMG View!R45C12</stp>
        <stp>Fill=C</stp>
        <stp>Days=A</stp>
        <tr r="L45" s="11"/>
      </tp>
      <tp t="e">
        <v>#N/A</v>
        <stp/>
        <stp>##V3_BDHV12</stp>
        <stp>AUDCAD  Curncy</stp>
        <stp>PX_LAST</stp>
        <stp>18/01/2016</stp>
        <stp>18/01/2016</stp>
        <stp>[Bonds &amp; FX.xlsx]FX_BMG View!R42C12</stp>
        <stp>Fill=C</stp>
        <stp>Days=A</stp>
        <tr r="L42" s="11"/>
      </tp>
      <tp t="e">
        <v>#N/A</v>
        <stp/>
        <stp>##V3_BDHV12</stp>
        <stp>CHFCAD  Curncy</stp>
        <stp>PX_LAST</stp>
        <stp>18/01/2016</stp>
        <stp>18/01/2016</stp>
        <stp>[Bonds &amp; FX.xlsx]FX_BMG View!R40C12</stp>
        <stp>Fill=C</stp>
        <stp>Days=A</stp>
        <tr r="L40" s="11"/>
      </tp>
      <tp t="e">
        <v>#N/A</v>
        <stp/>
        <stp>##V3_BDHV12</stp>
        <stp>JPYGBP  Curncy</stp>
        <stp>PX_LAST</stp>
        <stp>19/01/2016</stp>
        <stp>19/01/2016</stp>
        <stp>[Bonds &amp; FX.xlsx]FX_BMG View!R38C10</stp>
        <stp>Fill=C</stp>
        <stp>Days=A</stp>
        <tr r="J38" s="11"/>
      </tp>
      <tp t="e">
        <v>#N/A</v>
        <stp/>
        <stp>##V3_BDHV12</stp>
        <stp>EURGBP  Curncy</stp>
        <stp>PX_LAST</stp>
        <stp>19/01/2016</stp>
        <stp>19/01/2016</stp>
        <stp>[Bonds &amp; FX.xlsx]FX_BMG View!R37C10</stp>
        <stp>Fill=C</stp>
        <stp>Days=A</stp>
        <tr r="J37" s="11"/>
      </tp>
      <tp t="s">
        <v>#N/A Invalid Security</v>
        <stp/>
        <stp>##V3_BDPV12</stp>
        <stp>SZG3TR Index</stp>
        <stp>LONG_COMP_NAME</stp>
        <stp>[Bonds &amp; FX.xlsx]EFFAS!R28C7</stp>
        <tr r="G28" s="4"/>
      </tp>
      <tp t="s">
        <v>#N/A Invalid Security</v>
        <stp/>
        <stp>##V3_BDPV12</stp>
        <stp>SPG2TR Index</stp>
        <stp>LONG_COMP_NAME</stp>
        <stp>[Bonds &amp; FX.xlsx]EFFAS!R12C7</stp>
        <tr r="G12" s="4"/>
      </tp>
      <tp t="s">
        <v>#N/A Invalid Security</v>
        <stp/>
        <stp>##V3_BDPV12</stp>
        <stp>EUG2TR Index</stp>
        <stp>LONG_COMP_NAME</stp>
        <stp>[Bonds &amp; FX.xlsx]EFFAS!R37C7</stp>
        <tr r="G37" s="4"/>
      </tp>
      <tp t="s">
        <v>#N/A Invalid Security</v>
        <stp/>
        <stp>##V3_BDPV12</stp>
        <stp>USG1TR Index</stp>
        <stp>LONG_COMP_NAME</stp>
        <stp>[Bonds &amp; FX.xlsx]EFFAS!R21C7</stp>
        <tr r="G21" s="4"/>
      </tp>
      <tp t="s">
        <v>#N/A Invalid Security</v>
        <stp/>
        <stp>##V3_BDPV12</stp>
        <stp>ITG1TR Index</stp>
        <stp>LONG_COMP_NAME</stp>
        <stp>[Bonds &amp; FX.xlsx]EFFAS!R16C7</stp>
        <tr r="G16" s="4"/>
      </tp>
      <tp t="e">
        <v>#N/A</v>
        <stp/>
        <stp>##V3_BDHV12</stp>
        <stp>SEKCAD  Curncy</stp>
        <stp>PX_LAST</stp>
        <stp>18/01/2016</stp>
        <stp>18/01/2016</stp>
        <stp>[Bonds &amp; FX.xlsx]FX_BMG View!R46C12</stp>
        <stp>Fill=C</stp>
        <stp>Days=A</stp>
        <tr r="L46" s="11"/>
      </tp>
      <tp t="e">
        <v>#N/A</v>
        <stp/>
        <stp>##V3_BDHV12</stp>
        <stp>SEKGBP  Curncy</stp>
        <stp>PX_LAST</stp>
        <stp>19/01/2016</stp>
        <stp>19/01/2016</stp>
        <stp>[Bonds &amp; FX.xlsx]FX_BMG View!R30C10</stp>
        <stp>Fill=C</stp>
        <stp>Days=A</stp>
        <tr r="J30" s="11"/>
      </tp>
      <tp t="e">
        <v>#N/A</v>
        <stp/>
        <stp>##V3_BDHV12</stp>
        <stp>USDGBP  Curncy</stp>
        <stp>PX_LAST</stp>
        <stp>19/01/2016</stp>
        <stp>19/01/2016</stp>
        <stp>[Bonds &amp; FX.xlsx]FX_BMG View!R36C10</stp>
        <stp>Fill=C</stp>
        <stp>Days=A</stp>
        <tr r="J36" s="11"/>
      </tp>
      <tp>
        <v>1.0880000000000001</v>
        <stp/>
        <stp>##V3_BDHV12</stp>
        <stp>GIGB10YR Index</stp>
        <stp>PX_LAST</stp>
        <stp>11.06.2018</stp>
        <stp>11.06.2018</stp>
        <stp>[Bonds &amp; FX.xlsx]BONDS OK!R22C9</stp>
        <stp>Fill=C</stp>
        <stp>Days=A</stp>
        <tr r="I22" s="10"/>
      </tp>
      <tp>
        <v>4.5140000000000002</v>
        <stp/>
        <stp>##V3_BDHV12</stp>
        <stp>GGGB10YR Index</stp>
        <stp>PX_LAST</stp>
        <stp>11.06.2018</stp>
        <stp>11.06.2018</stp>
        <stp>[Bonds &amp; FX.xlsx]BONDS OK!R23C9</stp>
        <stp>Fill=C</stp>
        <stp>Days=A</stp>
        <tr r="I23" s="10"/>
      </tp>
      <tp>
        <v>4.5140000000000002</v>
        <stp/>
        <stp>##V3_BDHV12</stp>
        <stp>GGGB10YR Index</stp>
        <stp>PX_LAST</stp>
        <stp>11.06.2018</stp>
        <stp>11.06.2018</stp>
        <stp>[Bonds &amp; FX.xlsx]BONDS OK!R34C9</stp>
        <stp>Fill=C</stp>
        <stp>Days=A</stp>
        <tr r="I34" s="10"/>
      </tp>
      <tp t="s">
        <v>MARKIT CDX.NA.HY.30 06/23</v>
        <stp/>
        <stp>##V3_BDPV12</stp>
        <stp>CDX HY CDSI GEN 5Y PRC Corp</stp>
        <stp>NAME</stp>
        <stp>[Bonds &amp; FX.xlsx]Bonds Weekly!R77C6</stp>
        <tr r="F77" s="9"/>
      </tp>
      <tp t="e">
        <v>#N/A</v>
        <stp/>
        <stp>##V3_BDHV12</stp>
        <stp>FRG4TR Index</stp>
        <stp>PX_LAST</stp>
        <stp>13/01/2016</stp>
        <stp>13/01/2016</stp>
        <stp>[Bonds &amp; FX.xlsx]Bonds Weekly!R7C42</stp>
        <stp>Fill=C</stp>
        <stp>Days=A</stp>
        <tr r="AP7" s="9"/>
      </tp>
      <tp t="e">
        <v>#N/A</v>
        <stp/>
        <stp>##V3_BDHV12</stp>
        <stp>FRG4TR Index</stp>
        <stp>PX_LAST</stp>
        <stp>31/12/2015</stp>
        <stp>31/12/2015</stp>
        <stp>[Bonds &amp; FX.xlsx]Bonds Weekly!R7C32</stp>
        <stp>Fill=C</stp>
        <stp>Days=A</stp>
        <tr r="AF7" s="9"/>
      </tp>
      <tp t="e">
        <v>#N/A</v>
        <stp/>
        <stp>##V3_BDHV12</stp>
        <stp>FRG5TR Index</stp>
        <stp>PX_LAST</stp>
        <stp>31/12/2015</stp>
        <stp>31/12/2015</stp>
        <stp>[Bonds &amp; FX.xlsx]Bonds Weekly!R7C22</stp>
        <stp>Fill=C</stp>
        <stp>Days=A</stp>
        <tr r="V7" s="9"/>
      </tp>
      <tp t="e">
        <v>#N/A</v>
        <stp/>
        <stp>##V3_BDHV12</stp>
        <stp>EUG5TR Index</stp>
        <stp>PX_LAST</stp>
        <stp>14/01/2016</stp>
        <stp>14/01/2016</stp>
        <stp>[Bonds &amp; FX.xlsx]Bonds Weekly!R6C22</stp>
        <stp>Fill=C</stp>
        <stp>Days=A</stp>
        <tr r="V6" s="9"/>
      </tp>
      <tp t="e">
        <v>#N/A</v>
        <stp/>
        <stp>##V3_BDHV12</stp>
        <stp>EUG4TR Index</stp>
        <stp>PX_LAST</stp>
        <stp>14/01/2016</stp>
        <stp>14/01/2016</stp>
        <stp>[Bonds &amp; FX.xlsx]Bonds Weekly!R6C42</stp>
        <stp>Fill=C</stp>
        <stp>Days=A</stp>
        <tr r="AP6" s="9"/>
      </tp>
      <tp t="e">
        <v>#N/A</v>
        <stp/>
        <stp>##V3_BDHV12</stp>
        <stp>EUG4TR Index</stp>
        <stp>PX_LAST</stp>
        <stp>14/01/2016</stp>
        <stp>14/01/2016</stp>
        <stp>[Bonds &amp; FX.xlsx]Bonds Weekly!R6C32</stp>
        <stp>Fill=C</stp>
        <stp>Days=A</stp>
        <tr r="AF6" s="9"/>
      </tp>
      <tp t="e">
        <v>#N/A</v>
        <stp/>
        <stp>##V3_BDHV12</stp>
        <stp>ITG5TR Index</stp>
        <stp>PX_LAST</stp>
        <stp>14/01/2016</stp>
        <stp>14/01/2016</stp>
        <stp>[Bonds &amp; FX.xlsx]Bonds Weekly!R9C33</stp>
        <stp>Fill=C</stp>
        <stp>Days=A</stp>
        <tr r="AG9" s="9"/>
      </tp>
      <tp t="e">
        <v>#N/A</v>
        <stp/>
        <stp>##V3_BDHV12</stp>
        <stp>ITG5TR Index</stp>
        <stp>PX_LAST</stp>
        <stp>14/01/2016</stp>
        <stp>14/01/2016</stp>
        <stp>[Bonds &amp; FX.xlsx]Bonds Weekly!R9C43</stp>
        <stp>Fill=C</stp>
        <stp>Days=A</stp>
        <tr r="AQ9" s="9"/>
      </tp>
      <tp>
        <v>6.133</v>
        <stp/>
        <stp>##V3_BDHV12</stp>
        <stp>GEBU10Y Index</stp>
        <stp>PX_LAST</stp>
        <stp>15.06.2018</stp>
        <stp>15.06.2018</stp>
        <stp>[Bonds &amp; FX.xlsx]BONDS OK!R27C7</stp>
        <stp>Fill=C</stp>
        <stp>Days=A</stp>
        <tr r="G27" s="10"/>
        <tr r="G27" s="10"/>
      </tp>
      <tp t="e">
        <v>#N/A</v>
        <stp/>
        <stp>##V3_BDHV12</stp>
        <stp>JPYGBP  Curncy</stp>
        <stp>PX_LAST</stp>
        <stp>11/12/2015</stp>
        <stp>11/12/2015</stp>
        <stp>[Bonds &amp; FX.xlsx]FX!R6C10</stp>
        <stp>Fill=C</stp>
        <stp>Days=A</stp>
        <tr r="J6" s="6"/>
      </tp>
      <tp t="e">
        <v>#N/A</v>
        <stp/>
        <stp>##V3_BDHV12</stp>
        <stp>JPYGBP  Curncy</stp>
        <stp>PX_LAST</stp>
        <stp>31/12/2014</stp>
        <stp>31/12/2014</stp>
        <stp>[Bonds &amp; FX.xlsx]FX!R6C10</stp>
        <stp>Fill=C</stp>
        <stp>Days=A</stp>
        <tr r="J6" s="6"/>
      </tp>
      <tp>
        <v>0.69310000000000005</v>
        <stp/>
        <stp>##V3_BDHV12</stp>
        <stp>NZDCHF  Curncy</stp>
        <stp>PX_LAST</stp>
        <stp>15.06.2018</stp>
        <stp>15.06.2018</stp>
        <stp>[Bonds &amp; FX.xlsx]FX OK!R16C9</stp>
        <stp>Fill=C</stp>
        <stp>Days=A</stp>
        <tr r="I16" s="12"/>
      </tp>
      <tp t="s">
        <v>MARKIT ITRX EUR XOVER 06/23</v>
        <stp/>
        <stp>##V3_BDPV12</stp>
        <stp>ITRX XOVER CDSI GEN 5Y Corp</stp>
        <stp>NAME</stp>
        <stp>[Bonds &amp; FX.xlsx]Bonds Weekly!R80C6</stp>
        <tr r="F80" s="9"/>
      </tp>
      <tp t="e">
        <v>#N/A</v>
        <stp/>
        <stp>##V3_BDHV12</stp>
        <stp>CADHKD  Curncy</stp>
        <stp>PX_LAST</stp>
        <stp>31/12/2014</stp>
        <stp>31/12/2014</stp>
        <stp>[Bonds &amp; FX.xlsx]FX!R9C15</stp>
        <stp>Fill=C</stp>
        <stp>Days=A</stp>
        <tr r="O9" s="6"/>
      </tp>
      <tp>
        <v>12.2441</v>
        <stp/>
        <stp>##V3_BDHV12</stp>
        <stp>NOKCHF  Curncy</stp>
        <stp>PX_LAST</stp>
        <stp>15.06.2018</stp>
        <stp>15.06.2018</stp>
        <stp>[Bonds &amp; FX.xlsx]FX OK!R17C9</stp>
        <stp>Fill=C</stp>
        <stp>Days=A</stp>
        <tr r="I17" s="12"/>
      </tp>
      <tp t="e">
        <v>#N/A</v>
        <stp/>
        <stp>##V3_BDHV12</stp>
        <stp>CADHKD  Curncy</stp>
        <stp>PX_LAST</stp>
        <stp>11/12/2015</stp>
        <stp>11/12/2015</stp>
        <stp>[Bonds &amp; FX.xlsx]FX!R9C15</stp>
        <stp>Fill=C</stp>
        <stp>Days=A</stp>
        <tr r="O9" s="6"/>
      </tp>
      <tp t="e">
        <v>#N/A</v>
        <stp/>
        <stp>##V3_BDHV12</stp>
        <stp>NZDEUR  Curncy</stp>
        <stp>PX_LAST</stp>
        <stp>11/12/2015</stp>
        <stp>11/12/2015</stp>
        <stp>[Bonds &amp; FX.xlsx]FX!R27C8</stp>
        <stp>Fill=C</stp>
        <stp>Days=A</stp>
        <tr r="H27" s="6"/>
      </tp>
      <tp t="e">
        <v>#N/A</v>
        <stp/>
        <stp>##V3_BDHV12</stp>
        <stp>NZDEUR  Curncy</stp>
        <stp>PX_LAST</stp>
        <stp>31/12/2014</stp>
        <stp>31/12/2014</stp>
        <stp>[Bonds &amp; FX.xlsx]FX!R11C8</stp>
        <stp>Fill=C</stp>
        <stp>Days=A</stp>
        <tr r="H11" s="6"/>
      </tp>
      <tp t="e">
        <v>#N/A</v>
        <stp/>
        <stp>##V3_BDHV12</stp>
        <stp>NZDEUR  Curncy</stp>
        <stp>PX_LAST</stp>
        <stp>30/11/2015</stp>
        <stp>30/11/2015</stp>
        <stp>[Bonds &amp; FX.xlsx]FX!R27C8</stp>
        <stp>Fill=C</stp>
        <stp>Days=A</stp>
        <tr r="H27" s="6"/>
      </tp>
      <tp t="e">
        <v>#N/A</v>
        <stp/>
        <stp>##V3_BDHV12</stp>
        <stp>NZDEUR  Curncy</stp>
        <stp>PX_LAST</stp>
        <stp>11/12/2015</stp>
        <stp>11/12/2015</stp>
        <stp>[Bonds &amp; FX.xlsx]FX!R11C8</stp>
        <stp>Fill=C</stp>
        <stp>Days=A</stp>
        <tr r="H11" s="6"/>
      </tp>
      <tp t="e">
        <v>#N/A</v>
        <stp/>
        <stp>##V3_BDHV12</stp>
        <stp>NZDEUR  Curncy</stp>
        <stp>PX_LAST</stp>
        <stp>11/12/2015</stp>
        <stp>11/12/2015</stp>
        <stp>[Bonds &amp; FX.xlsx]FX!R43C8</stp>
        <stp>Fill=C</stp>
        <stp>Days=A</stp>
        <tr r="H43" s="6"/>
      </tp>
      <tp t="e">
        <v>#N/A</v>
        <stp/>
        <stp>##V3_BDHV12</stp>
        <stp>NZDEUR  Curncy</stp>
        <stp>PX_LAST</stp>
        <stp>04/12/2015</stp>
        <stp>04/12/2015</stp>
        <stp>[Bonds &amp; FX.xlsx]FX!R43C8</stp>
        <stp>Fill=C</stp>
        <stp>Days=A</stp>
        <tr r="H43" s="6"/>
      </tp>
      <tp t="e">
        <v>#N/A</v>
        <stp/>
        <stp>##V3_BDHV12</stp>
        <stp>H0A0 Index</stp>
        <stp>PX_LAST</stp>
        <stp>31/12/2014</stp>
        <stp>31/12/2014</stp>
        <stp>[Bonds &amp; FX.xlsx]Bonds Daily!R59C10</stp>
        <stp>Days=A</stp>
        <stp>Fill=C</stp>
        <tr r="J59" s="7"/>
      </tp>
      <tp>
        <v>2.9516</v>
        <stp/>
        <stp>##V3_BDHV12</stp>
        <stp>USGG10YR Index</stp>
        <stp>PX_LAST</stp>
        <stp>11.06.2018</stp>
        <stp>11.06.2018</stp>
        <stp>[Bonds &amp; FX.xlsx]BONDS OK!R6C9</stp>
        <stp>Fill=C</stp>
        <stp>Days=A</stp>
        <tr r="I6" s="10"/>
      </tp>
      <tp t="e">
        <v>#N/A</v>
        <stp/>
        <stp>##V3_BDHV12</stp>
        <stp>HKDGBP  Curncy</stp>
        <stp>PX_LAST</stp>
        <stp>19/01/2016</stp>
        <stp>19/01/2016</stp>
        <stp>[Bonds &amp; FX.xlsx]FX_BMG View!R44C10</stp>
        <stp>Fill=C</stp>
        <stp>Days=A</stp>
        <tr r="J44" s="11"/>
      </tp>
      <tp t="e">
        <v>#N/A</v>
        <stp/>
        <stp>##V3_BDHV12</stp>
        <stp>HKDNOK  Curncy</stp>
        <stp>PX_LAST</stp>
        <stp>31/12/2015</stp>
        <stp>31/12/2015</stp>
        <stp>[Bonds &amp; FX.xlsx]FX_BMG View!R12C16</stp>
        <stp>Fill=C</stp>
        <stp>Days=A</stp>
        <tr r="P12" s="11"/>
      </tp>
      <tp t="e">
        <v>#N/A</v>
        <stp/>
        <stp>##V3_BDHV12</stp>
        <stp>GBPCAD  Curncy</stp>
        <stp>PX_LAST</stp>
        <stp>18/01/2016</stp>
        <stp>18/01/2016</stp>
        <stp>[Bonds &amp; FX.xlsx]FX_BMG View!R39C12</stp>
        <stp>Fill=C</stp>
        <stp>Days=A</stp>
        <tr r="L39" s="11"/>
      </tp>
      <tp t="e">
        <v>#N/A</v>
        <stp/>
        <stp>##V3_BDHV12</stp>
        <stp>NZDGBP  Curncy</stp>
        <stp>PX_LAST</stp>
        <stp>19/01/2016</stp>
        <stp>19/01/2016</stp>
        <stp>[Bonds &amp; FX.xlsx]FX_BMG View!R43C10</stp>
        <stp>Fill=C</stp>
        <stp>Days=A</stp>
        <tr r="J43" s="11"/>
      </tp>
      <tp t="e">
        <v>#N/A</v>
        <stp/>
        <stp>##V3_BDHV12</stp>
        <stp>NZDNOK  Curncy</stp>
        <stp>PX_LAST</stp>
        <stp>31/12/2015</stp>
        <stp>31/12/2015</stp>
        <stp>[Bonds &amp; FX.xlsx]FX_BMG View!R11C16</stp>
        <stp>Fill=C</stp>
        <stp>Days=A</stp>
        <tr r="P11" s="11"/>
      </tp>
      <tp t="e">
        <v>#N/A</v>
        <stp/>
        <stp>##V3_BDHV12</stp>
        <stp>NZDCAD  Curncy</stp>
        <stp>PX_LAST</stp>
        <stp>19/01/2016</stp>
        <stp>19/01/2016</stp>
        <stp>[Bonds &amp; FX.xlsx]FX_BMG View!R27C12</stp>
        <stp>Fill=C</stp>
        <stp>Days=A</stp>
        <tr r="L27" s="11"/>
      </tp>
      <tp t="e">
        <v>#N/A</v>
        <stp/>
        <stp>##V3_BDHV12</stp>
        <stp>NOKGBP  Curncy</stp>
        <stp>PX_LAST</stp>
        <stp>19/01/2016</stp>
        <stp>19/01/2016</stp>
        <stp>[Bonds &amp; FX.xlsx]FX_BMG View!R45C10</stp>
        <stp>Fill=C</stp>
        <stp>Days=A</stp>
        <tr r="J45" s="11"/>
      </tp>
      <tp t="e">
        <v>#N/A</v>
        <stp/>
        <stp>##V3_BDHV12</stp>
        <stp>AUDCHF  Curncy</stp>
        <stp>PX_LAST</stp>
        <stp>19/01/2016</stp>
        <stp>19/01/2016</stp>
        <stp>[Bonds &amp; FX.xlsx]FX_BMG View!R10C11</stp>
        <stp>Fill=C</stp>
        <stp>Days=A</stp>
        <tr r="K10" s="11"/>
      </tp>
      <tp t="e">
        <v>#N/A</v>
        <stp/>
        <stp>##V3_BDHV12</stp>
        <stp>JPYCAD  Curncy</stp>
        <stp>PX_LAST</stp>
        <stp>19/01/2016</stp>
        <stp>19/01/2016</stp>
        <stp>[Bonds &amp; FX.xlsx]FX_BMG View!R22C12</stp>
        <stp>Fill=C</stp>
        <stp>Days=A</stp>
        <tr r="L22" s="11"/>
      </tp>
      <tp t="e">
        <v>#N/A</v>
        <stp/>
        <stp>##V3_BDHV12</stp>
        <stp>AUDCAD  Curncy</stp>
        <stp>PX_LAST</stp>
        <stp>19/01/2016</stp>
        <stp>19/01/2016</stp>
        <stp>[Bonds &amp; FX.xlsx]FX_BMG View!R26C12</stp>
        <stp>Fill=C</stp>
        <stp>Days=A</stp>
        <tr r="L26" s="11"/>
      </tp>
      <tp t="e">
        <v>#N/A</v>
        <stp/>
        <stp>##V3_BDHV12</stp>
        <stp>NOKCAD  Curncy</stp>
        <stp>PX_LAST</stp>
        <stp>19/01/2016</stp>
        <stp>19/01/2016</stp>
        <stp>[Bonds &amp; FX.xlsx]FX_BMG View!R29C12</stp>
        <stp>Fill=C</stp>
        <stp>Days=A</stp>
        <tr r="L29" s="11"/>
      </tp>
      <tp t="e">
        <v>#N/A</v>
        <stp/>
        <stp>##V3_BDHV12</stp>
        <stp>CHFCAD  Curncy</stp>
        <stp>PX_LAST</stp>
        <stp>19/01/2016</stp>
        <stp>19/01/2016</stp>
        <stp>[Bonds &amp; FX.xlsx]FX_BMG View!R24C12</stp>
        <stp>Fill=C</stp>
        <stp>Days=A</stp>
        <tr r="L24" s="11"/>
      </tp>
      <tp t="e">
        <v>#N/A</v>
        <stp/>
        <stp>##V3_BDHV12</stp>
        <stp>NZDCHF  Curncy</stp>
        <stp>PX_LAST</stp>
        <stp>19/01/2016</stp>
        <stp>19/01/2016</stp>
        <stp>[Bonds &amp; FX.xlsx]FX_BMG View!R11C11</stp>
        <stp>Fill=C</stp>
        <stp>Days=A</stp>
        <tr r="K11" s="11"/>
      </tp>
      <tp t="e">
        <v>#N/A</v>
        <stp/>
        <stp>##V3_BDHV12</stp>
        <stp>AUDNOK  Curncy</stp>
        <stp>PX_LAST</stp>
        <stp>31/12/2015</stp>
        <stp>31/12/2015</stp>
        <stp>[Bonds &amp; FX.xlsx]FX_BMG View!R10C16</stp>
        <stp>Fill=C</stp>
        <stp>Days=A</stp>
        <tr r="P10" s="11"/>
      </tp>
      <tp t="e">
        <v>#N/A</v>
        <stp/>
        <stp>##V3_BDHV12</stp>
        <stp>EURCAD  Curncy</stp>
        <stp>PX_LAST</stp>
        <stp>19/01/2016</stp>
        <stp>19/01/2016</stp>
        <stp>[Bonds &amp; FX.xlsx]FX_BMG View!R21C12</stp>
        <stp>Fill=C</stp>
        <stp>Days=A</stp>
        <tr r="L21" s="11"/>
      </tp>
      <tp t="e">
        <v>#N/A</v>
        <stp/>
        <stp>##V3_BDHV12</stp>
        <stp>NOKCHF  Curncy</stp>
        <stp>PX_LAST</stp>
        <stp>19/01/2016</stp>
        <stp>19/01/2016</stp>
        <stp>[Bonds &amp; FX.xlsx]FX_BMG View!R13C11</stp>
        <stp>Fill=C</stp>
        <stp>Days=A</stp>
        <tr r="K13" s="11"/>
      </tp>
      <tp t="e">
        <v>#N/A</v>
        <stp/>
        <stp>##V3_BDHV12</stp>
        <stp>GBPCAD  Curncy</stp>
        <stp>PX_LAST</stp>
        <stp>19/01/2016</stp>
        <stp>19/01/2016</stp>
        <stp>[Bonds &amp; FX.xlsx]FX_BMG View!R23C12</stp>
        <stp>Fill=C</stp>
        <stp>Days=A</stp>
        <tr r="L23" s="11"/>
      </tp>
      <tp t="e">
        <v>#N/A</v>
        <stp/>
        <stp>##V3_BDHV12</stp>
        <stp>EURCAD  Curncy</stp>
        <stp>PX_LAST</stp>
        <stp>18/01/2016</stp>
        <stp>18/01/2016</stp>
        <stp>[Bonds &amp; FX.xlsx]FX_BMG View!R37C12</stp>
        <stp>Fill=C</stp>
        <stp>Days=A</stp>
        <tr r="L37" s="11"/>
      </tp>
      <tp t="e">
        <v>#N/A</v>
        <stp/>
        <stp>##V3_BDHV12</stp>
        <stp>JPYCAD  Curncy</stp>
        <stp>PX_LAST</stp>
        <stp>18/01/2016</stp>
        <stp>18/01/2016</stp>
        <stp>[Bonds &amp; FX.xlsx]FX_BMG View!R38C12</stp>
        <stp>Fill=C</stp>
        <stp>Days=A</stp>
        <tr r="L38" s="11"/>
      </tp>
      <tp t="e">
        <v>#N/A</v>
        <stp/>
        <stp>##V3_BDHV12</stp>
        <stp>HKDCHF  Curncy</stp>
        <stp>PX_LAST</stp>
        <stp>19/01/2016</stp>
        <stp>19/01/2016</stp>
        <stp>[Bonds &amp; FX.xlsx]FX_BMG View!R12C11</stp>
        <stp>Fill=C</stp>
        <stp>Days=A</stp>
        <tr r="K12" s="11"/>
      </tp>
      <tp t="e">
        <v>#N/A</v>
        <stp/>
        <stp>##V3_BDHV12</stp>
        <stp>SEKAUD  Curncy</stp>
        <stp>PX_LAST</stp>
        <stp>19/01/2016</stp>
        <stp>19/01/2016</stp>
        <stp>[Bonds &amp; FX.xlsx]FX_BMG View!R14C13</stp>
        <stp>Fill=C</stp>
        <stp>Days=A</stp>
        <tr r="M14" s="11"/>
      </tp>
      <tp t="e">
        <v>#N/A</v>
        <stp/>
        <stp>##V3_BDHV12</stp>
        <stp>CADGBP  Curncy</stp>
        <stp>PX_LAST</stp>
        <stp>19/01/2016</stp>
        <stp>19/01/2016</stp>
        <stp>[Bonds &amp; FX.xlsx]FX_BMG View!R41C10</stp>
        <stp>Fill=C</stp>
        <stp>Days=A</stp>
        <tr r="J41" s="11"/>
      </tp>
      <tp t="e">
        <v>#N/A</v>
        <stp/>
        <stp>##V3_BDHV12</stp>
        <stp>CHFGBP  Curncy</stp>
        <stp>PX_LAST</stp>
        <stp>19/01/2016</stp>
        <stp>19/01/2016</stp>
        <stp>[Bonds &amp; FX.xlsx]FX_BMG View!R40C10</stp>
        <stp>Fill=C</stp>
        <stp>Days=A</stp>
        <tr r="J40" s="11"/>
      </tp>
      <tp t="e">
        <v>#N/A</v>
        <stp/>
        <stp>##V3_BDHV12</stp>
        <stp>HKDCAD  Curncy</stp>
        <stp>PX_LAST</stp>
        <stp>19/01/2016</stp>
        <stp>19/01/2016</stp>
        <stp>[Bonds &amp; FX.xlsx]FX_BMG View!R28C12</stp>
        <stp>Fill=C</stp>
        <stp>Days=A</stp>
        <tr r="L28" s="11"/>
      </tp>
      <tp t="e">
        <v>#N/A</v>
        <stp/>
        <stp>##V3_BDHV12</stp>
        <stp>AUDGBP  Curncy</stp>
        <stp>PX_LAST</stp>
        <stp>19/01/2016</stp>
        <stp>19/01/2016</stp>
        <stp>[Bonds &amp; FX.xlsx]FX_BMG View!R42C10</stp>
        <stp>Fill=C</stp>
        <stp>Days=A</stp>
        <tr r="J42" s="11"/>
      </tp>
      <tp t="e">
        <v>#N/A</v>
        <stp/>
        <stp>##V3_BDHV12</stp>
        <stp>HKDAUD  Curncy</stp>
        <stp>PX_LAST</stp>
        <stp>19/01/2016</stp>
        <stp>19/01/2016</stp>
        <stp>[Bonds &amp; FX.xlsx]FX_BMG View!R12C13</stp>
        <stp>Fill=C</stp>
        <stp>Days=A</stp>
        <tr r="M12" s="11"/>
      </tp>
      <tp t="e">
        <v>#N/A</v>
        <stp/>
        <stp>##V3_BDHV12</stp>
        <stp>SEKCHF  Curncy</stp>
        <stp>PX_LAST</stp>
        <stp>19/01/2016</stp>
        <stp>19/01/2016</stp>
        <stp>[Bonds &amp; FX.xlsx]FX_BMG View!R14C11</stp>
        <stp>Fill=C</stp>
        <stp>Days=A</stp>
        <tr r="K14" s="11"/>
      </tp>
      <tp t="e">
        <v>#N/A</v>
        <stp/>
        <stp>##V3_BDHV12</stp>
        <stp>NZDAUD  Curncy</stp>
        <stp>PX_LAST</stp>
        <stp>19/01/2016</stp>
        <stp>19/01/2016</stp>
        <stp>[Bonds &amp; FX.xlsx]FX_BMG View!R11C13</stp>
        <stp>Fill=C</stp>
        <stp>Days=A</stp>
        <tr r="M11" s="11"/>
      </tp>
      <tp t="s">
        <v>#N/A Invalid Security</v>
        <stp/>
        <stp>##V3_BDPV12</stp>
        <stp>PTG1TR Index</stp>
        <stp>LONG_COMP_NAME</stp>
        <stp>[Bonds &amp; FX.xlsx]EFFAS!R51C7</stp>
        <tr r="G51" s="4"/>
      </tp>
      <tp t="s">
        <v>#N/A Invalid Security</v>
        <stp/>
        <stp>##V3_BDPV12</stp>
        <stp>SPG5TR Index</stp>
        <stp>LONG_COMP_NAME</stp>
        <stp>[Bonds &amp; FX.xlsx]EFFAS!R15C7</stp>
        <tr r="G15" s="4"/>
      </tp>
      <tp t="s">
        <v>#N/A Invalid Security</v>
        <stp/>
        <stp>##V3_BDPV12</stp>
        <stp>EUG5TR Index</stp>
        <stp>LONG_COMP_NAME</stp>
        <stp>[Bonds &amp; FX.xlsx]EFFAS!R40C7</stp>
        <tr r="G40" s="4"/>
      </tp>
      <tp t="e">
        <v>#N/A</v>
        <stp/>
        <stp>##V3_BDHV12</stp>
        <stp>NOKAUD  Curncy</stp>
        <stp>PX_LAST</stp>
        <stp>19/01/2016</stp>
        <stp>19/01/2016</stp>
        <stp>[Bonds &amp; FX.xlsx]FX_BMG View!R13C13</stp>
        <stp>Fill=C</stp>
        <stp>Days=A</stp>
        <tr r="M13" s="11"/>
      </tp>
      <tp t="e">
        <v>#N/A</v>
        <stp/>
        <stp>##V3_BDHV12</stp>
        <stp>SEKGBP  Curncy</stp>
        <stp>PX_LAST</stp>
        <stp>19/01/2016</stp>
        <stp>19/01/2016</stp>
        <stp>[Bonds &amp; FX.xlsx]FX_BMG View!R46C10</stp>
        <stp>Fill=C</stp>
        <stp>Days=A</stp>
        <tr r="J46" s="11"/>
      </tp>
      <tp t="e">
        <v>#N/A</v>
        <stp/>
        <stp>##V3_BDHV12</stp>
        <stp>USDCAD  Curncy</stp>
        <stp>PX_LAST</stp>
        <stp>19/01/2016</stp>
        <stp>19/01/2016</stp>
        <stp>[Bonds &amp; FX.xlsx]FX_BMG View!R20C12</stp>
        <stp>Fill=C</stp>
        <stp>Days=A</stp>
        <tr r="L20" s="11"/>
      </tp>
      <tp t="e">
        <v>#N/A</v>
        <stp/>
        <stp>##V3_BDHV12</stp>
        <stp>SEKNOK  Curncy</stp>
        <stp>PX_LAST</stp>
        <stp>14/07/2015</stp>
        <stp>14/07/2015</stp>
        <stp>[Bonds &amp; FX.xlsx]FX_BMG View!R30C16</stp>
        <stp>Fill=C</stp>
        <stp>Days=A</stp>
        <tr r="P30" s="11"/>
      </tp>
      <tp t="e">
        <v>#N/A</v>
        <stp/>
        <stp>##V3_BDHV12</stp>
        <stp>USDCAD  Curncy</stp>
        <stp>PX_LAST</stp>
        <stp>18/01/2016</stp>
        <stp>18/01/2016</stp>
        <stp>[Bonds &amp; FX.xlsx]FX_BMG View!R36C12</stp>
        <stp>Fill=C</stp>
        <stp>Days=A</stp>
        <tr r="L36" s="11"/>
      </tp>
      <tp t="e">
        <v>#N/A</v>
        <stp/>
        <stp>##V3_BDHV12</stp>
        <stp>SEKNOK  Curncy</stp>
        <stp>PX_LAST</stp>
        <stp>31/12/2015</stp>
        <stp>31/12/2015</stp>
        <stp>[Bonds &amp; FX.xlsx]FX_BMG View!R14C16</stp>
        <stp>Fill=C</stp>
        <stp>Days=A</stp>
        <tr r="P14" s="11"/>
      </tp>
      <tp t="e">
        <v>#N/A</v>
        <stp/>
        <stp>##V3_BDHV12</stp>
        <stp>ITRX EUR CDSI GEN 5Y Corp</stp>
        <stp>PX_LAST</stp>
        <stp>31/12/2014</stp>
        <stp>31/12/2014</stp>
        <stp>[Bonds &amp; FX.xlsx]Bonds Daily!R78C10</stp>
        <stp>Fill=C</stp>
        <stp>Days=A</stp>
        <tr r="J78" s="7"/>
      </tp>
      <tp>
        <v>0.78500000000000003</v>
        <stp/>
        <stp>##V3_BDHV12</stp>
        <stp>GFRN10 Index</stp>
        <stp>PX_LAST</stp>
        <stp>31.12.2017</stp>
        <stp>31.12.2017</stp>
        <stp>[Bonds &amp; FX.xlsx]BONDS OK!R31C11</stp>
        <stp>Fill=C</stp>
        <stp>Days=A</stp>
        <tr r="K31" s="10"/>
      </tp>
      <tp>
        <v>2.0893999999999999</v>
        <stp/>
        <stp>##V3_BDHV12</stp>
        <stp>USGGBE10 Index</stp>
        <stp>PX_LAST</stp>
        <stp>31.05.2018</stp>
        <stp>31.05.2018</stp>
        <stp>[Bonds &amp; FX.xlsx]BONDS OK!R61C10</stp>
        <stp>Fill=C</stp>
        <stp>Days=A</stp>
        <tr r="J61" s="10"/>
      </tp>
      <tp t="e">
        <v>#N/A</v>
        <stp/>
        <stp>##V3_BDHV12</stp>
        <stp>EUG4TR Index</stp>
        <stp>PX_LAST</stp>
        <stp>31/12/2015</stp>
        <stp>31/12/2015</stp>
        <stp>[Bonds &amp; FX.xlsx]Bonds Weekly!R6C32</stp>
        <stp>Fill=C</stp>
        <stp>Days=A</stp>
        <tr r="AF6" s="9"/>
      </tp>
      <tp t="e">
        <v>#N/A</v>
        <stp/>
        <stp>##V3_BDHV12</stp>
        <stp>EUG5TR Index</stp>
        <stp>PX_LAST</stp>
        <stp>31/12/2015</stp>
        <stp>31/12/2015</stp>
        <stp>[Bonds &amp; FX.xlsx]Bonds Weekly!R6C22</stp>
        <stp>Fill=C</stp>
        <stp>Days=A</stp>
        <tr r="V6" s="9"/>
      </tp>
      <tp t="e">
        <v>#N/A</v>
        <stp/>
        <stp>##V3_BDHV12</stp>
        <stp>EUG4TR Index</stp>
        <stp>PX_LAST</stp>
        <stp>13/01/2016</stp>
        <stp>13/01/2016</stp>
        <stp>[Bonds &amp; FX.xlsx]Bonds Weekly!R6C42</stp>
        <stp>Fill=C</stp>
        <stp>Days=A</stp>
        <tr r="AP6" s="9"/>
      </tp>
      <tp t="e">
        <v>#N/A</v>
        <stp/>
        <stp>##V3_BDHV12</stp>
        <stp>FRG5TR Index</stp>
        <stp>PX_LAST</stp>
        <stp>14/01/2016</stp>
        <stp>14/01/2016</stp>
        <stp>[Bonds &amp; FX.xlsx]Bonds Weekly!R7C22</stp>
        <stp>Fill=C</stp>
        <stp>Days=A</stp>
        <tr r="V7" s="9"/>
      </tp>
      <tp t="e">
        <v>#N/A</v>
        <stp/>
        <stp>##V3_BDHV12</stp>
        <stp>FRG4TR Index</stp>
        <stp>PX_LAST</stp>
        <stp>14/01/2016</stp>
        <stp>14/01/2016</stp>
        <stp>[Bonds &amp; FX.xlsx]Bonds Weekly!R7C42</stp>
        <stp>Fill=C</stp>
        <stp>Days=A</stp>
        <tr r="AP7" s="9"/>
      </tp>
      <tp t="e">
        <v>#N/A</v>
        <stp/>
        <stp>##V3_BDHV12</stp>
        <stp>FRG4TR Index</stp>
        <stp>PX_LAST</stp>
        <stp>14/01/2016</stp>
        <stp>14/01/2016</stp>
        <stp>[Bonds &amp; FX.xlsx]Bonds Weekly!R7C32</stp>
        <stp>Fill=C</stp>
        <stp>Days=A</stp>
        <tr r="AF7" s="9"/>
      </tp>
      <tp t="s">
        <v>US Corp</v>
        <stp/>
        <stp>##V3_BDPV12</stp>
        <stp>C0A0 Index</stp>
        <stp>NAME</stp>
        <stp>[Bonds &amp; FX.xlsx]BONDS OK!R70C6</stp>
        <tr r="F70" s="10"/>
      </tp>
      <tp t="e">
        <v>#N/A</v>
        <stp/>
        <stp>##V3_BDHV12</stp>
        <stp>ITG5TR Index</stp>
        <stp>PX_LAST</stp>
        <stp>13/01/2016</stp>
        <stp>13/01/2016</stp>
        <stp>[Bonds &amp; FX.xlsx]Bonds Weekly!R9C43</stp>
        <stp>Fill=C</stp>
        <stp>Days=A</stp>
        <tr r="AQ9" s="9"/>
      </tp>
      <tp t="e">
        <v>#N/A</v>
        <stp/>
        <stp>##V3_BDHV12</stp>
        <stp>ITG5TR Index</stp>
        <stp>PX_LAST</stp>
        <stp>31/12/2015</stp>
        <stp>31/12/2015</stp>
        <stp>[Bonds &amp; FX.xlsx]Bonds Weekly!R9C33</stp>
        <stp>Fill=C</stp>
        <stp>Days=A</stp>
        <tr r="AG9" s="9"/>
      </tp>
      <tp>
        <v>0.6956</v>
        <stp/>
        <stp>##V3_BDHV12</stp>
        <stp>NZDCHF  Curncy</stp>
        <stp>PX_LAST</stp>
        <stp>14.06.2018</stp>
        <stp>14.06.2018</stp>
        <stp>[Bonds &amp; FX.xlsx]FX OK!R16C9</stp>
        <stp>Fill=C</stp>
        <stp>Days=A</stp>
        <tr r="I16" s="12"/>
      </tp>
      <tp t="e">
        <v>#N/A</v>
        <stp/>
        <stp>##V3_BDHV12</stp>
        <stp>GBPUSD  Curncy</stp>
        <stp>PX_LAST</stp>
        <stp>11/12/2015</stp>
        <stp>11/12/2015</stp>
        <stp>[Bonds &amp; FX.xlsx]FX!R23C7</stp>
        <stp>Fill=C</stp>
        <stp>Days=A</stp>
        <tr r="G23" s="6"/>
      </tp>
      <tp t="e">
        <v>#N/A</v>
        <stp/>
        <stp>##V3_BDHV12</stp>
        <stp>GBPUSD  Curncy</stp>
        <stp>PX_LAST</stp>
        <stp>04/12/2015</stp>
        <stp>04/12/2015</stp>
        <stp>[Bonds &amp; FX.xlsx]FX!R39C7</stp>
        <stp>Fill=C</stp>
        <stp>Days=A</stp>
        <tr r="G39" s="6"/>
      </tp>
      <tp t="e">
        <v>#N/A</v>
        <stp/>
        <stp>##V3_BDHV12</stp>
        <stp>GBPUSD  Curncy</stp>
        <stp>PX_LAST</stp>
        <stp>30/11/2015</stp>
        <stp>30/11/2015</stp>
        <stp>[Bonds &amp; FX.xlsx]FX!R23C7</stp>
        <stp>Fill=C</stp>
        <stp>Days=A</stp>
        <tr r="G23" s="6"/>
      </tp>
      <tp t="e">
        <v>#N/A</v>
        <stp/>
        <stp>##V3_BDHV12</stp>
        <stp>GBPUSD  Curncy</stp>
        <stp>PX_LAST</stp>
        <stp>11/12/2015</stp>
        <stp>11/12/2015</stp>
        <stp>[Bonds &amp; FX.xlsx]FX!R39C7</stp>
        <stp>Fill=C</stp>
        <stp>Days=A</stp>
        <tr r="G39" s="6"/>
      </tp>
      <tp t="e">
        <v>#N/A</v>
        <stp/>
        <stp>##V3_BDHV12</stp>
        <stp>CADNZD  Curncy</stp>
        <stp>PX_LAST</stp>
        <stp>31/12/2014</stp>
        <stp>31/12/2014</stp>
        <stp>[Bonds &amp; FX.xlsx]FX!R9C14</stp>
        <stp>Fill=C</stp>
        <stp>Days=A</stp>
        <tr r="N9" s="6"/>
      </tp>
      <tp>
        <v>12.253399999999999</v>
        <stp/>
        <stp>##V3_BDHV12</stp>
        <stp>NOKCHF  Curncy</stp>
        <stp>PX_LAST</stp>
        <stp>14.06.2018</stp>
        <stp>14.06.2018</stp>
        <stp>[Bonds &amp; FX.xlsx]FX OK!R17C9</stp>
        <stp>Fill=C</stp>
        <stp>Days=A</stp>
        <tr r="I17" s="12"/>
      </tp>
      <tp t="e">
        <v>#N/A</v>
        <stp/>
        <stp>##V3_BDHV12</stp>
        <stp>CADNZD  Curncy</stp>
        <stp>PX_LAST</stp>
        <stp>11/12/2015</stp>
        <stp>11/12/2015</stp>
        <stp>[Bonds &amp; FX.xlsx]FX!R9C14</stp>
        <stp>Fill=C</stp>
        <stp>Days=A</stp>
        <tr r="N9" s="6"/>
      </tp>
      <tp>
        <v>2.9351000000000003</v>
        <stp/>
        <stp>##V3_BDHV12</stp>
        <stp>USGG10YR Index</stp>
        <stp>PX_LAST</stp>
        <stp>14.06.2018</stp>
        <stp>14.06.2018</stp>
        <stp>[Bonds &amp; FX.xlsx]BONDS OK!R6C8</stp>
        <stp>Fill=C</stp>
        <stp>Days=A</stp>
        <tr r="H6" s="10"/>
      </tp>
      <tp t="e">
        <v>#N/A</v>
        <stp/>
        <stp>##V3_BDHV12</stp>
        <stp>NZDGBP  Curncy</stp>
        <stp>PX_LAST</stp>
        <stp>18/01/2016</stp>
        <stp>18/01/2016</stp>
        <stp>[Bonds &amp; FX.xlsx]FX_BMG View!R43C10</stp>
        <stp>Fill=C</stp>
        <stp>Days=A</stp>
        <tr r="J43" s="11"/>
      </tp>
      <tp t="e">
        <v>#N/A</v>
        <stp/>
        <stp>##V3_BDHV12</stp>
        <stp>HKDGBP  Curncy</stp>
        <stp>PX_LAST</stp>
        <stp>18/01/2016</stp>
        <stp>18/01/2016</stp>
        <stp>[Bonds &amp; FX.xlsx]FX_BMG View!R44C10</stp>
        <stp>Fill=C</stp>
        <stp>Days=A</stp>
        <tr r="J44" s="11"/>
      </tp>
      <tp t="e">
        <v>#N/A</v>
        <stp/>
        <stp>##V3_BDHV12</stp>
        <stp>GBPCAD  Curncy</stp>
        <stp>PX_LAST</stp>
        <stp>19/01/2016</stp>
        <stp>19/01/2016</stp>
        <stp>[Bonds &amp; FX.xlsx]FX_BMG View!R39C12</stp>
        <stp>Fill=C</stp>
        <stp>Days=A</stp>
        <tr r="L39" s="11"/>
      </tp>
      <tp t="e">
        <v>#N/A</v>
        <stp/>
        <stp>##V3_BDHV12</stp>
        <stp>NOKGBP  Curncy</stp>
        <stp>PX_LAST</stp>
        <stp>18/01/2016</stp>
        <stp>18/01/2016</stp>
        <stp>[Bonds &amp; FX.xlsx]FX_BMG View!R45C10</stp>
        <stp>Fill=C</stp>
        <stp>Days=A</stp>
        <tr r="J45" s="11"/>
      </tp>
      <tp t="e">
        <v>#N/A</v>
        <stp/>
        <stp>##V3_BDHV12</stp>
        <stp>NZDNOK  Curncy</stp>
        <stp>PX_LAST</stp>
        <stp>14/07/2015</stp>
        <stp>14/07/2015</stp>
        <stp>[Bonds &amp; FX.xlsx]FX_BMG View!R27C16</stp>
        <stp>Fill=C</stp>
        <stp>Days=A</stp>
        <tr r="P27" s="11"/>
      </tp>
      <tp t="e">
        <v>#N/A</v>
        <stp/>
        <stp>##V3_BDHV12</stp>
        <stp>JPYNOK  Curncy</stp>
        <stp>PX_LAST</stp>
        <stp>14/07/2015</stp>
        <stp>14/07/2015</stp>
        <stp>[Bonds &amp; FX.xlsx]FX_BMG View!R22C16</stp>
        <stp>Fill=C</stp>
        <stp>Days=A</stp>
        <tr r="P22" s="11"/>
      </tp>
      <tp t="e">
        <v>#N/A</v>
        <stp/>
        <stp>##V3_BDHV12</stp>
        <stp>AUDNOK  Curncy</stp>
        <stp>PX_LAST</stp>
        <stp>14/07/2015</stp>
        <stp>14/07/2015</stp>
        <stp>[Bonds &amp; FX.xlsx]FX_BMG View!R26C16</stp>
        <stp>Fill=C</stp>
        <stp>Days=A</stp>
        <tr r="P26" s="11"/>
      </tp>
      <tp t="e">
        <v>#N/A</v>
        <stp/>
        <stp>##V3_BDHV12</stp>
        <stp>CHFNOK  Curncy</stp>
        <stp>PX_LAST</stp>
        <stp>14/07/2015</stp>
        <stp>14/07/2015</stp>
        <stp>[Bonds &amp; FX.xlsx]FX_BMG View!R24C16</stp>
        <stp>Fill=C</stp>
        <stp>Days=A</stp>
        <tr r="P24" s="11"/>
      </tp>
      <tp t="e">
        <v>#N/A</v>
        <stp/>
        <stp>##V3_BDHV12</stp>
        <stp>CADNOK  Curncy</stp>
        <stp>PX_LAST</stp>
        <stp>14/07/2015</stp>
        <stp>14/07/2015</stp>
        <stp>[Bonds &amp; FX.xlsx]FX_BMG View!R25C16</stp>
        <stp>Fill=C</stp>
        <stp>Days=A</stp>
        <tr r="P25" s="11"/>
      </tp>
      <tp t="e">
        <v>#N/A</v>
        <stp/>
        <stp>##V3_BDHV12</stp>
        <stp>EURNOK  Curncy</stp>
        <stp>PX_LAST</stp>
        <stp>14/07/2015</stp>
        <stp>14/07/2015</stp>
        <stp>[Bonds &amp; FX.xlsx]FX_BMG View!R21C16</stp>
        <stp>Fill=C</stp>
        <stp>Days=A</stp>
        <tr r="P21" s="11"/>
      </tp>
      <tp t="e">
        <v>#N/A</v>
        <stp/>
        <stp>##V3_BDHV12</stp>
        <stp>GBPNOK  Curncy</stp>
        <stp>PX_LAST</stp>
        <stp>14/07/2015</stp>
        <stp>14/07/2015</stp>
        <stp>[Bonds &amp; FX.xlsx]FX_BMG View!R23C16</stp>
        <stp>Fill=C</stp>
        <stp>Days=A</stp>
        <tr r="P23" s="11"/>
      </tp>
      <tp t="e">
        <v>#N/A</v>
        <stp/>
        <stp>##V3_BDHV12</stp>
        <stp>EURCAD  Curncy</stp>
        <stp>PX_LAST</stp>
        <stp>19/01/2016</stp>
        <stp>19/01/2016</stp>
        <stp>[Bonds &amp; FX.xlsx]FX_BMG View!R37C12</stp>
        <stp>Fill=C</stp>
        <stp>Days=A</stp>
        <tr r="L37" s="11"/>
      </tp>
      <tp t="e">
        <v>#N/A</v>
        <stp/>
        <stp>##V3_BDHV12</stp>
        <stp>JPYCAD  Curncy</stp>
        <stp>PX_LAST</stp>
        <stp>19/01/2016</stp>
        <stp>19/01/2016</stp>
        <stp>[Bonds &amp; FX.xlsx]FX_BMG View!R38C12</stp>
        <stp>Fill=C</stp>
        <stp>Days=A</stp>
        <tr r="L38" s="11"/>
      </tp>
      <tp t="e">
        <v>#N/A</v>
        <stp/>
        <stp>##V3_BDHV12</stp>
        <stp>CHFGBP  Curncy</stp>
        <stp>PX_LAST</stp>
        <stp>18/01/2016</stp>
        <stp>18/01/2016</stp>
        <stp>[Bonds &amp; FX.xlsx]FX_BMG View!R40C10</stp>
        <stp>Fill=C</stp>
        <stp>Days=A</stp>
        <tr r="J40" s="11"/>
      </tp>
      <tp t="e">
        <v>#N/A</v>
        <stp/>
        <stp>##V3_BDHV12</stp>
        <stp>AUDGBP  Curncy</stp>
        <stp>PX_LAST</stp>
        <stp>18/01/2016</stp>
        <stp>18/01/2016</stp>
        <stp>[Bonds &amp; FX.xlsx]FX_BMG View!R42C10</stp>
        <stp>Fill=C</stp>
        <stp>Days=A</stp>
        <tr r="J42" s="11"/>
      </tp>
      <tp t="e">
        <v>#N/A</v>
        <stp/>
        <stp>##V3_BDHV12</stp>
        <stp>CADGBP  Curncy</stp>
        <stp>PX_LAST</stp>
        <stp>18/01/2016</stp>
        <stp>18/01/2016</stp>
        <stp>[Bonds &amp; FX.xlsx]FX_BMG View!R41C10</stp>
        <stp>Fill=C</stp>
        <stp>Days=A</stp>
        <tr r="J41" s="11"/>
      </tp>
      <tp t="e">
        <v>#N/A</v>
        <stp/>
        <stp>##V3_BDHV12</stp>
        <stp>HKDNOK  Curncy</stp>
        <stp>PX_LAST</stp>
        <stp>14/07/2015</stp>
        <stp>14/07/2015</stp>
        <stp>[Bonds &amp; FX.xlsx]FX_BMG View!R28C16</stp>
        <stp>Fill=C</stp>
        <stp>Days=A</stp>
        <tr r="P28" s="11"/>
      </tp>
      <tp t="s">
        <v>#N/A Invalid Security</v>
        <stp/>
        <stp>##V3_BDPV12</stp>
        <stp>ITG5TR Index</stp>
        <stp>LONG_COMP_NAME</stp>
        <stp>[Bonds &amp; FX.xlsx]EFFAS!R20C7</stp>
        <tr r="G20" s="4"/>
      </tp>
      <tp t="s">
        <v>#N/A Invalid Security</v>
        <stp/>
        <stp>##V3_BDPV12</stp>
        <stp>SPG4TR Index</stp>
        <stp>LONG_COMP_NAME</stp>
        <stp>[Bonds &amp; FX.xlsx]EFFAS!R14C7</stp>
        <tr r="G14" s="4"/>
      </tp>
      <tp t="e">
        <v>#N/A</v>
        <stp/>
        <stp>##V3_BDHV12</stp>
        <stp>SEKGBP  Curncy</stp>
        <stp>PX_LAST</stp>
        <stp>18/01/2016</stp>
        <stp>18/01/2016</stp>
        <stp>[Bonds &amp; FX.xlsx]FX_BMG View!R46C10</stp>
        <stp>Fill=C</stp>
        <stp>Days=A</stp>
        <tr r="J46" s="11"/>
      </tp>
      <tp t="e">
        <v>#N/A</v>
        <stp/>
        <stp>##V3_BDHV12</stp>
        <stp>USDNOK  Curncy</stp>
        <stp>PX_LAST</stp>
        <stp>14/07/2015</stp>
        <stp>14/07/2015</stp>
        <stp>[Bonds &amp; FX.xlsx]FX_BMG View!R20C16</stp>
        <stp>Fill=C</stp>
        <stp>Days=A</stp>
        <tr r="P20" s="11"/>
      </tp>
      <tp t="e">
        <v>#N/A</v>
        <stp/>
        <stp>##V3_BDHV12</stp>
        <stp>USDCAD  Curncy</stp>
        <stp>PX_LAST</stp>
        <stp>19/01/2016</stp>
        <stp>19/01/2016</stp>
        <stp>[Bonds &amp; FX.xlsx]FX_BMG View!R36C12</stp>
        <stp>Fill=C</stp>
        <stp>Days=A</stp>
        <tr r="L36" s="11"/>
      </tp>
      <tp t="e">
        <v>#N/A</v>
        <stp/>
        <stp>##V3_BDHV12</stp>
        <stp>SEKCAD  Curncy</stp>
        <stp>PX_LAST</stp>
        <stp>19/01/2016</stp>
        <stp>19/01/2016</stp>
        <stp>[Bonds &amp; FX.xlsx]FX_BMG View!R30C12</stp>
        <stp>Fill=C</stp>
        <stp>Days=A</stp>
        <tr r="L30" s="11"/>
      </tp>
      <tp>
        <v>8.0109999999999992</v>
        <stp/>
        <stp>##V3_BDHV12</stp>
        <stp>GMXN10YR Index</stp>
        <stp>PX_LAST</stp>
        <stp>15.06.2018</stp>
        <stp>15.06.2018</stp>
        <stp>[Bonds &amp; FX.xlsx]BONDS OK!R28C7</stp>
        <stp>Fill=C</stp>
        <stp>Days=A</stp>
        <tr r="G28" s="10"/>
        <tr r="G28" s="10"/>
      </tp>
      <tp>
        <v>2.2170000000000001</v>
        <stp/>
        <stp>##V3_BDHV12</stp>
        <stp>GCAN10YR Index</stp>
        <stp>PX_LAST</stp>
        <stp>15.06.2018</stp>
        <stp>15.06.2018</stp>
        <stp>[Bonds &amp; FX.xlsx]BONDS OK!R13C7</stp>
        <stp>Fill=C</stp>
        <stp>Days=A</stp>
        <tr r="G13" s="10"/>
        <tr r="G13" s="10"/>
      </tp>
      <tp t="e">
        <v>#N/A</v>
        <stp/>
        <stp>##V3_BDHV12</stp>
        <stp>EUG5TR Index</stp>
        <stp>PX_LAST</stp>
        <stp>31/12/2015</stp>
        <stp>31/12/2015</stp>
        <stp>[Bonds &amp; FX.xlsx]Bonds Weekly!R6C33</stp>
        <stp>Fill=C</stp>
        <stp>Days=A</stp>
        <tr r="AG6" s="9"/>
      </tp>
      <tp t="e">
        <v>#N/A</v>
        <stp/>
        <stp>##V3_BDHV12</stp>
        <stp>EUG5TR Index</stp>
        <stp>PX_LAST</stp>
        <stp>13/01/2016</stp>
        <stp>13/01/2016</stp>
        <stp>[Bonds &amp; FX.xlsx]Bonds Weekly!R6C43</stp>
        <stp>Fill=C</stp>
        <stp>Days=A</stp>
        <tr r="AQ6" s="9"/>
      </tp>
      <tp t="e">
        <v>#N/A</v>
        <stp/>
        <stp>##V3_BDHV12</stp>
        <stp>FRG5TR Index</stp>
        <stp>PX_LAST</stp>
        <stp>14/01/2016</stp>
        <stp>14/01/2016</stp>
        <stp>[Bonds &amp; FX.xlsx]Bonds Weekly!R7C43</stp>
        <stp>Fill=C</stp>
        <stp>Days=A</stp>
        <tr r="AQ7" s="9"/>
      </tp>
      <tp t="e">
        <v>#N/A</v>
        <stp/>
        <stp>##V3_BDHV12</stp>
        <stp>FRG5TR Index</stp>
        <stp>PX_LAST</stp>
        <stp>14/01/2016</stp>
        <stp>14/01/2016</stp>
        <stp>[Bonds &amp; FX.xlsx]Bonds Weekly!R7C33</stp>
        <stp>Fill=C</stp>
        <stp>Days=A</stp>
        <tr r="AG7" s="9"/>
      </tp>
      <tp t="e">
        <v>#N/A</v>
        <stp/>
        <stp>##V3_BDHV12</stp>
        <stp>ITG4TR Index</stp>
        <stp>PX_LAST</stp>
        <stp>13/01/2016</stp>
        <stp>13/01/2016</stp>
        <stp>[Bonds &amp; FX.xlsx]Bonds Weekly!R9C42</stp>
        <stp>Fill=C</stp>
        <stp>Days=A</stp>
        <tr r="AP9" s="9"/>
      </tp>
      <tp t="e">
        <v>#N/A</v>
        <stp/>
        <stp>##V3_BDHV12</stp>
        <stp>ITG4TR Index</stp>
        <stp>PX_LAST</stp>
        <stp>31/12/2015</stp>
        <stp>31/12/2015</stp>
        <stp>[Bonds &amp; FX.xlsx]Bonds Weekly!R9C32</stp>
        <stp>Fill=C</stp>
        <stp>Days=A</stp>
        <tr r="AF9" s="9"/>
      </tp>
      <tp t="e">
        <v>#N/A</v>
        <stp/>
        <stp>##V3_BDHV12</stp>
        <stp>ITG5TR Index</stp>
        <stp>PX_LAST</stp>
        <stp>31/12/2015</stp>
        <stp>31/12/2015</stp>
        <stp>[Bonds &amp; FX.xlsx]Bonds Weekly!R9C22</stp>
        <stp>Fill=C</stp>
        <stp>Days=A</stp>
        <tr r="V9" s="9"/>
      </tp>
      <tp t="s">
        <v>USD Inflation Swap Forward 5Y5</v>
        <stp/>
        <stp>##V3_BDPV12</stp>
        <stp>FWISUS55 Index</stp>
        <stp>NAME</stp>
        <stp>[Bonds &amp; FX.xlsx]Bonds Daily!R53C6</stp>
        <tr r="F53" s="7"/>
      </tp>
      <tp t="s">
        <v>Non-Fina  Subordinated</v>
        <stp/>
        <stp>##V3_BDPV12</stp>
        <stp>ENSU Index</stp>
        <stp>NAME</stp>
        <stp>[Bonds &amp; FX.xlsx]BONDS OK!R74C6</stp>
        <tr r="F74" s="10"/>
      </tp>
      <tp t="e">
        <v>#N/A</v>
        <stp/>
        <stp>##V3_BDHV12</stp>
        <stp>GBPNZD  Curncy</stp>
        <stp>PX_LAST</stp>
        <stp>11/12/2015</stp>
        <stp>11/12/2015</stp>
        <stp>[Bonds &amp; FX.xlsx]FX!R7C14</stp>
        <stp>Fill=C</stp>
        <stp>Days=A</stp>
        <tr r="N7" s="6"/>
      </tp>
      <tp t="e">
        <v>#N/A</v>
        <stp/>
        <stp>##V3_BDHV12</stp>
        <stp>GBPNZD  Curncy</stp>
        <stp>PX_LAST</stp>
        <stp>31/12/2014</stp>
        <stp>31/12/2014</stp>
        <stp>[Bonds &amp; FX.xlsx]FX!R7C14</stp>
        <stp>Fill=C</stp>
        <stp>Days=A</stp>
        <tr r="N7" s="6"/>
      </tp>
      <tp t="e">
        <v>#N/A</v>
        <stp/>
        <stp>##V3_BDHV12</stp>
        <stp>CADUSD  Curncy</stp>
        <stp>PX_LAST</stp>
        <stp>11/12/2015</stp>
        <stp>11/12/2015</stp>
        <stp>[Bonds &amp; FX.xlsx]FX!R25C7</stp>
        <stp>Fill=C</stp>
        <stp>Days=A</stp>
        <tr r="G25" s="6"/>
      </tp>
      <tp t="e">
        <v>#N/A</v>
        <stp/>
        <stp>##V3_BDHV12</stp>
        <stp>CADUSD  Curncy</stp>
        <stp>PX_LAST</stp>
        <stp>30/11/2015</stp>
        <stp>30/11/2015</stp>
        <stp>[Bonds &amp; FX.xlsx]FX!R25C7</stp>
        <stp>Fill=C</stp>
        <stp>Days=A</stp>
        <tr r="G25" s="6"/>
      </tp>
      <tp t="e">
        <v>#N/A</v>
        <stp/>
        <stp>##V3_BDHV12</stp>
        <stp>EBL0 Index</stp>
        <stp>PX_LAST</stp>
        <stp>20/11/2015</stp>
        <stp>20/11/2015</stp>
        <stp>[Bonds &amp; FX.xlsx]Monitor!R65C7</stp>
        <stp>Fill=C</stp>
        <stp>Days=A</stp>
        <tr r="G65" s="1"/>
        <tr r="G65" s="1"/>
      </tp>
      <tp t="e">
        <v>#N/A</v>
        <stp/>
        <stp>##V3_BDHV12</stp>
        <stp>CADUSD  Curncy</stp>
        <stp>PX_LAST</stp>
        <stp>11/12/2015</stp>
        <stp>11/12/2015</stp>
        <stp>[Bonds &amp; FX.xlsx]FX!R41C7</stp>
        <stp>Fill=C</stp>
        <stp>Days=A</stp>
        <tr r="G41" s="6"/>
      </tp>
      <tp t="e">
        <v>#N/A</v>
        <stp/>
        <stp>##V3_BDHV12</stp>
        <stp>CADUSD  Curncy</stp>
        <stp>PX_LAST</stp>
        <stp>04/12/2015</stp>
        <stp>04/12/2015</stp>
        <stp>[Bonds &amp; FX.xlsx]FX!R41C7</stp>
        <stp>Fill=C</stp>
        <stp>Days=A</stp>
        <tr r="G41" s="6"/>
      </tp>
      <tp t="e">
        <v>#N/A</v>
        <stp/>
        <stp>##V3_BDHV12</stp>
        <stp>ITRX EUR CDSI GEN 5Y Corp</stp>
        <stp>PX_LAST</stp>
        <stp>31/10/2015</stp>
        <stp>31/10/2015</stp>
        <stp>[Bonds &amp; FX.xlsx]Bonds Daily!R78C9</stp>
        <stp>Fill=C</stp>
        <stp>Days=A</stp>
        <tr r="I78" s="7"/>
      </tp>
      <tp t="e">
        <v>#N/A</v>
        <stp/>
        <stp>##V3_BDHV12</stp>
        <stp>EURCHF  Curncy</stp>
        <stp>PX_LAST</stp>
        <stp>19/01/2016</stp>
        <stp>19/01/2016</stp>
        <stp>[Bonds &amp; FX.xlsx]FX_BMG View!R37C11</stp>
        <stp>Fill=C</stp>
        <stp>Days=A</stp>
        <tr r="K37" s="11"/>
      </tp>
      <tp t="e">
        <v>#N/A</v>
        <stp/>
        <stp>##V3_BDHV12</stp>
        <stp>JPYCHF  Curncy</stp>
        <stp>PX_LAST</stp>
        <stp>19/01/2016</stp>
        <stp>19/01/2016</stp>
        <stp>[Bonds &amp; FX.xlsx]FX_BMG View!R38C11</stp>
        <stp>Fill=C</stp>
        <stp>Days=A</stp>
        <tr r="K38" s="11"/>
      </tp>
      <tp t="e">
        <v>#N/A</v>
        <stp/>
        <stp>##V3_BDHV12</stp>
        <stp>FRENCH CDS USD SR 5Y Corp</stp>
        <stp>PX_LAST</stp>
        <stp>14/01/2016</stp>
        <stp>14/01/2016</stp>
        <stp>[Bonds &amp; FX.xlsx]Bonds Weekly!R44C7</stp>
        <stp>Fill=C</stp>
        <stp>Days=A</stp>
        <tr r="G44" s="9"/>
        <tr r="G44" s="9"/>
      </tp>
      <tp t="e">
        <v>#N/A</v>
        <stp/>
        <stp>##V3_BDHV12</stp>
        <stp>IRELND CDS USD SR 5Y Corp</stp>
        <stp>PX_LAST</stp>
        <stp>14/01/2016</stp>
        <stp>14/01/2016</stp>
        <stp>[Bonds &amp; FX.xlsx]Bonds Weekly!R43C7</stp>
        <stp>Fill=C</stp>
        <stp>Days=A</stp>
        <tr r="G43" s="9"/>
        <tr r="G43" s="9"/>
      </tp>
      <tp t="e">
        <v>#N/A</v>
        <stp/>
        <stp>##V3_BDHV12</stp>
        <stp>USDAUD  Curncy</stp>
        <stp>PX_LAST</stp>
        <stp>19/01/2016</stp>
        <stp>19/01/2016</stp>
        <stp>[Bonds &amp; FX.xlsx]FX_BMG View!R36C13</stp>
        <stp>Fill=C</stp>
        <stp>Days=A</stp>
        <tr r="M36" s="11"/>
      </tp>
      <tp t="e">
        <v>#N/A</v>
        <stp/>
        <stp>##V3_BDHV12</stp>
        <stp>SEKAUD  Curncy</stp>
        <stp>PX_LAST</stp>
        <stp>19/01/2016</stp>
        <stp>19/01/2016</stp>
        <stp>[Bonds &amp; FX.xlsx]FX_BMG View!R30C13</stp>
        <stp>Fill=C</stp>
        <stp>Days=A</stp>
        <tr r="M30" s="11"/>
      </tp>
      <tp t="e">
        <v>#N/A</v>
        <stp/>
        <stp>##V3_BDHV12</stp>
        <stp>SEKNZD  Curncy</stp>
        <stp>PX_LAST</stp>
        <stp>31/12/2015</stp>
        <stp>31/12/2015</stp>
        <stp>[Bonds &amp; FX.xlsx]FX_BMG View!R14C14</stp>
        <stp>Fill=C</stp>
        <stp>Days=A</stp>
        <tr r="N14" s="11"/>
      </tp>
      <tp t="e">
        <v>#N/A</v>
        <stp/>
        <stp>##V3_BDHV12</stp>
        <stp>GBPCHF  Curncy</stp>
        <stp>PX_LAST</stp>
        <stp>19/01/2016</stp>
        <stp>19/01/2016</stp>
        <stp>[Bonds &amp; FX.xlsx]FX_BMG View!R39C11</stp>
        <stp>Fill=C</stp>
        <stp>Days=A</stp>
        <tr r="K39" s="11"/>
      </tp>
      <tp t="e">
        <v>#N/A</v>
        <stp/>
        <stp>##V3_BDHV12</stp>
        <stp>SEKNZD  Curncy</stp>
        <stp>PX_LAST</stp>
        <stp>14/07/2015</stp>
        <stp>14/07/2015</stp>
        <stp>[Bonds &amp; FX.xlsx]FX_BMG View!R30C14</stp>
        <stp>Fill=C</stp>
        <stp>Days=A</stp>
        <tr r="N30" s="11"/>
      </tp>
      <tp t="e">
        <v>#N/A</v>
        <stp/>
        <stp>##V3_BDHV12</stp>
        <stp>GREECE CDS USD SR 5Y Corp</stp>
        <stp>PX_LAST</stp>
        <stp>14/01/2016</stp>
        <stp>14/01/2016</stp>
        <stp>[Bonds &amp; FX.xlsx]Bonds Weekly!R47C7</stp>
        <stp>Fill=C</stp>
        <stp>Days=A</stp>
        <tr r="G47" s="9"/>
        <tr r="G47" s="9"/>
      </tp>
      <tp t="e">
        <v>#N/A</v>
        <stp/>
        <stp>##V3_BDHV12</stp>
        <stp>NOKNZD  Curncy</stp>
        <stp>PX_LAST</stp>
        <stp>31/12/2015</stp>
        <stp>31/12/2015</stp>
        <stp>[Bonds &amp; FX.xlsx]FX_BMG View!R13C14</stp>
        <stp>Fill=C</stp>
        <stp>Days=A</stp>
        <tr r="N13" s="11"/>
      </tp>
      <tp t="s">
        <v>#N/A Invalid Security</v>
        <stp/>
        <stp>##V3_BDPV12</stp>
        <stp>PTG3TR Index</stp>
        <stp>LONG_COMP_NAME</stp>
        <stp>[Bonds &amp; FX.xlsx]EFFAS!R53C7</stp>
        <tr r="G53" s="4"/>
      </tp>
      <tp t="s">
        <v>#N/A Invalid Security</v>
        <stp/>
        <stp>##V3_BDPV12</stp>
        <stp>FRG5TR Index</stp>
        <stp>LONG_COMP_NAME</stp>
        <stp>[Bonds &amp; FX.xlsx]EFFAS!R45C7</stp>
        <tr r="G45" s="4"/>
      </tp>
      <tp t="s">
        <v>#N/A Invalid Security</v>
        <stp/>
        <stp>##V3_BDPV12</stp>
        <stp>USG4TR Index</stp>
        <stp>LONG_COMP_NAME</stp>
        <stp>[Bonds &amp; FX.xlsx]EFFAS!R24C7</stp>
        <tr r="G24" s="4"/>
      </tp>
      <tp t="e">
        <v>#N/A</v>
        <stp/>
        <stp>##V3_BDHV12</stp>
        <stp>USDCHF  Curncy</stp>
        <stp>PX_LAST</stp>
        <stp>19/01/2016</stp>
        <stp>19/01/2016</stp>
        <stp>[Bonds &amp; FX.xlsx]FX_BMG View!R36C11</stp>
        <stp>Fill=C</stp>
        <stp>Days=A</stp>
        <tr r="K36" s="11"/>
      </tp>
      <tp t="e">
        <v>#N/A</v>
        <stp/>
        <stp>##V3_BDHV12</stp>
        <stp>HKDNZD  Curncy</stp>
        <stp>PX_LAST</stp>
        <stp>31/12/2015</stp>
        <stp>31/12/2015</stp>
        <stp>[Bonds &amp; FX.xlsx]FX_BMG View!R12C14</stp>
        <stp>Fill=C</stp>
        <stp>Days=A</stp>
        <tr r="N12" s="11"/>
      </tp>
      <tp t="e">
        <v>#N/A</v>
        <stp/>
        <stp>##V3_BDHV12</stp>
        <stp>SEKCHF  Curncy</stp>
        <stp>PX_LAST</stp>
        <stp>19/01/2016</stp>
        <stp>19/01/2016</stp>
        <stp>[Bonds &amp; FX.xlsx]FX_BMG View!R30C11</stp>
        <stp>Fill=C</stp>
        <stp>Days=A</stp>
        <tr r="K30" s="11"/>
      </tp>
      <tp t="e">
        <v>#N/A</v>
        <stp/>
        <stp>##V3_BDHV12</stp>
        <stp>GBPAUD  Curncy</stp>
        <stp>PX_LAST</stp>
        <stp>19/01/2016</stp>
        <stp>19/01/2016</stp>
        <stp>[Bonds &amp; FX.xlsx]FX_BMG View!R39C13</stp>
        <stp>Fill=C</stp>
        <stp>Days=A</stp>
        <tr r="M39" s="11"/>
      </tp>
      <tp t="e">
        <v>#N/A</v>
        <stp/>
        <stp>##V3_BDHV12</stp>
        <stp>EURAUD  Curncy</stp>
        <stp>PX_LAST</stp>
        <stp>19/01/2016</stp>
        <stp>19/01/2016</stp>
        <stp>[Bonds &amp; FX.xlsx]FX_BMG View!R37C13</stp>
        <stp>Fill=C</stp>
        <stp>Days=A</stp>
        <tr r="M37" s="11"/>
      </tp>
      <tp t="e">
        <v>#N/A</v>
        <stp/>
        <stp>##V3_BDHV12</stp>
        <stp>JPYAUD  Curncy</stp>
        <stp>PX_LAST</stp>
        <stp>19/01/2016</stp>
        <stp>19/01/2016</stp>
        <stp>[Bonds &amp; FX.xlsx]FX_BMG View!R38C13</stp>
        <stp>Fill=C</stp>
        <stp>Days=A</stp>
        <tr r="M38" s="11"/>
      </tp>
      <tp t="e">
        <v>#N/A</v>
        <stp/>
        <stp>##V3_BDHV12</stp>
        <stp>AUDNZD  Curncy</stp>
        <stp>PX_LAST</stp>
        <stp>31/12/2015</stp>
        <stp>31/12/2015</stp>
        <stp>[Bonds &amp; FX.xlsx]FX_BMG View!R10C14</stp>
        <stp>Fill=C</stp>
        <stp>Days=A</stp>
        <tr r="N10" s="11"/>
      </tp>
      <tp>
        <v>1.4410000000000001</v>
        <stp/>
        <stp>##V3_BDHV12</stp>
        <stp>GSPG10YR Index</stp>
        <stp>PX_LAST</stp>
        <stp>11.06.2018</stp>
        <stp>11.06.2018</stp>
        <stp>[Bonds &amp; FX.xlsx]BONDS OK!R24C9</stp>
        <stp>Fill=C</stp>
        <stp>Days=A</stp>
        <tr r="I24" s="10"/>
      </tp>
      <tp>
        <v>1.4410000000000001</v>
        <stp/>
        <stp>##V3_BDHV12</stp>
        <stp>GSPG10YR Index</stp>
        <stp>PX_LAST</stp>
        <stp>11.06.2018</stp>
        <stp>11.06.2018</stp>
        <stp>[Bonds &amp; FX.xlsx]BONDS OK!R35C9</stp>
        <stp>Fill=C</stp>
        <stp>Days=A</stp>
        <tr r="I35" s="10"/>
      </tp>
      <tp t="e">
        <v>#N/A</v>
        <stp/>
        <stp>##V3_BDHV12</stp>
        <stp>EUG2TR Index</stp>
        <stp>PX_LAST</stp>
        <stp>31/12/2015</stp>
        <stp>31/12/2015</stp>
        <stp>[Bonds &amp; FX.xlsx]Bonds Weekly!R6C30</stp>
        <stp>Fill=C</stp>
        <stp>Days=A</stp>
        <tr r="AD6" s="9"/>
      </tp>
      <tp t="e">
        <v>#N/A</v>
        <stp/>
        <stp>##V3_BDHV12</stp>
        <stp>EUG3TR Index</stp>
        <stp>PX_LAST</stp>
        <stp>31/12/2015</stp>
        <stp>31/12/2015</stp>
        <stp>[Bonds &amp; FX.xlsx]Bonds Weekly!R6C20</stp>
        <stp>Fill=C</stp>
        <stp>Days=A</stp>
        <tr r="T6" s="9"/>
      </tp>
      <tp>
        <v>0.78500000000000003</v>
        <stp/>
        <stp>##V3_BDHV12</stp>
        <stp>GFRN10 Index</stp>
        <stp>PX_LAST</stp>
        <stp>31.12.2017</stp>
        <stp>31.12.2017</stp>
        <stp>[Bonds &amp; FX.xlsx]BONDS OK!R12C11</stp>
        <stp>Fill=C</stp>
        <stp>Days=A</stp>
        <tr r="K12" s="10"/>
      </tp>
      <tp t="e">
        <v>#N/A</v>
        <stp/>
        <stp>##V3_BDHV12</stp>
        <stp>FRGATR Index</stp>
        <stp>PX_LAST</stp>
        <stp>31/12/2015</stp>
        <stp>31/12/2015</stp>
        <stp>[Bonds &amp; FX.xlsx]Bonds Weekly!R7C17</stp>
        <stp>Fill=C</stp>
        <stp>Days=A</stp>
        <tr r="Q7" s="9"/>
      </tp>
      <tp t="e">
        <v>#N/A</v>
        <stp/>
        <stp>##V3_BDHV12</stp>
        <stp>EUG2TR Index</stp>
        <stp>PX_LAST</stp>
        <stp>13/01/2016</stp>
        <stp>13/01/2016</stp>
        <stp>[Bonds &amp; FX.xlsx]Bonds Weekly!R6C40</stp>
        <stp>Fill=C</stp>
        <stp>Days=A</stp>
        <tr r="AN6" s="9"/>
      </tp>
      <tp t="e">
        <v>#N/A</v>
        <stp/>
        <stp>##V3_BDHV12</stp>
        <stp>EUGATR Index</stp>
        <stp>PX_LAST</stp>
        <stp>14/01/2016</stp>
        <stp>14/01/2016</stp>
        <stp>[Bonds &amp; FX.xlsx]Bonds Weekly!R6C17</stp>
        <stp>Fill=C</stp>
        <stp>Days=A</stp>
        <tr r="Q6" s="9"/>
      </tp>
      <tp t="e">
        <v>#N/A</v>
        <stp/>
        <stp>##V3_BDHV12</stp>
        <stp>FRG3TR Index</stp>
        <stp>PX_LAST</stp>
        <stp>14/01/2016</stp>
        <stp>14/01/2016</stp>
        <stp>[Bonds &amp; FX.xlsx]Bonds Weekly!R7C20</stp>
        <stp>Fill=C</stp>
        <stp>Days=A</stp>
        <tr r="T7" s="9"/>
      </tp>
      <tp t="e">
        <v>#N/A</v>
        <stp/>
        <stp>##V3_BDHV12</stp>
        <stp>FRG2TR Index</stp>
        <stp>PX_LAST</stp>
        <stp>14/01/2016</stp>
        <stp>14/01/2016</stp>
        <stp>[Bonds &amp; FX.xlsx]Bonds Weekly!R7C40</stp>
        <stp>Fill=C</stp>
        <stp>Days=A</stp>
        <tr r="AN7" s="9"/>
      </tp>
      <tp t="e">
        <v>#N/A</v>
        <stp/>
        <stp>##V3_BDHV12</stp>
        <stp>FRG2TR Index</stp>
        <stp>PX_LAST</stp>
        <stp>14/01/2016</stp>
        <stp>14/01/2016</stp>
        <stp>[Bonds &amp; FX.xlsx]Bonds Weekly!R7C30</stp>
        <stp>Fill=C</stp>
        <stp>Days=A</stp>
        <tr r="AD7" s="9"/>
      </tp>
      <tp t="s">
        <v>US High Yield</v>
        <stp/>
        <stp>##V3_BDPV12</stp>
        <stp>H0A0 Index</stp>
        <stp>NAME</stp>
        <stp>[Bonds &amp; FX.xlsx]BONDS OK!R69C6</stp>
        <tr r="F69" s="10"/>
      </tp>
      <tp t="e">
        <v>#N/A</v>
        <stp/>
        <stp>##V3_BDHV12</stp>
        <stp>ITG3TR Index</stp>
        <stp>PX_LAST</stp>
        <stp>13/01/2016</stp>
        <stp>13/01/2016</stp>
        <stp>[Bonds &amp; FX.xlsx]Bonds Weekly!R9C41</stp>
        <stp>Fill=C</stp>
        <stp>Days=A</stp>
        <tr r="AO9" s="9"/>
      </tp>
      <tp t="e">
        <v>#N/A</v>
        <stp/>
        <stp>##V3_BDHV12</stp>
        <stp>ITG3TR Index</stp>
        <stp>PX_LAST</stp>
        <stp>31/12/2015</stp>
        <stp>31/12/2015</stp>
        <stp>[Bonds &amp; FX.xlsx]Bonds Weekly!R9C31</stp>
        <stp>Fill=C</stp>
        <stp>Days=A</stp>
        <tr r="AE9" s="9"/>
      </tp>
      <tp t="e">
        <v>#N/A</v>
        <stp/>
        <stp>##V3_BDHV12</stp>
        <stp>ITG4TR Index</stp>
        <stp>PX_LAST</stp>
        <stp>31/12/2015</stp>
        <stp>31/12/2015</stp>
        <stp>[Bonds &amp; FX.xlsx]Bonds Weekly!R9C21</stp>
        <stp>Fill=C</stp>
        <stp>Days=A</stp>
        <tr r="U9" s="9"/>
      </tp>
      <tp>
        <v>4.5579999999999998</v>
        <stp/>
        <stp>##V3_BDHV12</stp>
        <stp>GEBU10Y Index</stp>
        <stp>PX_LAST</stp>
        <stp>31.12.2017</stp>
        <stp>31.12.2017</stp>
        <stp>[Bonds &amp; FX.xlsx]BONDS OK!R27C11</stp>
        <stp>Fill=C</stp>
        <stp>Days=A</stp>
        <tr r="K27" s="10"/>
      </tp>
      <tp t="e">
        <v>#N/A</v>
        <stp/>
        <stp>##V3_BDHV12</stp>
        <stp>GBPHKD  Curncy</stp>
        <stp>PX_LAST</stp>
        <stp>11/12/2015</stp>
        <stp>11/12/2015</stp>
        <stp>[Bonds &amp; FX.xlsx]FX!R7C15</stp>
        <stp>Fill=C</stp>
        <stp>Days=A</stp>
        <tr r="O7" s="6"/>
      </tp>
      <tp t="s">
        <v>Euro LargeCap Financial</v>
        <stp/>
        <stp>##V3_BDPV12</stp>
        <stp>EBL0 Index</stp>
        <stp>NAME</stp>
        <stp>[Bonds &amp; FX.xlsx]BONDS OK!R75C6</stp>
        <tr r="F75" s="10"/>
      </tp>
      <tp t="e">
        <v>#N/A</v>
        <stp/>
        <stp>##V3_BDHV12</stp>
        <stp>GBPHKD  Curncy</stp>
        <stp>PX_LAST</stp>
        <stp>31/12/2014</stp>
        <stp>31/12/2014</stp>
        <stp>[Bonds &amp; FX.xlsx]FX!R7C15</stp>
        <stp>Fill=C</stp>
        <stp>Days=A</stp>
        <tr r="O7" s="6"/>
      </tp>
      <tp t="e">
        <v>#N/A</v>
        <stp/>
        <stp>##V3_BDHV12</stp>
        <stp>USDJPY  Curncy</stp>
        <stp>PX_LAST</stp>
        <stp>11/12/2015</stp>
        <stp>11/12/2015</stp>
        <stp>[Bonds &amp; FX.xlsx]FX!R20C9</stp>
        <stp>Fill=C</stp>
        <stp>Days=A</stp>
        <tr r="I20" s="6"/>
      </tp>
      <tp t="e">
        <v>#N/A</v>
        <stp/>
        <stp>##V3_BDHV12</stp>
        <stp>USDJPY  Curncy</stp>
        <stp>PX_LAST</stp>
        <stp>04/12/2015</stp>
        <stp>04/12/2015</stp>
        <stp>[Bonds &amp; FX.xlsx]FX!R36C9</stp>
        <stp>Fill=C</stp>
        <stp>Days=A</stp>
        <tr r="I36" s="6"/>
      </tp>
      <tp>
        <v>0.115448</v>
        <stp/>
        <stp>##V3_BDHV12</stp>
        <stp>SEKUSD  Curncy</stp>
        <stp>PX_LAST</stp>
        <stp>11.06.2018</stp>
        <stp>11.06.2018</stp>
        <stp>[Bonds &amp; FX.xlsx]FX OK!R36C8</stp>
        <stp>Fill=C</stp>
        <stp>Days=A</stp>
        <tr r="H36" s="12"/>
      </tp>
      <tp t="e">
        <v>#N/A</v>
        <stp/>
        <stp>##V3_BDHV12</stp>
        <stp>USDJPY  Curncy</stp>
        <stp>PX_LAST</stp>
        <stp>11/12/2015</stp>
        <stp>11/12/2015</stp>
        <stp>[Bonds &amp; FX.xlsx]FX!R36C9</stp>
        <stp>Fill=C</stp>
        <stp>Days=A</stp>
        <tr r="I36" s="6"/>
      </tp>
      <tp t="e">
        <v>#N/A</v>
        <stp/>
        <stp>##V3_BDHV12</stp>
        <stp>USDJPY  Curncy</stp>
        <stp>PX_LAST</stp>
        <stp>30/11/2015</stp>
        <stp>30/11/2015</stp>
        <stp>[Bonds &amp; FX.xlsx]FX!R20C9</stp>
        <stp>Fill=C</stp>
        <stp>Days=A</stp>
        <tr r="I20" s="6"/>
      </tp>
      <tp t="e">
        <v>#N/A</v>
        <stp/>
        <stp>##V3_BDHV12</stp>
        <stp>USDGBP  Curncy</stp>
        <stp>PX_LAST</stp>
        <stp>31/12/2014</stp>
        <stp>31/12/2014</stp>
        <stp>[Bonds &amp; FX.xlsx]FX!R4C10</stp>
        <stp>Fill=C</stp>
        <stp>Days=A</stp>
        <tr r="J4" s="6"/>
      </tp>
      <tp t="e">
        <v>#N/A</v>
        <stp/>
        <stp>##V3_BDHV12</stp>
        <stp>USDGBP  Curncy</stp>
        <stp>PX_LAST</stp>
        <stp>11/12/2015</stp>
        <stp>11/12/2015</stp>
        <stp>[Bonds &amp; FX.xlsx]FX!R4C10</stp>
        <stp>Fill=C</stp>
        <stp>Days=A</stp>
        <tr r="J4" s="6"/>
      </tp>
      <tp t="e">
        <v>#N/A</v>
        <stp/>
        <stp>##V3_BDHV12</stp>
        <stp>ER00 Index</stp>
        <stp>PX_LAST</stp>
        <stp>31/12/2014</stp>
        <stp>31/12/2014</stp>
        <stp>[Bonds &amp; FX.xlsx]Bonds Daily!R62C10</stp>
        <stp>Days=A</stp>
        <stp>Fill=C</stp>
        <tr r="J62" s="7"/>
      </tp>
      <tp t="e">
        <v>#N/A</v>
        <stp/>
        <stp>##V3_BDHV12</stp>
        <stp>C0A0 Index</stp>
        <stp>PX_LAST</stp>
        <stp>31/12/2014</stp>
        <stp>31/12/2014</stp>
        <stp>[Bonds &amp; FX.xlsx]Bonds Daily!R60C10</stp>
        <stp>Days=A</stp>
        <stp>Fill=C</stp>
        <tr r="J60" s="7"/>
      </tp>
      <tp t="e">
        <v>#N/A</v>
        <stp/>
        <stp>##V3_BDHV12</stp>
        <stp>EBL0 Index</stp>
        <stp>PX_LAST</stp>
        <stp>31/12/2014</stp>
        <stp>31/12/2014</stp>
        <stp>[Bonds &amp; FX.xlsx]Bonds Daily!R65C10</stp>
        <stp>Days=A</stp>
        <stp>Fill=C</stp>
        <tr r="J65" s="7"/>
      </tp>
      <tp t="e">
        <v>#N/A</v>
        <stp/>
        <stp>##V3_BDHV12</stp>
        <stp>HE00 Index</stp>
        <stp>PX_LAST</stp>
        <stp>31/12/2014</stp>
        <stp>31/12/2014</stp>
        <stp>[Bonds &amp; FX.xlsx]Bonds Daily!R61C10</stp>
        <stp>Days=A</stp>
        <stp>Fill=C</stp>
        <tr r="J61" s="7"/>
      </tp>
      <tp t="e">
        <v>#N/A</v>
        <stp/>
        <stp>##V3_BDHV12</stp>
        <stp>ITRX EUR CDSI GEN 5Y Corp</stp>
        <stp>PX_LAST</stp>
        <stp>24/11/2015</stp>
        <stp>24/11/2015</stp>
        <stp>[Bonds &amp; FX.xlsx]Bonds Daily!R78C8</stp>
        <stp>Fill=C</stp>
        <stp>Days=A</stp>
        <tr r="H78" s="7"/>
      </tp>
      <tp>
        <v>215</v>
        <stp/>
        <stp>##V3_BDHV12</stp>
        <stp>ITALY CDS USD SR 5Y Corp</stp>
        <stp>PX_LAST</stp>
        <stp>14.06.2018</stp>
        <stp>14.06.2018</stp>
        <stp>[Bonds &amp; FX.xlsx]BONDS OK!R52C8</stp>
        <stp>Fill=C</stp>
        <stp>Days=A</stp>
        <tr r="H52" s="10"/>
      </tp>
      <tp t="e">
        <v>#N/A</v>
        <stp/>
        <stp>##V3_BDHV12</stp>
        <stp>C0A0 Index</stp>
        <stp>PX_LAST</stp>
        <stp>31/12/2015</stp>
        <stp>31/12/2015</stp>
        <stp>[Bonds &amp; FX.xlsx]Bonds Weekly!R60C10</stp>
        <stp>Days=A</stp>
        <stp>Fill=C</stp>
        <tr r="J60" s="9"/>
      </tp>
      <tp t="e">
        <v>#N/A</v>
        <stp/>
        <stp>##V3_BDHV12</stp>
        <stp>NZDCAD  Curncy</stp>
        <stp>PX_LAST</stp>
        <stp>19/01/2016</stp>
        <stp>19/01/2016</stp>
        <stp>[Bonds &amp; FX.xlsx]FX_BMG View!R11C12</stp>
        <stp>Fill=C</stp>
        <stp>Days=A</stp>
        <tr r="L11" s="11"/>
      </tp>
      <tp t="e">
        <v>#N/A</v>
        <stp/>
        <stp>##V3_BDHV12</stp>
        <stp>CADCHF  Curncy</stp>
        <stp>PX_LAST</stp>
        <stp>19/01/2016</stp>
        <stp>19/01/2016</stp>
        <stp>[Bonds &amp; FX.xlsx]FX_BMG View!R25C11</stp>
        <stp>Fill=C</stp>
        <stp>Days=A</stp>
        <tr r="K25" s="11"/>
      </tp>
      <tp t="e">
        <v>#N/A</v>
        <stp/>
        <stp>##V3_BDHV12</stp>
        <stp>AUDCHF  Curncy</stp>
        <stp>PX_LAST</stp>
        <stp>19/01/2016</stp>
        <stp>19/01/2016</stp>
        <stp>[Bonds &amp; FX.xlsx]FX_BMG View!R26C11</stp>
        <stp>Fill=C</stp>
        <stp>Days=A</stp>
        <tr r="K26" s="11"/>
      </tp>
      <tp t="e">
        <v>#N/A</v>
        <stp/>
        <stp>##V3_BDHV12</stp>
        <stp>NOKCHF  Curncy</stp>
        <stp>PX_LAST</stp>
        <stp>19/01/2016</stp>
        <stp>19/01/2016</stp>
        <stp>[Bonds &amp; FX.xlsx]FX_BMG View!R29C11</stp>
        <stp>Fill=C</stp>
        <stp>Days=A</stp>
        <tr r="K29" s="11"/>
      </tp>
      <tp t="e">
        <v>#N/A</v>
        <stp/>
        <stp>##V3_BDHV12</stp>
        <stp>EURCHF  Curncy</stp>
        <stp>PX_LAST</stp>
        <stp>19/01/2016</stp>
        <stp>19/01/2016</stp>
        <stp>[Bonds &amp; FX.xlsx]FX_BMG View!R21C11</stp>
        <stp>Fill=C</stp>
        <stp>Days=A</stp>
        <tr r="K21" s="11"/>
      </tp>
      <tp t="e">
        <v>#N/A</v>
        <stp/>
        <stp>##V3_BDHV12</stp>
        <stp>NOKCAD  Curncy</stp>
        <stp>PX_LAST</stp>
        <stp>19/01/2016</stp>
        <stp>19/01/2016</stp>
        <stp>[Bonds &amp; FX.xlsx]FX_BMG View!R13C12</stp>
        <stp>Fill=C</stp>
        <stp>Days=A</stp>
        <tr r="L13" s="11"/>
      </tp>
      <tp t="e">
        <v>#N/A</v>
        <stp/>
        <stp>##V3_BDHV12</stp>
        <stp>GBPCHF  Curncy</stp>
        <stp>PX_LAST</stp>
        <stp>19/01/2016</stp>
        <stp>19/01/2016</stp>
        <stp>[Bonds &amp; FX.xlsx]FX_BMG View!R23C11</stp>
        <stp>Fill=C</stp>
        <stp>Days=A</stp>
        <tr r="K23" s="11"/>
      </tp>
      <tp t="e">
        <v>#N/A</v>
        <stp/>
        <stp>##V3_BDHV12</stp>
        <stp>EURCHF  Curncy</stp>
        <stp>PX_LAST</stp>
        <stp>18/01/2016</stp>
        <stp>18/01/2016</stp>
        <stp>[Bonds &amp; FX.xlsx]FX_BMG View!R37C11</stp>
        <stp>Fill=C</stp>
        <stp>Days=A</stp>
        <tr r="K37" s="11"/>
      </tp>
      <tp t="e">
        <v>#N/A</v>
        <stp/>
        <stp>##V3_BDHV12</stp>
        <stp>JPYCHF  Curncy</stp>
        <stp>PX_LAST</stp>
        <stp>18/01/2016</stp>
        <stp>18/01/2016</stp>
        <stp>[Bonds &amp; FX.xlsx]FX_BMG View!R38C11</stp>
        <stp>Fill=C</stp>
        <stp>Days=A</stp>
        <tr r="K38" s="11"/>
      </tp>
      <tp t="e">
        <v>#N/A</v>
        <stp/>
        <stp>##V3_BDHV12</stp>
        <stp>HKDCAD  Curncy</stp>
        <stp>PX_LAST</stp>
        <stp>19/01/2016</stp>
        <stp>19/01/2016</stp>
        <stp>[Bonds &amp; FX.xlsx]FX_BMG View!R12C12</stp>
        <stp>Fill=C</stp>
        <stp>Days=A</stp>
        <tr r="L12" s="11"/>
      </tp>
      <tp t="e">
        <v>#N/A</v>
        <stp/>
        <stp>##V3_BDHV12</stp>
        <stp>HKDCHF  Curncy</stp>
        <stp>PX_LAST</stp>
        <stp>19/01/2016</stp>
        <stp>19/01/2016</stp>
        <stp>[Bonds &amp; FX.xlsx]FX_BMG View!R28C11</stp>
        <stp>Fill=C</stp>
        <stp>Days=A</stp>
        <tr r="K28" s="11"/>
      </tp>
      <tp t="e">
        <v>#N/A</v>
        <stp/>
        <stp>##V3_BDHV12</stp>
        <stp>ENSU Index</stp>
        <stp>PX_LAST</stp>
        <stp>14/01/2016</stp>
        <stp>14/01/2016</stp>
        <stp>[Bonds &amp; FX.xlsx]Bonds Weekly!R64C10</stp>
        <stp>Days=A</stp>
        <stp>Fill=C</stp>
        <tr r="J64" s="9"/>
      </tp>
      <tp t="e">
        <v>#N/A</v>
        <stp/>
        <stp>##V3_BDHV12</stp>
        <stp>USDAUD  Curncy</stp>
        <stp>PX_LAST</stp>
        <stp>18/01/2016</stp>
        <stp>18/01/2016</stp>
        <stp>[Bonds &amp; FX.xlsx]FX_BMG View!R36C13</stp>
        <stp>Fill=C</stp>
        <stp>Days=A</stp>
        <tr r="M36" s="11"/>
      </tp>
      <tp t="e">
        <v>#N/A</v>
        <stp/>
        <stp>##V3_BDHV12</stp>
        <stp>GBPCHF  Curncy</stp>
        <stp>PX_LAST</stp>
        <stp>18/01/2016</stp>
        <stp>18/01/2016</stp>
        <stp>[Bonds &amp; FX.xlsx]FX_BMG View!R39C11</stp>
        <stp>Fill=C</stp>
        <stp>Days=A</stp>
        <tr r="K39" s="11"/>
      </tp>
      <tp t="e">
        <v>#N/A</v>
        <stp/>
        <stp>##V3_BDHV12</stp>
        <stp>EBL0 Index</stp>
        <stp>PX_LAST</stp>
        <stp>14/01/2016</stp>
        <stp>14/01/2016</stp>
        <stp>[Bonds &amp; FX.xlsx]Bonds Weekly!R65C10</stp>
        <stp>Days=A</stp>
        <stp>Fill=C</stp>
        <tr r="J65" s="9"/>
      </tp>
      <tp t="e">
        <v>#N/A</v>
        <stp/>
        <stp>##V3_BDHV12</stp>
        <stp>EBSU Index</stp>
        <stp>PX_LAST</stp>
        <stp>14/01/2016</stp>
        <stp>14/01/2016</stp>
        <stp>[Bonds &amp; FX.xlsx]Bonds Weekly!R63C10</stp>
        <stp>Days=A</stp>
        <stp>Fill=C</stp>
        <tr r="J63" s="9"/>
      </tp>
      <tp t="e">
        <v>#N/A</v>
        <stp/>
        <stp>##V3_BDHV12</stp>
        <stp>AUDCAD  Curncy</stp>
        <stp>PX_LAST</stp>
        <stp>19/01/2016</stp>
        <stp>19/01/2016</stp>
        <stp>[Bonds &amp; FX.xlsx]FX_BMG View!R10C12</stp>
        <stp>Fill=C</stp>
        <stp>Days=A</stp>
        <tr r="L10" s="11"/>
      </tp>
      <tp t="e">
        <v>#N/A</v>
        <stp/>
        <stp>##V3_BDHV12</stp>
        <stp>USDAUD  Curncy</stp>
        <stp>PX_LAST</stp>
        <stp>19/01/2016</stp>
        <stp>19/01/2016</stp>
        <stp>[Bonds &amp; FX.xlsx]FX_BMG View!R20C13</stp>
        <stp>Fill=C</stp>
        <stp>Days=A</stp>
        <tr r="M20" s="11"/>
      </tp>
      <tp t="e">
        <v>#N/A</v>
        <stp/>
        <stp>##V3_BDHV12</stp>
        <stp>JPYCHF  Curncy</stp>
        <stp>PX_LAST</stp>
        <stp>19/01/2016</stp>
        <stp>19/01/2016</stp>
        <stp>[Bonds &amp; FX.xlsx]FX_BMG View!R22C11</stp>
        <stp>Fill=C</stp>
        <stp>Days=A</stp>
        <tr r="K22" s="11"/>
      </tp>
      <tp t="e">
        <v>#N/A</v>
        <stp/>
        <stp>##V3_BDHV12</stp>
        <stp>NZDCHF  Curncy</stp>
        <stp>PX_LAST</stp>
        <stp>19/01/2016</stp>
        <stp>19/01/2016</stp>
        <stp>[Bonds &amp; FX.xlsx]FX_BMG View!R27C11</stp>
        <stp>Fill=C</stp>
        <stp>Days=A</stp>
        <tr r="K27" s="11"/>
      </tp>
      <tp t="e">
        <v>#N/A</v>
        <stp/>
        <stp>##V3_BDHV12</stp>
        <stp>USDNZD  Curncy</stp>
        <stp>PX_LAST</stp>
        <stp>14/07/2015</stp>
        <stp>14/07/2015</stp>
        <stp>[Bonds &amp; FX.xlsx]FX_BMG View!R20C14</stp>
        <stp>Fill=C</stp>
        <stp>Days=A</stp>
        <tr r="N20" s="11"/>
      </tp>
      <tp t="e">
        <v>#N/A</v>
        <stp/>
        <stp>##V3_BDHV12</stp>
        <stp>NZDAUD  Curncy</stp>
        <stp>PX_LAST</stp>
        <stp>19/01/2016</stp>
        <stp>19/01/2016</stp>
        <stp>[Bonds &amp; FX.xlsx]FX_BMG View!R27C13</stp>
        <stp>Fill=C</stp>
        <stp>Days=A</stp>
        <tr r="M27" s="11"/>
      </tp>
      <tp t="e">
        <v>#N/A</v>
        <stp/>
        <stp>##V3_BDHV12</stp>
        <stp>JPYNZD  Curncy</stp>
        <stp>PX_LAST</stp>
        <stp>14/07/2015</stp>
        <stp>14/07/2015</stp>
        <stp>[Bonds &amp; FX.xlsx]FX_BMG View!R22C14</stp>
        <stp>Fill=C</stp>
        <stp>Days=A</stp>
        <tr r="N22" s="11"/>
      </tp>
      <tp t="e">
        <v>#N/A</v>
        <stp/>
        <stp>##V3_BDHV12</stp>
        <stp>USDCHF  Curncy</stp>
        <stp>PX_LAST</stp>
        <stp>19/01/2016</stp>
        <stp>19/01/2016</stp>
        <stp>[Bonds &amp; FX.xlsx]FX_BMG View!R20C11</stp>
        <stp>Fill=C</stp>
        <stp>Days=A</stp>
        <tr r="K20" s="11"/>
      </tp>
      <tp t="e">
        <v>#N/A</v>
        <stp/>
        <stp>##V3_BDHV12</stp>
        <stp>JPYAUD  Curncy</stp>
        <stp>PX_LAST</stp>
        <stp>19/01/2016</stp>
        <stp>19/01/2016</stp>
        <stp>[Bonds &amp; FX.xlsx]FX_BMG View!R22C13</stp>
        <stp>Fill=C</stp>
        <stp>Days=A</stp>
        <tr r="M22" s="11"/>
      </tp>
      <tp t="e">
        <v>#N/A</v>
        <stp/>
        <stp>##V3_BDHV12</stp>
        <stp>USDCHF  Curncy</stp>
        <stp>PX_LAST</stp>
        <stp>18/01/2016</stp>
        <stp>18/01/2016</stp>
        <stp>[Bonds &amp; FX.xlsx]FX_BMG View!R36C11</stp>
        <stp>Fill=C</stp>
        <stp>Days=A</stp>
        <tr r="K36" s="11"/>
      </tp>
      <tp t="e">
        <v>#N/A</v>
        <stp/>
        <stp>##V3_BDHV12</stp>
        <stp>GBPAUD  Curncy</stp>
        <stp>PX_LAST</stp>
        <stp>18/01/2016</stp>
        <stp>18/01/2016</stp>
        <stp>[Bonds &amp; FX.xlsx]FX_BMG View!R39C13</stp>
        <stp>Fill=C</stp>
        <stp>Days=A</stp>
        <tr r="M39" s="11"/>
      </tp>
      <tp t="s">
        <v>#N/A Invalid Security</v>
        <stp/>
        <stp>##V3_BDPV12</stp>
        <stp>PTG2TR Index</stp>
        <stp>LONG_COMP_NAME</stp>
        <stp>[Bonds &amp; FX.xlsx]EFFAS!R52C7</stp>
        <tr r="G52" s="4"/>
      </tp>
      <tp t="s">
        <v>#N/A Invalid Security</v>
        <stp/>
        <stp>##V3_BDPV12</stp>
        <stp>USG5TR Index</stp>
        <stp>LONG_COMP_NAME</stp>
        <stp>[Bonds &amp; FX.xlsx]EFFAS!R25C7</stp>
        <tr r="G25" s="4"/>
      </tp>
      <tp t="s">
        <v>#N/A Invalid Security</v>
        <stp/>
        <stp>##V3_BDPV12</stp>
        <stp>FRG4TR Index</stp>
        <stp>LONG_COMP_NAME</stp>
        <stp>[Bonds &amp; FX.xlsx]EFFAS!R44C7</stp>
        <tr r="G44" s="4"/>
      </tp>
      <tp t="e">
        <v>#N/A</v>
        <stp/>
        <stp>##V3_BDHV12</stp>
        <stp>EURAUD  Curncy</stp>
        <stp>PX_LAST</stp>
        <stp>18/01/2016</stp>
        <stp>18/01/2016</stp>
        <stp>[Bonds &amp; FX.xlsx]FX_BMG View!R37C13</stp>
        <stp>Fill=C</stp>
        <stp>Days=A</stp>
        <tr r="M37" s="11"/>
      </tp>
      <tp t="e">
        <v>#N/A</v>
        <stp/>
        <stp>##V3_BDHV12</stp>
        <stp>JPYAUD  Curncy</stp>
        <stp>PX_LAST</stp>
        <stp>18/01/2016</stp>
        <stp>18/01/2016</stp>
        <stp>[Bonds &amp; FX.xlsx]FX_BMG View!R38C13</stp>
        <stp>Fill=C</stp>
        <stp>Days=A</stp>
        <tr r="M38" s="11"/>
      </tp>
      <tp t="e">
        <v>#N/A</v>
        <stp/>
        <stp>##V3_BDHV12</stp>
        <stp>SEKCAD  Curncy</stp>
        <stp>PX_LAST</stp>
        <stp>19/01/2016</stp>
        <stp>19/01/2016</stp>
        <stp>[Bonds &amp; FX.xlsx]FX_BMG View!R14C12</stp>
        <stp>Fill=C</stp>
        <stp>Days=A</stp>
        <tr r="L14" s="11"/>
      </tp>
      <tp t="e">
        <v>#N/A</v>
        <stp/>
        <stp>##V3_BDHV12</stp>
        <stp>HKDNZD  Curncy</stp>
        <stp>PX_LAST</stp>
        <stp>14/07/2015</stp>
        <stp>14/07/2015</stp>
        <stp>[Bonds &amp; FX.xlsx]FX_BMG View!R28C14</stp>
        <stp>Fill=C</stp>
        <stp>Days=A</stp>
        <tr r="N28" s="11"/>
      </tp>
      <tp t="e">
        <v>#N/A</v>
        <stp/>
        <stp>##V3_BDHV12</stp>
        <stp>HKDAUD  Curncy</stp>
        <stp>PX_LAST</stp>
        <stp>19/01/2016</stp>
        <stp>19/01/2016</stp>
        <stp>[Bonds &amp; FX.xlsx]FX_BMG View!R28C13</stp>
        <stp>Fill=C</stp>
        <stp>Days=A</stp>
        <tr r="M28" s="11"/>
      </tp>
      <tp t="e">
        <v>#N/A</v>
        <stp/>
        <stp>##V3_BDHV12</stp>
        <stp>NOKAUD  Curncy</stp>
        <stp>PX_LAST</stp>
        <stp>19/01/2016</stp>
        <stp>19/01/2016</stp>
        <stp>[Bonds &amp; FX.xlsx]FX_BMG View!R29C13</stp>
        <stp>Fill=C</stp>
        <stp>Days=A</stp>
        <tr r="M29" s="11"/>
      </tp>
      <tp t="e">
        <v>#N/A</v>
        <stp/>
        <stp>##V3_BDHV12</stp>
        <stp>CHFAUD  Curncy</stp>
        <stp>PX_LAST</stp>
        <stp>19/01/2016</stp>
        <stp>19/01/2016</stp>
        <stp>[Bonds &amp; FX.xlsx]FX_BMG View!R24C13</stp>
        <stp>Fill=C</stp>
        <stp>Days=A</stp>
        <tr r="M24" s="11"/>
      </tp>
      <tp t="e">
        <v>#N/A</v>
        <stp/>
        <stp>##V3_BDHV12</stp>
        <stp>CADNZD  Curncy</stp>
        <stp>PX_LAST</stp>
        <stp>14/07/2015</stp>
        <stp>14/07/2015</stp>
        <stp>[Bonds &amp; FX.xlsx]FX_BMG View!R25C14</stp>
        <stp>Fill=C</stp>
        <stp>Days=A</stp>
        <tr r="N25" s="11"/>
      </tp>
      <tp t="e">
        <v>#N/A</v>
        <stp/>
        <stp>##V3_BDHV12</stp>
        <stp>AUDNZD  Curncy</stp>
        <stp>PX_LAST</stp>
        <stp>14/07/2015</stp>
        <stp>14/07/2015</stp>
        <stp>[Bonds &amp; FX.xlsx]FX_BMG View!R26C14</stp>
        <stp>Fill=C</stp>
        <stp>Days=A</stp>
        <tr r="N26" s="11"/>
      </tp>
      <tp t="e">
        <v>#N/A</v>
        <stp/>
        <stp>##V3_BDHV12</stp>
        <stp>NOKNZD  Curncy</stp>
        <stp>PX_LAST</stp>
        <stp>14/07/2015</stp>
        <stp>14/07/2015</stp>
        <stp>[Bonds &amp; FX.xlsx]FX_BMG View!R29C14</stp>
        <stp>Fill=C</stp>
        <stp>Days=A</stp>
        <tr r="N29" s="11"/>
      </tp>
      <tp t="e">
        <v>#N/A</v>
        <stp/>
        <stp>##V3_BDHV12</stp>
        <stp>ER00 Index</stp>
        <stp>PX_LAST</stp>
        <stp>14/01/2016</stp>
        <stp>14/01/2016</stp>
        <stp>[Bonds &amp; FX.xlsx]Bonds Weekly!R62C10</stp>
        <stp>Days=A</stp>
        <stp>Fill=C</stp>
        <tr r="J62" s="9"/>
      </tp>
      <tp t="e">
        <v>#N/A</v>
        <stp/>
        <stp>##V3_BDHV12</stp>
        <stp>CHFNZD  Curncy</stp>
        <stp>PX_LAST</stp>
        <stp>14/07/2015</stp>
        <stp>14/07/2015</stp>
        <stp>[Bonds &amp; FX.xlsx]FX_BMG View!R24C14</stp>
        <stp>Fill=C</stp>
        <stp>Days=A</stp>
        <tr r="N24" s="11"/>
      </tp>
      <tp t="e">
        <v>#N/A</v>
        <stp/>
        <stp>##V3_BDHV12</stp>
        <stp>CADAUD  Curncy</stp>
        <stp>PX_LAST</stp>
        <stp>19/01/2016</stp>
        <stp>19/01/2016</stp>
        <stp>[Bonds &amp; FX.xlsx]FX_BMG View!R25C13</stp>
        <stp>Fill=C</stp>
        <stp>Days=A</stp>
        <tr r="M25" s="11"/>
      </tp>
      <tp t="e">
        <v>#N/A</v>
        <stp/>
        <stp>##V3_BDHV12</stp>
        <stp>EURNZD  Curncy</stp>
        <stp>PX_LAST</stp>
        <stp>14/07/2015</stp>
        <stp>14/07/2015</stp>
        <stp>[Bonds &amp; FX.xlsx]FX_BMG View!R21C14</stp>
        <stp>Fill=C</stp>
        <stp>Days=A</stp>
        <tr r="N21" s="11"/>
      </tp>
      <tp t="e">
        <v>#N/A</v>
        <stp/>
        <stp>##V3_BDHV12</stp>
        <stp>GBPNZD  Curncy</stp>
        <stp>PX_LAST</stp>
        <stp>14/07/2015</stp>
        <stp>14/07/2015</stp>
        <stp>[Bonds &amp; FX.xlsx]FX_BMG View!R23C14</stp>
        <stp>Fill=C</stp>
        <stp>Days=A</stp>
        <tr r="N23" s="11"/>
      </tp>
      <tp t="e">
        <v>#N/A</v>
        <stp/>
        <stp>##V3_BDHV12</stp>
        <stp>EURAUD  Curncy</stp>
        <stp>PX_LAST</stp>
        <stp>19/01/2016</stp>
        <stp>19/01/2016</stp>
        <stp>[Bonds &amp; FX.xlsx]FX_BMG View!R21C13</stp>
        <stp>Fill=C</stp>
        <stp>Days=A</stp>
        <tr r="M21" s="11"/>
      </tp>
      <tp t="e">
        <v>#N/A</v>
        <stp/>
        <stp>##V3_BDHV12</stp>
        <stp>GBPAUD  Curncy</stp>
        <stp>PX_LAST</stp>
        <stp>19/01/2016</stp>
        <stp>19/01/2016</stp>
        <stp>[Bonds &amp; FX.xlsx]FX_BMG View!R23C13</stp>
        <stp>Fill=C</stp>
        <stp>Days=A</stp>
        <tr r="M23" s="11"/>
      </tp>
      <tp t="e">
        <v>#N/A</v>
        <stp/>
        <stp>##V3_BDHV12</stp>
        <stp>REPHUN CDS USD SR 5Y Corp</stp>
        <stp>PX_LAST</stp>
        <stp>20/11/2015</stp>
        <stp>20/11/2015</stp>
        <stp>[Bonds &amp; FX.xlsx]Monitor!R45C7</stp>
        <stp>Fill=C</stp>
        <stp>Days=A</stp>
        <tr r="G45" s="1"/>
        <tr r="G45" s="1"/>
      </tp>
      <tp t="s">
        <v>PORTUG CDS USD SR 5Y D14</v>
        <stp/>
        <stp>##V3_BDPV12</stp>
        <stp>PORTUGAL CDS USD SR 5Y Corp</stp>
        <stp>NAME</stp>
        <stp>[Bonds &amp; FX.xlsx]Bonds Weekly!R46C6</stp>
        <tr r="F46" s="9"/>
      </tp>
      <tp>
        <v>4.5960000000000001</v>
        <stp/>
        <stp>##V3_BDHV12</stp>
        <stp>GGGB10YR Index</stp>
        <stp>PX_LAST</stp>
        <stp>14.06.2018</stp>
        <stp>14.06.2018</stp>
        <stp>[Bonds &amp; FX.xlsx]BONDS OK!R34C8</stp>
        <stp>Fill=C</stp>
        <stp>Days=A</stp>
        <tr r="H34" s="10"/>
      </tp>
      <tp>
        <v>0.94299999999999995</v>
        <stp/>
        <stp>##V3_BDHV12</stp>
        <stp>GIGB10YR Index</stp>
        <stp>PX_LAST</stp>
        <stp>14.06.2018</stp>
        <stp>14.06.2018</stp>
        <stp>[Bonds &amp; FX.xlsx]BONDS OK!R22C8</stp>
        <stp>Fill=C</stp>
        <stp>Days=A</stp>
        <tr r="H22" s="10"/>
      </tp>
      <tp>
        <v>4.5960000000000001</v>
        <stp/>
        <stp>##V3_BDHV12</stp>
        <stp>GGGB10YR Index</stp>
        <stp>PX_LAST</stp>
        <stp>14.06.2018</stp>
        <stp>14.06.2018</stp>
        <stp>[Bonds &amp; FX.xlsx]BONDS OK!R23C8</stp>
        <stp>Fill=C</stp>
        <stp>Days=A</stp>
        <tr r="H23" s="10"/>
      </tp>
      <tp t="e">
        <v>#N/A</v>
        <stp/>
        <stp>##V3_BDHV12</stp>
        <stp>EUG3TR Index</stp>
        <stp>PX_LAST</stp>
        <stp>31/12/2015</stp>
        <stp>31/12/2015</stp>
        <stp>[Bonds &amp; FX.xlsx]Bonds Weekly!R6C31</stp>
        <stp>Fill=C</stp>
        <stp>Days=A</stp>
        <tr r="AE6" s="9"/>
      </tp>
      <tp t="e">
        <v>#N/A</v>
        <stp/>
        <stp>##V3_BDHV12</stp>
        <stp>EUG4TR Index</stp>
        <stp>PX_LAST</stp>
        <stp>31/12/2015</stp>
        <stp>31/12/2015</stp>
        <stp>[Bonds &amp; FX.xlsx]Bonds Weekly!R6C21</stp>
        <stp>Fill=C</stp>
        <stp>Days=A</stp>
        <tr r="U6" s="9"/>
      </tp>
      <tp t="e">
        <v>#N/A</v>
        <stp/>
        <stp>##V3_BDHV12</stp>
        <stp>EUG3TR Index</stp>
        <stp>PX_LAST</stp>
        <stp>13/01/2016</stp>
        <stp>13/01/2016</stp>
        <stp>[Bonds &amp; FX.xlsx]Bonds Weekly!R6C41</stp>
        <stp>Fill=C</stp>
        <stp>Days=A</stp>
        <tr r="AO6" s="9"/>
      </tp>
      <tp>
        <v>2.4054000000000002</v>
        <stp/>
        <stp>##V3_BDHV12</stp>
        <stp>USGG10YR Index</stp>
        <stp>PX_LAST</stp>
        <stp>31.12.2017</stp>
        <stp>31.12.2017</stp>
        <stp>[Bonds &amp; FX.xlsx]BONDS OK!R6C11</stp>
        <stp>Fill=C</stp>
        <stp>Days=A</stp>
        <tr r="K6" s="10"/>
      </tp>
      <tp t="e">
        <v>#N/A</v>
        <stp/>
        <stp>##V3_BDHV12</stp>
        <stp>FRG3TR Index</stp>
        <stp>PX_LAST</stp>
        <stp>14/01/2016</stp>
        <stp>14/01/2016</stp>
        <stp>[Bonds &amp; FX.xlsx]Bonds Weekly!R7C41</stp>
        <stp>Fill=C</stp>
        <stp>Days=A</stp>
        <tr r="AO7" s="9"/>
      </tp>
      <tp t="e">
        <v>#N/A</v>
        <stp/>
        <stp>##V3_BDHV12</stp>
        <stp>FRG3TR Index</stp>
        <stp>PX_LAST</stp>
        <stp>14/01/2016</stp>
        <stp>14/01/2016</stp>
        <stp>[Bonds &amp; FX.xlsx]Bonds Weekly!R7C31</stp>
        <stp>Fill=C</stp>
        <stp>Days=A</stp>
        <tr r="AE7" s="9"/>
      </tp>
      <tp t="e">
        <v>#N/A</v>
        <stp/>
        <stp>##V3_BDHV12</stp>
        <stp>FRG4TR Index</stp>
        <stp>PX_LAST</stp>
        <stp>14/01/2016</stp>
        <stp>14/01/2016</stp>
        <stp>[Bonds &amp; FX.xlsx]Bonds Weekly!R7C21</stp>
        <stp>Fill=C</stp>
        <stp>Days=A</stp>
        <tr r="U7" s="9"/>
      </tp>
      <tp t="e">
        <v>#N/A</v>
        <stp/>
        <stp>##V3_BDHV12</stp>
        <stp>ITGATR Index</stp>
        <stp>PX_LAST</stp>
        <stp>14/01/2016</stp>
        <stp>14/01/2016</stp>
        <stp>[Bonds &amp; FX.xlsx]Bonds Weekly!R9C17</stp>
        <stp>Fill=C</stp>
        <stp>Days=A</stp>
        <tr r="Q9" s="9"/>
      </tp>
      <tp t="e">
        <v>#N/A</v>
        <stp/>
        <stp>##V3_BDHV12</stp>
        <stp>ITG2TR Index</stp>
        <stp>PX_LAST</stp>
        <stp>13/01/2016</stp>
        <stp>13/01/2016</stp>
        <stp>[Bonds &amp; FX.xlsx]Bonds Weekly!R9C40</stp>
        <stp>Fill=C</stp>
        <stp>Days=A</stp>
        <tr r="AN9" s="9"/>
      </tp>
      <tp t="e">
        <v>#N/A</v>
        <stp/>
        <stp>##V3_BDHV12</stp>
        <stp>ITG2TR Index</stp>
        <stp>PX_LAST</stp>
        <stp>31/12/2015</stp>
        <stp>31/12/2015</stp>
        <stp>[Bonds &amp; FX.xlsx]Bonds Weekly!R9C30</stp>
        <stp>Fill=C</stp>
        <stp>Days=A</stp>
        <tr r="AD9" s="9"/>
      </tp>
      <tp t="e">
        <v>#N/A</v>
        <stp/>
        <stp>##V3_BDHV12</stp>
        <stp>ITG3TR Index</stp>
        <stp>PX_LAST</stp>
        <stp>31/12/2015</stp>
        <stp>31/12/2015</stp>
        <stp>[Bonds &amp; FX.xlsx]Bonds Weekly!R9C20</stp>
        <stp>Fill=C</stp>
        <stp>Days=A</stp>
        <tr r="T9" s="9"/>
      </tp>
      <tp t="e">
        <v>#N/A</v>
        <stp/>
        <stp>##V3_BDHV12</stp>
        <stp>GACGB10 Index</stp>
        <stp>PX_LAST</stp>
        <stp>25/11/2015</stp>
        <stp>25/11/2015</stp>
        <stp>[Bonds &amp; FX.xlsx]Bonds Daily!R11C7</stp>
        <stp>Fill=C</stp>
        <stp>Days=A</stp>
        <tr r="G11" s="7"/>
        <tr r="G11" s="7"/>
      </tp>
      <tp t="e">
        <v>#N/A</v>
        <stp/>
        <stp>##V3_BDHV12</stp>
        <stp>JPYSEK  Curncy</stp>
        <stp>PX_LAST</stp>
        <stp>11/12/2015</stp>
        <stp>11/12/2015</stp>
        <stp>[Bonds &amp; FX.xlsx]FX!R6C17</stp>
        <stp>Fill=C</stp>
        <stp>Days=A</stp>
        <tr r="Q6" s="6"/>
      </tp>
      <tp t="e">
        <v>#N/A</v>
        <stp/>
        <stp>##V3_BDHV12</stp>
        <stp>JPYSEK  Curncy</stp>
        <stp>PX_LAST</stp>
        <stp>31/12/2014</stp>
        <stp>31/12/2014</stp>
        <stp>[Bonds &amp; FX.xlsx]FX!R6C17</stp>
        <stp>Fill=C</stp>
        <stp>Days=A</stp>
        <tr r="Q6" s="6"/>
      </tp>
      <tp t="s">
        <v>#N/A Invalid Security</v>
        <stp/>
        <stp>##V3_BDHV12</stp>
        <stp>USG3TR Index</stp>
        <stp>PX_LAST</stp>
        <stp>15.06.2018</stp>
        <stp>15.06.2018</stp>
        <stp>[Bonds &amp; FX.xlsx]BONDS OK!R19C21</stp>
        <stp>Fill=C</stp>
        <stp>Days=A</stp>
        <tr r="U19" s="10"/>
      </tp>
      <tp t="s">
        <v>#N/A Invalid Security</v>
        <stp/>
        <stp>##V3_BDHV12</stp>
        <stp>UkG2TR Index</stp>
        <stp>PX_LAST</stp>
        <stp>15.06.2018</stp>
        <stp>15.06.2018</stp>
        <stp>[Bonds &amp; FX.xlsx]BONDS OK!R18C41</stp>
        <stp>Fill=C</stp>
        <stp>Days=A</stp>
        <tr r="AO18" s="10"/>
      </tp>
      <tp t="s">
        <v>#N/A Invalid Security</v>
        <stp/>
        <stp>##V3_BDHV12</stp>
        <stp>UkG2TR Index</stp>
        <stp>PX_LAST</stp>
        <stp>15.06.2018</stp>
        <stp>15.06.2018</stp>
        <stp>[Bonds &amp; FX.xlsx]BONDS OK!R18C31</stp>
        <stp>Fill=C</stp>
        <stp>Days=A</stp>
        <tr r="AE18" s="10"/>
      </tp>
      <tp t="s">
        <v>#N/A Invalid Security</v>
        <stp/>
        <stp>##V3_BDHV12</stp>
        <stp>USG2TR Index</stp>
        <stp>PX_LAST</stp>
        <stp>15.06.2018</stp>
        <stp>15.06.2018</stp>
        <stp>[Bonds &amp; FX.xlsx]BONDS OK!R19C41</stp>
        <stp>Fill=C</stp>
        <stp>Days=A</stp>
        <tr r="AO19" s="10"/>
      </tp>
      <tp t="s">
        <v>#N/A Invalid Security</v>
        <stp/>
        <stp>##V3_BDHV12</stp>
        <stp>USG2TR Index</stp>
        <stp>PX_LAST</stp>
        <stp>15.06.2018</stp>
        <stp>15.06.2018</stp>
        <stp>[Bonds &amp; FX.xlsx]BONDS OK!R19C31</stp>
        <stp>Fill=C</stp>
        <stp>Days=A</stp>
        <tr r="AE19" s="10"/>
      </tp>
      <tp t="s">
        <v>#N/A Invalid Security</v>
        <stp/>
        <stp>##V3_BDHV12</stp>
        <stp>UkG3TR Index</stp>
        <stp>PX_LAST</stp>
        <stp>15.06.2018</stp>
        <stp>15.06.2018</stp>
        <stp>[Bonds &amp; FX.xlsx]BONDS OK!R18C21</stp>
        <stp>Fill=C</stp>
        <stp>Days=A</stp>
        <tr r="U18" s="10"/>
      </tp>
      <tp t="s">
        <v>#N/A Invalid Security</v>
        <stp/>
        <stp>##V3_BDHV12</stp>
        <stp>USG1TR Index</stp>
        <stp>PX_LAST</stp>
        <stp>14.06.2018</stp>
        <stp>14.06.2018</stp>
        <stp>[Bonds &amp; FX.xlsx]BONDS OK!R19C40</stp>
        <stp>Fill=C</stp>
        <stp>Days=A</stp>
        <tr r="AN19" s="10"/>
      </tp>
      <tp t="s">
        <v>#N/A Invalid Security</v>
        <stp/>
        <stp>##V3_BDHV12</stp>
        <stp>UkG1TR Index</stp>
        <stp>PX_LAST</stp>
        <stp>14.06.2018</stp>
        <stp>14.06.2018</stp>
        <stp>[Bonds &amp; FX.xlsx]BONDS OK!R18C40</stp>
        <stp>Fill=C</stp>
        <stp>Days=A</stp>
        <tr r="AN18" s="10"/>
      </tp>
      <tp t="s">
        <v>#N/A Invalid Security</v>
        <stp/>
        <stp>##V3_BDHV12</stp>
        <stp>PTG3TR Index</stp>
        <stp>PX_LAST</stp>
        <stp>15.06.2018</stp>
        <stp>15.06.2018</stp>
        <stp>[Bonds &amp; FX.xlsx]BONDS OK!R11C21</stp>
        <stp>Fill=C</stp>
        <stp>Days=A</stp>
        <tr r="U11" s="10"/>
      </tp>
      <tp t="s">
        <v>#N/A Invalid Security</v>
        <stp/>
        <stp>##V3_BDHV12</stp>
        <stp>SZG1TR Index</stp>
        <stp>PX_LAST</stp>
        <stp>14.06.2018</stp>
        <stp>14.06.2018</stp>
        <stp>[Bonds &amp; FX.xlsx]BONDS OK!R13C40</stp>
        <stp>Fill=C</stp>
        <stp>Days=A</stp>
        <tr r="AN13" s="10"/>
      </tp>
      <tp t="s">
        <v>#N/A Invalid Security</v>
        <stp/>
        <stp>##V3_BDHV12</stp>
        <stp>JNG2TR Index</stp>
        <stp>PX_LAST</stp>
        <stp>15.06.2018</stp>
        <stp>15.06.2018</stp>
        <stp>[Bonds &amp; FX.xlsx]BONDS OK!R10C31</stp>
        <stp>Fill=C</stp>
        <stp>Days=A</stp>
        <tr r="AE10" s="10"/>
      </tp>
      <tp t="s">
        <v>#N/A Invalid Security</v>
        <stp/>
        <stp>##V3_BDHV12</stp>
        <stp>JNG2TR Index</stp>
        <stp>PX_LAST</stp>
        <stp>15.06.2018</stp>
        <stp>15.06.2018</stp>
        <stp>[Bonds &amp; FX.xlsx]BONDS OK!R10C41</stp>
        <stp>Fill=C</stp>
        <stp>Days=A</stp>
        <tr r="AO10" s="10"/>
      </tp>
      <tp t="s">
        <v>#N/A Invalid Security</v>
        <stp/>
        <stp>##V3_BDHV12</stp>
        <stp>PTG2TR Index</stp>
        <stp>PX_LAST</stp>
        <stp>15.06.2018</stp>
        <stp>15.06.2018</stp>
        <stp>[Bonds &amp; FX.xlsx]BONDS OK!R11C31</stp>
        <stp>Fill=C</stp>
        <stp>Days=A</stp>
        <tr r="AE11" s="10"/>
      </tp>
      <tp t="s">
        <v>#N/A Invalid Security</v>
        <stp/>
        <stp>##V3_BDHV12</stp>
        <stp>PTG2TR Index</stp>
        <stp>PX_LAST</stp>
        <stp>15.06.2018</stp>
        <stp>15.06.2018</stp>
        <stp>[Bonds &amp; FX.xlsx]BONDS OK!R11C41</stp>
        <stp>Fill=C</stp>
        <stp>Days=A</stp>
        <tr r="AO11" s="10"/>
      </tp>
      <tp t="s">
        <v>#N/A Invalid Security</v>
        <stp/>
        <stp>##V3_BDHV12</stp>
        <stp>SPG1TR Index</stp>
        <stp>PX_LAST</stp>
        <stp>14.06.2018</stp>
        <stp>14.06.2018</stp>
        <stp>[Bonds &amp; FX.xlsx]BONDS OK!R12C40</stp>
        <stp>Fill=C</stp>
        <stp>Days=A</stp>
        <tr r="AN12" s="10"/>
      </tp>
      <tp t="s">
        <v>#N/A Invalid Security</v>
        <stp/>
        <stp>##V3_BDHV12</stp>
        <stp>JNG3TR Index</stp>
        <stp>PX_LAST</stp>
        <stp>15.06.2018</stp>
        <stp>15.06.2018</stp>
        <stp>[Bonds &amp; FX.xlsx]BONDS OK!R10C21</stp>
        <stp>Fill=C</stp>
        <stp>Days=A</stp>
        <tr r="U10" s="10"/>
      </tp>
      <tp t="s">
        <v>#N/A Invalid Security</v>
        <stp/>
        <stp>##V3_BDHV12</stp>
        <stp>PTG1TR Index</stp>
        <stp>PX_LAST</stp>
        <stp>14.06.2018</stp>
        <stp>14.06.2018</stp>
        <stp>[Bonds &amp; FX.xlsx]BONDS OK!R11C40</stp>
        <stp>Fill=C</stp>
        <stp>Days=A</stp>
        <tr r="AN11" s="10"/>
      </tp>
      <tp t="s">
        <v>#N/A Invalid Security</v>
        <stp/>
        <stp>##V3_BDHV12</stp>
        <stp>SPG2TR Index</stp>
        <stp>PX_LAST</stp>
        <stp>15.06.2018</stp>
        <stp>15.06.2018</stp>
        <stp>[Bonds &amp; FX.xlsx]BONDS OK!R12C41</stp>
        <stp>Fill=C</stp>
        <stp>Days=A</stp>
        <tr r="AO12" s="10"/>
      </tp>
      <tp t="s">
        <v>#N/A Invalid Security</v>
        <stp/>
        <stp>##V3_BDHV12</stp>
        <stp>SPG2TR Index</stp>
        <stp>PX_LAST</stp>
        <stp>15.06.2018</stp>
        <stp>15.06.2018</stp>
        <stp>[Bonds &amp; FX.xlsx]BONDS OK!R12C31</stp>
        <stp>Fill=C</stp>
        <stp>Days=A</stp>
        <tr r="AE12" s="10"/>
      </tp>
      <tp t="s">
        <v>#N/A Invalid Security</v>
        <stp/>
        <stp>##V3_BDHV12</stp>
        <stp>SZG3TR Index</stp>
        <stp>PX_LAST</stp>
        <stp>15.06.2018</stp>
        <stp>15.06.2018</stp>
        <stp>[Bonds &amp; FX.xlsx]BONDS OK!R13C21</stp>
        <stp>Fill=C</stp>
        <stp>Days=A</stp>
        <tr r="U13" s="10"/>
      </tp>
      <tp t="s">
        <v>#N/A Invalid Security</v>
        <stp/>
        <stp>##V3_BDHV12</stp>
        <stp>SPG3TR Index</stp>
        <stp>PX_LAST</stp>
        <stp>15.06.2018</stp>
        <stp>15.06.2018</stp>
        <stp>[Bonds &amp; FX.xlsx]BONDS OK!R12C21</stp>
        <stp>Fill=C</stp>
        <stp>Days=A</stp>
        <tr r="U12" s="10"/>
      </tp>
      <tp t="s">
        <v>#N/A Invalid Security</v>
        <stp/>
        <stp>##V3_BDHV12</stp>
        <stp>SZG2TR Index</stp>
        <stp>PX_LAST</stp>
        <stp>15.06.2018</stp>
        <stp>15.06.2018</stp>
        <stp>[Bonds &amp; FX.xlsx]BONDS OK!R13C41</stp>
        <stp>Fill=C</stp>
        <stp>Days=A</stp>
        <tr r="AO13" s="10"/>
      </tp>
      <tp t="s">
        <v>#N/A Invalid Security</v>
        <stp/>
        <stp>##V3_BDHV12</stp>
        <stp>SZG2TR Index</stp>
        <stp>PX_LAST</stp>
        <stp>15.06.2018</stp>
        <stp>15.06.2018</stp>
        <stp>[Bonds &amp; FX.xlsx]BONDS OK!R13C31</stp>
        <stp>Fill=C</stp>
        <stp>Days=A</stp>
        <tr r="AE13" s="10"/>
      </tp>
      <tp t="s">
        <v>#N/A Invalid Security</v>
        <stp/>
        <stp>##V3_BDHV12</stp>
        <stp>JNG1TR Index</stp>
        <stp>PX_LAST</stp>
        <stp>14.06.2018</stp>
        <stp>14.06.2018</stp>
        <stp>[Bonds &amp; FX.xlsx]BONDS OK!R10C40</stp>
        <stp>Fill=C</stp>
        <stp>Days=A</stp>
        <tr r="AN10" s="10"/>
      </tp>
      <tp>
        <v>11.4031</v>
        <stp/>
        <stp>##V3_BDHV12</stp>
        <stp>SEKCHF  Curncy</stp>
        <stp>PX_LAST</stp>
        <stp>14.06.2018</stp>
        <stp>14.06.2018</stp>
        <stp>[Bonds &amp; FX.xlsx]FX OK!R18C9</stp>
        <stp>Fill=C</stp>
        <stp>Days=A</stp>
        <tr r="I18" s="12"/>
      </tp>
      <tp>
        <v>1.3277999999999999</v>
        <stp/>
        <stp>##V3_BDHV12</stp>
        <stp>GBPUSD  Curncy</stp>
        <stp>PX_LAST</stp>
        <stp>15.06.2018</stp>
        <stp>15.06.2018</stp>
        <stp>[Bonds &amp; FX.xlsx]FX OK!R12C7</stp>
        <stp>Fill=C</stp>
        <stp>Days=A</stp>
        <tr r="G12" s="12"/>
      </tp>
      <tp>
        <v>1.3277999999999999</v>
        <stp/>
        <stp>##V3_BDHV12</stp>
        <stp>GBPUSD  Curncy</stp>
        <stp>PX_LAST</stp>
        <stp>15.06.2018</stp>
        <stp>15.06.2018</stp>
        <stp>[Bonds &amp; FX.xlsx]FX OK!R30C7</stp>
        <stp>Fill=C</stp>
        <stp>Days=A</stp>
        <tr r="G30" s="12"/>
      </tp>
      <tp t="e">
        <v>#N/A</v>
        <stp/>
        <stp>##V3_BDHV12</stp>
        <stp>AUDSEK  Curncy</stp>
        <stp>PX_LAST</stp>
        <stp>31/12/2015</stp>
        <stp>31/12/2015</stp>
        <stp>[Bonds &amp; FX.xlsx]FX_BMG View!R10C17</stp>
        <stp>Fill=C</stp>
        <stp>Days=A</stp>
        <tr r="Q10" s="11"/>
      </tp>
      <tp t="e">
        <v>#N/A</v>
        <stp/>
        <stp>##V3_BDHV12</stp>
        <stp>HKDSEK  Curncy</stp>
        <stp>PX_LAST</stp>
        <stp>31/12/2015</stp>
        <stp>31/12/2015</stp>
        <stp>[Bonds &amp; FX.xlsx]FX_BMG View!R12C17</stp>
        <stp>Fill=C</stp>
        <stp>Days=A</stp>
        <tr r="Q12" s="11"/>
      </tp>
      <tp t="e">
        <v>#N/A</v>
        <stp/>
        <stp>##V3_BDHV12</stp>
        <stp>NOKSEK  Curncy</stp>
        <stp>PX_LAST</stp>
        <stp>31/12/2015</stp>
        <stp>31/12/2015</stp>
        <stp>[Bonds &amp; FX.xlsx]FX_BMG View!R13C17</stp>
        <stp>Fill=C</stp>
        <stp>Days=A</stp>
        <tr r="Q13" s="11"/>
      </tp>
      <tp t="e">
        <v>#N/A</v>
        <stp/>
        <stp>##V3_BDHV12</stp>
        <stp>NZDSEK  Curncy</stp>
        <stp>PX_LAST</stp>
        <stp>31/12/2015</stp>
        <stp>31/12/2015</stp>
        <stp>[Bonds &amp; FX.xlsx]FX_BMG View!R11C17</stp>
        <stp>Fill=C</stp>
        <stp>Days=A</stp>
        <tr r="Q11" s="11"/>
      </tp>
      <tp t="s">
        <v>#N/A Invalid Security</v>
        <stp/>
        <stp>##V3_BDPV12</stp>
        <stp>JNG2TR Index</stp>
        <stp>LONG_COMP_NAME</stp>
        <stp>[Bonds &amp; FX.xlsx]EFFAS!R47C7</stp>
        <tr r="G47" s="4"/>
      </tp>
      <tp t="e">
        <v>#N/A</v>
        <stp/>
        <stp>##V3_BDHV12</stp>
        <stp>GCGATR Index</stp>
        <stp>PX_LAST</stp>
        <stp>31/10/2015</stp>
        <stp>31/10/2015</stp>
        <stp>[Bonds &amp; FX.xlsx]Monitor!R8C28</stp>
        <stp>Fill=C</stp>
        <stp>Days=A</stp>
        <tr r="AB8" s="1"/>
      </tp>
      <tp t="e">
        <v>#N/A</v>
        <stp/>
        <stp>##V3_BDHV12</stp>
        <stp>GCG1TR Index</stp>
        <stp>PX_LAST</stp>
        <stp>20/11/2015</stp>
        <stp>20/11/2015</stp>
        <stp>[Bonds &amp; FX.xlsx]Monitor!R8C18</stp>
        <stp>Fill=C</stp>
        <stp>Days=A</stp>
        <tr r="R8" s="1"/>
      </tp>
      <tp t="e">
        <v>#N/A</v>
        <stp/>
        <stp>##V3_BDHV12</stp>
        <stp>GCGATR Index</stp>
        <stp>PX_LAST</stp>
        <stp>20/11/2015</stp>
        <stp>20/11/2015</stp>
        <stp>[Bonds &amp; FX.xlsx]Monitor!R8C28</stp>
        <stp>Fill=C</stp>
        <stp>Days=A</stp>
        <tr r="AB8" s="1"/>
      </tp>
      <tp t="e">
        <v>#N/A</v>
        <stp/>
        <stp>##V3_BDHV12</stp>
        <stp>GCGATR Index</stp>
        <stp>PX_LAST</stp>
        <stp>20/11/2015</stp>
        <stp>20/11/2015</stp>
        <stp>[Bonds &amp; FX.xlsx]Monitor!R8C38</stp>
        <stp>Fill=C</stp>
        <stp>Days=A</stp>
        <tr r="AL8" s="1"/>
      </tp>
      <tp>
        <v>2.67</v>
        <stp/>
        <stp>##V3_BDHV12</stp>
        <stp>GACGB10 Index</stp>
        <stp>PX_LAST</stp>
        <stp>31.05.2018</stp>
        <stp>31.05.2018</stp>
        <stp>[Bonds &amp; FX.xlsx]BONDS OK!R11C10</stp>
        <stp>Fill=C</stp>
        <stp>Days=A</stp>
        <tr r="J11" s="10"/>
      </tp>
      <tp t="e">
        <v>#N/A</v>
        <stp/>
        <stp>##V3_BDHV12</stp>
        <stp>FRG1TR Index</stp>
        <stp>PX_LAST</stp>
        <stp>31/10/2015</stp>
        <stp>31/10/2015</stp>
        <stp>[Bonds &amp; FX.xlsx]Monitor!R7C29</stp>
        <stp>Fill=C</stp>
        <stp>Days=A</stp>
        <tr r="AC7" s="1"/>
      </tp>
      <tp t="e">
        <v>#N/A</v>
        <stp/>
        <stp>##V3_BDHV12</stp>
        <stp>FRG1TR Index</stp>
        <stp>PX_LAST</stp>
        <stp>20/11/2015</stp>
        <stp>20/11/2015</stp>
        <stp>[Bonds &amp; FX.xlsx]Monitor!R7C29</stp>
        <stp>Fill=C</stp>
        <stp>Days=A</stp>
        <tr r="AC7" s="1"/>
      </tp>
      <tp t="e">
        <v>#N/A</v>
        <stp/>
        <stp>##V3_BDHV12</stp>
        <stp>FRG2TR Index</stp>
        <stp>PX_LAST</stp>
        <stp>20/11/2015</stp>
        <stp>20/11/2015</stp>
        <stp>[Bonds &amp; FX.xlsx]Monitor!R7C19</stp>
        <stp>Fill=C</stp>
        <stp>Days=A</stp>
        <tr r="S7" s="1"/>
      </tp>
      <tp t="e">
        <v>#N/A</v>
        <stp/>
        <stp>##V3_BDHV12</stp>
        <stp>FRG1TR Index</stp>
        <stp>PX_LAST</stp>
        <stp>20/11/2015</stp>
        <stp>20/11/2015</stp>
        <stp>[Bonds &amp; FX.xlsx]Monitor!R7C39</stp>
        <stp>Fill=C</stp>
        <stp>Days=A</stp>
        <tr r="AM7" s="1"/>
      </tp>
      <tp>
        <v>2.016</v>
        <stp/>
        <stp>##V3_BDHV12</stp>
        <stp>GBTPGR10 Index</stp>
        <stp>PX_LAST</stp>
        <stp>31.12.2017</stp>
        <stp>31.12.2017</stp>
        <stp>[Bonds &amp; FX.xlsx]BONDS OK!R33C11</stp>
        <stp>Fill=C</stp>
        <stp>Days=A</stp>
        <tr r="K33" s="10"/>
      </tp>
      <tp t="e">
        <v>#N/A</v>
        <stp/>
        <stp>##V3_BDHV12</stp>
        <stp>FRENCH CDS USD SR 5Y Corp</stp>
        <stp>PX_LAST</stp>
        <stp>31/10/2015</stp>
        <stp>31/10/2015</stp>
        <stp>[Bonds &amp; FX.xlsx]Monitor!R44C9</stp>
        <stp>Fill=C</stp>
        <stp>Days=A</stp>
        <tr r="I44" s="1"/>
      </tp>
      <tp t="e">
        <v>#N/A</v>
        <stp/>
        <stp>##V3_BDHV12</stp>
        <stp>EUG1TR Index</stp>
        <stp>PX_LAST</stp>
        <stp>31/12/2014</stp>
        <stp>31/12/2014</stp>
        <stp>[Bonds &amp; FX.xlsx]Monitor!R6C18</stp>
        <stp>Fill=C</stp>
        <stp>Days=A</stp>
        <tr r="R6" s="1"/>
      </tp>
      <tp t="e">
        <v>#N/A</v>
        <stp/>
        <stp>##V3_BDHV12</stp>
        <stp>EUG1TR Index</stp>
        <stp>PX_LAST</stp>
        <stp>13/11/2015</stp>
        <stp>13/11/2015</stp>
        <stp>[Bonds &amp; FX.xlsx]Monitor!R6C39</stp>
        <stp>Fill=C</stp>
        <stp>Days=A</stp>
        <tr r="AM6" s="1"/>
      </tp>
      <tp t="e">
        <v>#N/A</v>
        <stp/>
        <stp>##V3_BDHV12</stp>
        <stp>GSPT10YR Index</stp>
        <stp>PX_LAST</stp>
        <stp>31/12/2014</stp>
        <stp>31/12/2014</stp>
        <stp>[Bonds &amp; FX.xlsx]Monitor!R28C10</stp>
        <stp>Fill=C</stp>
        <stp>Days=A</stp>
        <tr r="J28" s="1"/>
      </tp>
      <tp t="e">
        <v>#N/A</v>
        <stp/>
        <stp>##V3_BDHV12</stp>
        <stp>GCGATR Index</stp>
        <stp>PX_LAST</stp>
        <stp>31/12/2015</stp>
        <stp>31/12/2015</stp>
        <stp>[Bonds &amp; FX.xlsx]Bonds Weekly!R8C28</stp>
        <stp>Fill=C</stp>
        <stp>Days=A</stp>
        <tr r="AB8" s="9"/>
      </tp>
      <tp t="e">
        <v>#N/A</v>
        <stp/>
        <stp>##V3_BDHV12</stp>
        <stp>GCG1TR Index</stp>
        <stp>PX_LAST</stp>
        <stp>31/12/2015</stp>
        <stp>31/12/2015</stp>
        <stp>[Bonds &amp; FX.xlsx]Bonds Weekly!R8C18</stp>
        <stp>Fill=C</stp>
        <stp>Days=A</stp>
        <tr r="R8" s="9"/>
      </tp>
      <tp t="e">
        <v>#N/A</v>
        <stp/>
        <stp>##V3_BDHV12</stp>
        <stp>GCGATR Index</stp>
        <stp>PX_LAST</stp>
        <stp>13/01/2016</stp>
        <stp>13/01/2016</stp>
        <stp>[Bonds &amp; FX.xlsx]Bonds Weekly!R8C38</stp>
        <stp>Fill=C</stp>
        <stp>Days=A</stp>
        <tr r="AL8" s="9"/>
      </tp>
      <tp t="e">
        <v>#N/A</v>
        <stp/>
        <stp>##V3_BDHV12</stp>
        <stp>JPYNOK  Curncy</stp>
        <stp>PX_LAST</stp>
        <stp>11/12/2015</stp>
        <stp>11/12/2015</stp>
        <stp>[Bonds &amp; FX.xlsx]FX!R6C16</stp>
        <stp>Fill=C</stp>
        <stp>Days=A</stp>
        <tr r="P6" s="6"/>
      </tp>
      <tp t="s">
        <v>#N/A Invalid Security</v>
        <stp/>
        <stp>##V3_BDHV12</stp>
        <stp>USG5TR Index</stp>
        <stp>PX_LAST</stp>
        <stp>31.05.2018</stp>
        <stp>31.05.2018</stp>
        <stp>[Bonds &amp; FX.xlsx]BONDS OK!R19C34</stp>
        <stp>Fill=C</stp>
        <stp>Days=A</stp>
        <tr r="AH19" s="10"/>
      </tp>
      <tp t="e">
        <v>#N/A</v>
        <stp/>
        <stp>##V3_BDHV12</stp>
        <stp>JPYNOK  Curncy</stp>
        <stp>PX_LAST</stp>
        <stp>31/12/2014</stp>
        <stp>31/12/2014</stp>
        <stp>[Bonds &amp; FX.xlsx]FX!R6C16</stp>
        <stp>Fill=C</stp>
        <stp>Days=A</stp>
        <tr r="P6" s="6"/>
      </tp>
      <tp t="s">
        <v>#N/A Invalid Security</v>
        <stp/>
        <stp>##V3_BDHV12</stp>
        <stp>UkG5TR Index</stp>
        <stp>PX_LAST</stp>
        <stp>31.05.2018</stp>
        <stp>31.05.2018</stp>
        <stp>[Bonds &amp; FX.xlsx]BONDS OK!R18C34</stp>
        <stp>Fill=C</stp>
        <stp>Days=A</stp>
        <tr r="AH18" s="10"/>
      </tp>
      <tp t="s">
        <v>#N/A Invalid Security</v>
        <stp/>
        <stp>##V3_BDHV12</stp>
        <stp>UkG2TR Index</stp>
        <stp>PX_LAST</stp>
        <stp>14.06.2018</stp>
        <stp>14.06.2018</stp>
        <stp>[Bonds &amp; FX.xlsx]BONDS OK!R18C41</stp>
        <stp>Fill=C</stp>
        <stp>Days=A</stp>
        <tr r="AO18" s="10"/>
      </tp>
      <tp t="s">
        <v>#N/A Invalid Security</v>
        <stp/>
        <stp>##V3_BDHV12</stp>
        <stp>UkG2TR Index</stp>
        <stp>PX_LAST</stp>
        <stp>15.06.2018</stp>
        <stp>15.06.2018</stp>
        <stp>[Bonds &amp; FX.xlsx]BONDS OK!R18C20</stp>
        <stp>Fill=C</stp>
        <stp>Days=A</stp>
        <tr r="T18" s="10"/>
      </tp>
      <tp t="s">
        <v>#N/A Invalid Security</v>
        <stp/>
        <stp>##V3_BDHV12</stp>
        <stp>USG2TR Index</stp>
        <stp>PX_LAST</stp>
        <stp>14.06.2018</stp>
        <stp>14.06.2018</stp>
        <stp>[Bonds &amp; FX.xlsx]BONDS OK!R19C41</stp>
        <stp>Fill=C</stp>
        <stp>Days=A</stp>
        <tr r="AO19" s="10"/>
      </tp>
      <tp t="s">
        <v>#N/A Invalid Security</v>
        <stp/>
        <stp>##V3_BDHV12</stp>
        <stp>USG2TR Index</stp>
        <stp>PX_LAST</stp>
        <stp>15.06.2018</stp>
        <stp>15.06.2018</stp>
        <stp>[Bonds &amp; FX.xlsx]BONDS OK!R19C20</stp>
        <stp>Fill=C</stp>
        <stp>Days=A</stp>
        <tr r="T19" s="10"/>
      </tp>
      <tp>
        <v>102.90600000000001</v>
        <stp/>
        <stp>##V3_BDHV12</stp>
        <stp>USOAIGTO Index</stp>
        <stp>PX_LAST</stp>
        <stp>14.06.2018</stp>
        <stp>14.06.2018</stp>
        <stp>[Bonds &amp; FX.xlsx]BONDS OK!R79C8</stp>
        <stp>Fill=C</stp>
        <stp>Days=A</stp>
        <tr r="H79" s="10"/>
      </tp>
      <tp t="s">
        <v>#N/A Invalid Security</v>
        <stp/>
        <stp>##V3_BDHV12</stp>
        <stp>USG1TR Index</stp>
        <stp>PX_LAST</stp>
        <stp>15.06.2018</stp>
        <stp>15.06.2018</stp>
        <stp>[Bonds &amp; FX.xlsx]BONDS OK!R19C40</stp>
        <stp>Fill=C</stp>
        <stp>Days=A</stp>
        <tr r="AN19" s="10"/>
      </tp>
      <tp t="s">
        <v>#N/A Invalid Security</v>
        <stp/>
        <stp>##V3_BDHV12</stp>
        <stp>USG1TR Index</stp>
        <stp>PX_LAST</stp>
        <stp>15.06.2018</stp>
        <stp>15.06.2018</stp>
        <stp>[Bonds &amp; FX.xlsx]BONDS OK!R19C30</stp>
        <stp>Fill=C</stp>
        <stp>Days=A</stp>
        <tr r="AD19" s="10"/>
      </tp>
      <tp t="s">
        <v>#N/A Invalid Security</v>
        <stp/>
        <stp>##V3_BDHV12</stp>
        <stp>UkG1TR Index</stp>
        <stp>PX_LAST</stp>
        <stp>15.06.2018</stp>
        <stp>15.06.2018</stp>
        <stp>[Bonds &amp; FX.xlsx]BONDS OK!R18C40</stp>
        <stp>Fill=C</stp>
        <stp>Days=A</stp>
        <tr r="AN18" s="10"/>
      </tp>
      <tp t="s">
        <v>#N/A Invalid Security</v>
        <stp/>
        <stp>##V3_BDHV12</stp>
        <stp>UkG1TR Index</stp>
        <stp>PX_LAST</stp>
        <stp>15.06.2018</stp>
        <stp>15.06.2018</stp>
        <stp>[Bonds &amp; FX.xlsx]BONDS OK!R18C30</stp>
        <stp>Fill=C</stp>
        <stp>Days=A</stp>
        <tr r="AD18" s="10"/>
      </tp>
      <tp t="s">
        <v>#N/A Invalid Security</v>
        <stp/>
        <stp>##V3_BDHV12</stp>
        <stp>SZG5TR Index</stp>
        <stp>PX_LAST</stp>
        <stp>31.05.2018</stp>
        <stp>31.05.2018</stp>
        <stp>[Bonds &amp; FX.xlsx]BONDS OK!R13C34</stp>
        <stp>Fill=C</stp>
        <stp>Days=A</stp>
        <tr r="AH13" s="10"/>
      </tp>
      <tp t="s">
        <v>#N/A Invalid Security</v>
        <stp/>
        <stp>##V3_BDHV12</stp>
        <stp>SPG5TR Index</stp>
        <stp>PX_LAST</stp>
        <stp>31.05.2018</stp>
        <stp>31.05.2018</stp>
        <stp>[Bonds &amp; FX.xlsx]BONDS OK!R12C34</stp>
        <stp>Fill=C</stp>
        <stp>Days=A</stp>
        <tr r="AH12" s="10"/>
      </tp>
      <tp t="s">
        <v>#N/A Invalid Security</v>
        <stp/>
        <stp>##V3_BDHV12</stp>
        <stp>PTG5TR Index</stp>
        <stp>PX_LAST</stp>
        <stp>31.05.2018</stp>
        <stp>31.05.2018</stp>
        <stp>[Bonds &amp; FX.xlsx]BONDS OK!R11C34</stp>
        <stp>Fill=C</stp>
        <stp>Days=A</stp>
        <tr r="AH11" s="10"/>
      </tp>
      <tp t="s">
        <v>#N/A Invalid Security</v>
        <stp/>
        <stp>##V3_BDHV12</stp>
        <stp>JNG5TR Index</stp>
        <stp>PX_LAST</stp>
        <stp>31.05.2018</stp>
        <stp>31.05.2018</stp>
        <stp>[Bonds &amp; FX.xlsx]BONDS OK!R10C34</stp>
        <stp>Fill=C</stp>
        <stp>Days=A</stp>
        <tr r="AH10" s="10"/>
      </tp>
      <tp t="s">
        <v>#N/A Invalid Security</v>
        <stp/>
        <stp>##V3_BDHV12</stp>
        <stp>SZG1TR Index</stp>
        <stp>PX_LAST</stp>
        <stp>15.06.2018</stp>
        <stp>15.06.2018</stp>
        <stp>[Bonds &amp; FX.xlsx]BONDS OK!R13C40</stp>
        <stp>Fill=C</stp>
        <stp>Days=A</stp>
        <tr r="AN13" s="10"/>
      </tp>
      <tp t="s">
        <v>#N/A Invalid Security</v>
        <stp/>
        <stp>##V3_BDHV12</stp>
        <stp>SZG1TR Index</stp>
        <stp>PX_LAST</stp>
        <stp>15.06.2018</stp>
        <stp>15.06.2018</stp>
        <stp>[Bonds &amp; FX.xlsx]BONDS OK!R13C30</stp>
        <stp>Fill=C</stp>
        <stp>Days=A</stp>
        <tr r="AD13" s="10"/>
      </tp>
      <tp t="s">
        <v>#N/A Invalid Security</v>
        <stp/>
        <stp>##V3_BDHV12</stp>
        <stp>JNG2TR Index</stp>
        <stp>PX_LAST</stp>
        <stp>15.06.2018</stp>
        <stp>15.06.2018</stp>
        <stp>[Bonds &amp; FX.xlsx]BONDS OK!R10C20</stp>
        <stp>Fill=C</stp>
        <stp>Days=A</stp>
        <tr r="T10" s="10"/>
      </tp>
      <tp t="s">
        <v>#N/A Invalid Security</v>
        <stp/>
        <stp>##V3_BDHV12</stp>
        <stp>JNG2TR Index</stp>
        <stp>PX_LAST</stp>
        <stp>14.06.2018</stp>
        <stp>14.06.2018</stp>
        <stp>[Bonds &amp; FX.xlsx]BONDS OK!R10C41</stp>
        <stp>Fill=C</stp>
        <stp>Days=A</stp>
        <tr r="AO10" s="10"/>
      </tp>
      <tp t="s">
        <v>#N/A Invalid Security</v>
        <stp/>
        <stp>##V3_BDHV12</stp>
        <stp>PTG2TR Index</stp>
        <stp>PX_LAST</stp>
        <stp>15.06.2018</stp>
        <stp>15.06.2018</stp>
        <stp>[Bonds &amp; FX.xlsx]BONDS OK!R11C20</stp>
        <stp>Fill=C</stp>
        <stp>Days=A</stp>
        <tr r="T11" s="10"/>
      </tp>
      <tp t="s">
        <v>#N/A Invalid Security</v>
        <stp/>
        <stp>##V3_BDHV12</stp>
        <stp>PTG2TR Index</stp>
        <stp>PX_LAST</stp>
        <stp>14.06.2018</stp>
        <stp>14.06.2018</stp>
        <stp>[Bonds &amp; FX.xlsx]BONDS OK!R11C41</stp>
        <stp>Fill=C</stp>
        <stp>Days=A</stp>
        <tr r="AO11" s="10"/>
      </tp>
      <tp t="s">
        <v>#N/A Invalid Security</v>
        <stp/>
        <stp>##V3_BDHV12</stp>
        <stp>SPG1TR Index</stp>
        <stp>PX_LAST</stp>
        <stp>15.06.2018</stp>
        <stp>15.06.2018</stp>
        <stp>[Bonds &amp; FX.xlsx]BONDS OK!R12C40</stp>
        <stp>Fill=C</stp>
        <stp>Days=A</stp>
        <tr r="AN12" s="10"/>
      </tp>
      <tp t="s">
        <v>#N/A Invalid Security</v>
        <stp/>
        <stp>##V3_BDHV12</stp>
        <stp>SPG1TR Index</stp>
        <stp>PX_LAST</stp>
        <stp>15.06.2018</stp>
        <stp>15.06.2018</stp>
        <stp>[Bonds &amp; FX.xlsx]BONDS OK!R12C30</stp>
        <stp>Fill=C</stp>
        <stp>Days=A</stp>
        <tr r="AD12" s="10"/>
      </tp>
      <tp t="s">
        <v>#N/A Invalid Security</v>
        <stp/>
        <stp>##V3_BDHV12</stp>
        <stp>PTG1TR Index</stp>
        <stp>PX_LAST</stp>
        <stp>15.06.2018</stp>
        <stp>15.06.2018</stp>
        <stp>[Bonds &amp; FX.xlsx]BONDS OK!R11C30</stp>
        <stp>Fill=C</stp>
        <stp>Days=A</stp>
        <tr r="AD11" s="10"/>
      </tp>
      <tp t="s">
        <v>#N/A Invalid Security</v>
        <stp/>
        <stp>##V3_BDHV12</stp>
        <stp>PTG1TR Index</stp>
        <stp>PX_LAST</stp>
        <stp>15.06.2018</stp>
        <stp>15.06.2018</stp>
        <stp>[Bonds &amp; FX.xlsx]BONDS OK!R11C40</stp>
        <stp>Fill=C</stp>
        <stp>Days=A</stp>
        <tr r="AN11" s="10"/>
      </tp>
      <tp t="s">
        <v>#N/A Invalid Security</v>
        <stp/>
        <stp>##V3_BDHV12</stp>
        <stp>SPG2TR Index</stp>
        <stp>PX_LAST</stp>
        <stp>14.06.2018</stp>
        <stp>14.06.2018</stp>
        <stp>[Bonds &amp; FX.xlsx]BONDS OK!R12C41</stp>
        <stp>Fill=C</stp>
        <stp>Days=A</stp>
        <tr r="AO12" s="10"/>
      </tp>
      <tp t="s">
        <v>#N/A Invalid Security</v>
        <stp/>
        <stp>##V3_BDHV12</stp>
        <stp>SPG2TR Index</stp>
        <stp>PX_LAST</stp>
        <stp>15.06.2018</stp>
        <stp>15.06.2018</stp>
        <stp>[Bonds &amp; FX.xlsx]BONDS OK!R12C20</stp>
        <stp>Fill=C</stp>
        <stp>Days=A</stp>
        <tr r="T12" s="10"/>
      </tp>
      <tp t="s">
        <v>#N/A Invalid Security</v>
        <stp/>
        <stp>##V3_BDHV12</stp>
        <stp>SZG2TR Index</stp>
        <stp>PX_LAST</stp>
        <stp>14.06.2018</stp>
        <stp>14.06.2018</stp>
        <stp>[Bonds &amp; FX.xlsx]BONDS OK!R13C41</stp>
        <stp>Fill=C</stp>
        <stp>Days=A</stp>
        <tr r="AO13" s="10"/>
      </tp>
      <tp t="s">
        <v>#N/A Invalid Security</v>
        <stp/>
        <stp>##V3_BDHV12</stp>
        <stp>SZG2TR Index</stp>
        <stp>PX_LAST</stp>
        <stp>15.06.2018</stp>
        <stp>15.06.2018</stp>
        <stp>[Bonds &amp; FX.xlsx]BONDS OK!R13C20</stp>
        <stp>Fill=C</stp>
        <stp>Days=A</stp>
        <tr r="T13" s="10"/>
      </tp>
      <tp t="s">
        <v>#N/A Invalid Security</v>
        <stp/>
        <stp>##V3_BDHV12</stp>
        <stp>JNG1TR Index</stp>
        <stp>PX_LAST</stp>
        <stp>15.06.2018</stp>
        <stp>15.06.2018</stp>
        <stp>[Bonds &amp; FX.xlsx]BONDS OK!R10C30</stp>
        <stp>Fill=C</stp>
        <stp>Days=A</stp>
        <tr r="AD10" s="10"/>
      </tp>
      <tp t="s">
        <v>#N/A Invalid Security</v>
        <stp/>
        <stp>##V3_BDHV12</stp>
        <stp>JNG1TR Index</stp>
        <stp>PX_LAST</stp>
        <stp>15.06.2018</stp>
        <stp>15.06.2018</stp>
        <stp>[Bonds &amp; FX.xlsx]BONDS OK!R10C40</stp>
        <stp>Fill=C</stp>
        <stp>Days=A</stp>
        <tr r="AN10" s="10"/>
      </tp>
      <tp>
        <v>11.348599999999999</v>
        <stp/>
        <stp>##V3_BDHV12</stp>
        <stp>SEKCHF  Curncy</stp>
        <stp>PX_LAST</stp>
        <stp>15.06.2018</stp>
        <stp>15.06.2018</stp>
        <stp>[Bonds &amp; FX.xlsx]FX OK!R18C9</stp>
        <stp>Fill=C</stp>
        <stp>Days=A</stp>
        <tr r="I18" s="12"/>
      </tp>
      <tp>
        <v>54.438000000000002</v>
        <stp/>
        <stp>##V3_BDHV12</stp>
        <stp>EUOAIGTO Index</stp>
        <stp>PX_LAST</stp>
        <stp>14.06.2018</stp>
        <stp>14.06.2018</stp>
        <stp>[Bonds &amp; FX.xlsx]BONDS OK!R81C8</stp>
        <stp>Fill=C</stp>
        <stp>Days=A</stp>
        <tr r="H81" s="10"/>
      </tp>
      <tp>
        <v>118.88800000000001</v>
        <stp/>
        <stp>##V3_BDHV12</stp>
        <stp>GBOAIGTO Index</stp>
        <stp>PX_LAST</stp>
        <stp>14.06.2018</stp>
        <stp>14.06.2018</stp>
        <stp>[Bonds &amp; FX.xlsx]BONDS OK!R83C8</stp>
        <stp>Fill=C</stp>
        <stp>Days=A</stp>
        <tr r="H83" s="10"/>
      </tp>
      <tp>
        <v>1.3262</v>
        <stp/>
        <stp>##V3_BDHV12</stp>
        <stp>GBPUSD  Curncy</stp>
        <stp>PX_LAST</stp>
        <stp>14.06.2018</stp>
        <stp>14.06.2018</stp>
        <stp>[Bonds &amp; FX.xlsx]FX OK!R12C7</stp>
        <stp>Fill=C</stp>
        <stp>Days=A</stp>
        <tr r="G12" s="12"/>
      </tp>
      <tp>
        <v>1.3262</v>
        <stp/>
        <stp>##V3_BDHV12</stp>
        <stp>GBPUSD  Curncy</stp>
        <stp>PX_LAST</stp>
        <stp>14.06.2018</stp>
        <stp>14.06.2018</stp>
        <stp>[Bonds &amp; FX.xlsx]FX OK!R30C7</stp>
        <stp>Fill=C</stp>
        <stp>Days=A</stp>
        <tr r="G30" s="12"/>
      </tp>
      <tp t="e">
        <v>#N/A</v>
        <stp/>
        <stp>##V3_BDHV12</stp>
        <stp>EURSEK  Curncy</stp>
        <stp>PX_LAST</stp>
        <stp>14/07/2015</stp>
        <stp>14/07/2015</stp>
        <stp>[Bonds &amp; FX.xlsx]FX_BMG View!R21C17</stp>
        <stp>Fill=C</stp>
        <stp>Days=A</stp>
        <tr r="Q21" s="11"/>
      </tp>
      <tp t="e">
        <v>#N/A</v>
        <stp/>
        <stp>##V3_BDHV12</stp>
        <stp>GBPSEK  Curncy</stp>
        <stp>PX_LAST</stp>
        <stp>14/07/2015</stp>
        <stp>14/07/2015</stp>
        <stp>[Bonds &amp; FX.xlsx]FX_BMG View!R23C17</stp>
        <stp>Fill=C</stp>
        <stp>Days=A</stp>
        <tr r="Q23" s="11"/>
      </tp>
      <tp t="e">
        <v>#N/A</v>
        <stp/>
        <stp>##V3_BDHV12</stp>
        <stp>AUDSEK  Curncy</stp>
        <stp>PX_LAST</stp>
        <stp>14/07/2015</stp>
        <stp>14/07/2015</stp>
        <stp>[Bonds &amp; FX.xlsx]FX_BMG View!R26C17</stp>
        <stp>Fill=C</stp>
        <stp>Days=A</stp>
        <tr r="Q26" s="11"/>
      </tp>
      <tp t="e">
        <v>#N/A</v>
        <stp/>
        <stp>##V3_BDHV12</stp>
        <stp>CHFSEK  Curncy</stp>
        <stp>PX_LAST</stp>
        <stp>14/07/2015</stp>
        <stp>14/07/2015</stp>
        <stp>[Bonds &amp; FX.xlsx]FX_BMG View!R24C17</stp>
        <stp>Fill=C</stp>
        <stp>Days=A</stp>
        <tr r="Q24" s="11"/>
      </tp>
      <tp t="e">
        <v>#N/A</v>
        <stp/>
        <stp>##V3_BDHV12</stp>
        <stp>NOKSEK  Curncy</stp>
        <stp>PX_LAST</stp>
        <stp>14/07/2015</stp>
        <stp>14/07/2015</stp>
        <stp>[Bonds &amp; FX.xlsx]FX_BMG View!R29C17</stp>
        <stp>Fill=C</stp>
        <stp>Days=A</stp>
        <tr r="Q29" s="11"/>
      </tp>
      <tp t="e">
        <v>#N/A</v>
        <stp/>
        <stp>##V3_BDHV12</stp>
        <stp>CADSEK  Curncy</stp>
        <stp>PX_LAST</stp>
        <stp>14/07/2015</stp>
        <stp>14/07/2015</stp>
        <stp>[Bonds &amp; FX.xlsx]FX_BMG View!R25C17</stp>
        <stp>Fill=C</stp>
        <stp>Days=A</stp>
        <tr r="Q25" s="11"/>
      </tp>
      <tp t="e">
        <v>#N/A</v>
        <stp/>
        <stp>##V3_BDHV12</stp>
        <stp>HKDSEK  Curncy</stp>
        <stp>PX_LAST</stp>
        <stp>14/07/2015</stp>
        <stp>14/07/2015</stp>
        <stp>[Bonds &amp; FX.xlsx]FX_BMG View!R28C17</stp>
        <stp>Fill=C</stp>
        <stp>Days=A</stp>
        <tr r="Q28" s="11"/>
      </tp>
      <tp t="e">
        <v>#N/A</v>
        <stp/>
        <stp>##V3_BDHV12</stp>
        <stp>NZDSEK  Curncy</stp>
        <stp>PX_LAST</stp>
        <stp>14/07/2015</stp>
        <stp>14/07/2015</stp>
        <stp>[Bonds &amp; FX.xlsx]FX_BMG View!R27C17</stp>
        <stp>Fill=C</stp>
        <stp>Days=A</stp>
        <tr r="Q27" s="11"/>
      </tp>
      <tp t="e">
        <v>#N/A</v>
        <stp/>
        <stp>##V3_BDHV12</stp>
        <stp>JPYSEK  Curncy</stp>
        <stp>PX_LAST</stp>
        <stp>14/07/2015</stp>
        <stp>14/07/2015</stp>
        <stp>[Bonds &amp; FX.xlsx]FX_BMG View!R22C17</stp>
        <stp>Fill=C</stp>
        <stp>Days=A</stp>
        <tr r="Q22" s="11"/>
      </tp>
      <tp t="e">
        <v>#N/A</v>
        <stp/>
        <stp>##V3_BDHV12</stp>
        <stp>USDSEK  Curncy</stp>
        <stp>PX_LAST</stp>
        <stp>14/07/2015</stp>
        <stp>14/07/2015</stp>
        <stp>[Bonds &amp; FX.xlsx]FX_BMG View!R20C17</stp>
        <stp>Fill=C</stp>
        <stp>Days=A</stp>
        <tr r="Q20" s="11"/>
      </tp>
      <tp t="s">
        <v>#N/A Invalid Security</v>
        <stp/>
        <stp>##V3_BDPV12</stp>
        <stp>JNG1TR Index</stp>
        <stp>LONG_COMP_NAME</stp>
        <stp>[Bonds &amp; FX.xlsx]EFFAS!R46C7</stp>
        <tr r="G46" s="4"/>
      </tp>
      <tp t="s">
        <v>ITALY CDS USD SR 5Y D14</v>
        <stp/>
        <stp>##V3_BDPV12</stp>
        <stp>ITALY CDS USD SR 5Y Corp</stp>
        <stp>NAME</stp>
        <stp>[Bonds &amp; FX.xlsx]Monitor!R41C6</stp>
        <tr r="F41" s="1"/>
      </tp>
      <tp t="e">
        <v>#N/A</v>
        <stp/>
        <stp>##V3_BDHV12</stp>
        <stp>GCG1TR Index</stp>
        <stp>PX_LAST</stp>
        <stp>31/10/2015</stp>
        <stp>31/10/2015</stp>
        <stp>[Bonds &amp; FX.xlsx]Monitor!R8C29</stp>
        <stp>Fill=C</stp>
        <stp>Days=A</stp>
        <tr r="AC8" s="1"/>
      </tp>
      <tp t="e">
        <v>#N/A</v>
        <stp/>
        <stp>##V3_BDHV12</stp>
        <stp>GCG1TR Index</stp>
        <stp>PX_LAST</stp>
        <stp>20/11/2015</stp>
        <stp>20/11/2015</stp>
        <stp>[Bonds &amp; FX.xlsx]Monitor!R8C29</stp>
        <stp>Fill=C</stp>
        <stp>Days=A</stp>
        <tr r="AC8" s="1"/>
      </tp>
      <tp t="e">
        <v>#N/A</v>
        <stp/>
        <stp>##V3_BDHV12</stp>
        <stp>GCG2TR Index</stp>
        <stp>PX_LAST</stp>
        <stp>20/11/2015</stp>
        <stp>20/11/2015</stp>
        <stp>[Bonds &amp; FX.xlsx]Monitor!R8C19</stp>
        <stp>Fill=C</stp>
        <stp>Days=A</stp>
        <tr r="S8" s="1"/>
      </tp>
      <tp t="e">
        <v>#N/A</v>
        <stp/>
        <stp>##V3_BDHV12</stp>
        <stp>GCG1TR Index</stp>
        <stp>PX_LAST</stp>
        <stp>20/11/2015</stp>
        <stp>20/11/2015</stp>
        <stp>[Bonds &amp; FX.xlsx]Monitor!R8C39</stp>
        <stp>Fill=C</stp>
        <stp>Days=A</stp>
        <tr r="AM8" s="1"/>
      </tp>
      <tp t="e">
        <v>#N/A</v>
        <stp/>
        <stp>##V3_BDHV12</stp>
        <stp>FRGATR Index</stp>
        <stp>PX_LAST</stp>
        <stp>31/10/2015</stp>
        <stp>31/10/2015</stp>
        <stp>[Bonds &amp; FX.xlsx]Monitor!R7C28</stp>
        <stp>Fill=C</stp>
        <stp>Days=A</stp>
        <tr r="AB7" s="1"/>
      </tp>
      <tp t="e">
        <v>#N/A</v>
        <stp/>
        <stp>##V3_BDHV12</stp>
        <stp>FRG1TR Index</stp>
        <stp>PX_LAST</stp>
        <stp>20/11/2015</stp>
        <stp>20/11/2015</stp>
        <stp>[Bonds &amp; FX.xlsx]Monitor!R7C18</stp>
        <stp>Fill=C</stp>
        <stp>Days=A</stp>
        <tr r="R7" s="1"/>
      </tp>
      <tp t="e">
        <v>#N/A</v>
        <stp/>
        <stp>##V3_BDHV12</stp>
        <stp>FRGATR Index</stp>
        <stp>PX_LAST</stp>
        <stp>20/11/2015</stp>
        <stp>20/11/2015</stp>
        <stp>[Bonds &amp; FX.xlsx]Monitor!R7C28</stp>
        <stp>Fill=C</stp>
        <stp>Days=A</stp>
        <tr r="AB7" s="1"/>
      </tp>
      <tp t="e">
        <v>#N/A</v>
        <stp/>
        <stp>##V3_BDHV12</stp>
        <stp>FRGATR Index</stp>
        <stp>PX_LAST</stp>
        <stp>20/11/2015</stp>
        <stp>20/11/2015</stp>
        <stp>[Bonds &amp; FX.xlsx]Monitor!R7C38</stp>
        <stp>Fill=C</stp>
        <stp>Days=A</stp>
        <tr r="AL7" s="1"/>
      </tp>
      <tp t="e">
        <v>#N/A</v>
        <stp/>
        <stp>##V3_BDHV12</stp>
        <stp>EUG2TR Index</stp>
        <stp>PX_LAST</stp>
        <stp>31/12/2014</stp>
        <stp>31/12/2014</stp>
        <stp>[Bonds &amp; FX.xlsx]Monitor!R6C19</stp>
        <stp>Fill=C</stp>
        <stp>Days=A</stp>
        <tr r="S6" s="1"/>
      </tp>
      <tp>
        <v>2.016</v>
        <stp/>
        <stp>##V3_BDHV12</stp>
        <stp>GBTPGR10 Index</stp>
        <stp>PX_LAST</stp>
        <stp>31.12.2017</stp>
        <stp>31.12.2017</stp>
        <stp>[Bonds &amp; FX.xlsx]BONDS OK!R21C11</stp>
        <stp>Fill=C</stp>
        <stp>Days=A</stp>
        <tr r="K21" s="10"/>
      </tp>
      <tp t="e">
        <v>#N/A</v>
        <stp/>
        <stp>##V3_BDHV12</stp>
        <stp>EUGATR Index</stp>
        <stp>PX_LAST</stp>
        <stp>13/11/2015</stp>
        <stp>13/11/2015</stp>
        <stp>[Bonds &amp; FX.xlsx]Monitor!R6C38</stp>
        <stp>Fill=C</stp>
        <stp>Days=A</stp>
        <tr r="AL6" s="1"/>
      </tp>
      <tp t="e">
        <v>#N/A</v>
        <stp/>
        <stp>##V3_BDHV12</stp>
        <stp>ITGATR Index</stp>
        <stp>PX_LAST</stp>
        <stp>20/11/2015</stp>
        <stp>20/11/2015</stp>
        <stp>[Bonds &amp; FX.xlsx]Monitor!R9C17</stp>
        <stp>Fill=C</stp>
        <stp>Days=A</stp>
        <tr r="Q9" s="1"/>
      </tp>
      <tp t="e">
        <v>#N/A</v>
        <stp/>
        <stp>##V3_BDHV12</stp>
        <stp>ENSU Index</stp>
        <stp>PX_LAST</stp>
        <stp>20/11/2015</stp>
        <stp>20/11/2015</stp>
        <stp>[Bonds &amp; FX.xlsx]Monitor!R64C7</stp>
        <stp>Fill=C</stp>
        <stp>Days=A</stp>
        <tr r="G64" s="1"/>
        <tr r="G64" s="1"/>
      </tp>
      <tp t="e">
        <v>#N/A</v>
        <stp/>
        <stp>##V3_BDHV12</stp>
        <stp>EBSU Index</stp>
        <stp>PX_LAST</stp>
        <stp>20/11/2015</stp>
        <stp>20/11/2015</stp>
        <stp>[Bonds &amp; FX.xlsx]Monitor!R63C7</stp>
        <stp>Fill=C</stp>
        <stp>Days=A</stp>
        <tr r="G63" s="1"/>
        <tr r="G63" s="1"/>
      </tp>
      <tp t="e">
        <v>#N/A</v>
        <stp/>
        <stp>##V3_BDHV12</stp>
        <stp>GCG2TR Index</stp>
        <stp>PX_LAST</stp>
        <stp>31/12/2015</stp>
        <stp>31/12/2015</stp>
        <stp>[Bonds &amp; FX.xlsx]Bonds Weekly!R8C19</stp>
        <stp>Fill=C</stp>
        <stp>Days=A</stp>
        <tr r="S8" s="9"/>
      </tp>
      <tp t="e">
        <v>#N/A</v>
        <stp/>
        <stp>##V3_BDHV12</stp>
        <stp>GCG1TR Index</stp>
        <stp>PX_LAST</stp>
        <stp>31/12/2015</stp>
        <stp>31/12/2015</stp>
        <stp>[Bonds &amp; FX.xlsx]Bonds Weekly!R8C29</stp>
        <stp>Fill=C</stp>
        <stp>Days=A</stp>
        <tr r="AC8" s="9"/>
      </tp>
      <tp t="e">
        <v>#N/A</v>
        <stp/>
        <stp>##V3_BDHV12</stp>
        <stp>GCG1TR Index</stp>
        <stp>PX_LAST</stp>
        <stp>13/01/2016</stp>
        <stp>13/01/2016</stp>
        <stp>[Bonds &amp; FX.xlsx]Bonds Weekly!R8C39</stp>
        <stp>Fill=C</stp>
        <stp>Days=A</stp>
        <tr r="AM8" s="9"/>
      </tp>
      <tp t="s">
        <v>#N/A Invalid Security</v>
        <stp/>
        <stp>##V3_BDHV12</stp>
        <stp>USG5TR Index</stp>
        <stp>PX_LAST</stp>
        <stp>15.06.2018</stp>
        <stp>15.06.2018</stp>
        <stp>[Bonds &amp; FX.xlsx]BONDS OK!R19C23</stp>
        <stp>Fill=C</stp>
        <stp>Days=A</stp>
        <tr r="W19" s="10"/>
      </tp>
      <tp t="s">
        <v>#N/A Invalid Security</v>
        <stp/>
        <stp>##V3_BDHV12</stp>
        <stp>UkG4TR Index</stp>
        <stp>PX_LAST</stp>
        <stp>15.06.2018</stp>
        <stp>15.06.2018</stp>
        <stp>[Bonds &amp; FX.xlsx]BONDS OK!R18C43</stp>
        <stp>Fill=C</stp>
        <stp>Days=A</stp>
        <tr r="AQ18" s="10"/>
      </tp>
      <tp t="s">
        <v>#N/A Invalid Security</v>
        <stp/>
        <stp>##V3_BDHV12</stp>
        <stp>UkG4TR Index</stp>
        <stp>PX_LAST</stp>
        <stp>15.06.2018</stp>
        <stp>15.06.2018</stp>
        <stp>[Bonds &amp; FX.xlsx]BONDS OK!R18C33</stp>
        <stp>Fill=C</stp>
        <stp>Days=A</stp>
        <tr r="AG18" s="10"/>
      </tp>
      <tp t="s">
        <v>#N/A Invalid Security</v>
        <stp/>
        <stp>##V3_BDHV12</stp>
        <stp>USG4TR Index</stp>
        <stp>PX_LAST</stp>
        <stp>15.06.2018</stp>
        <stp>15.06.2018</stp>
        <stp>[Bonds &amp; FX.xlsx]BONDS OK!R19C43</stp>
        <stp>Fill=C</stp>
        <stp>Days=A</stp>
        <tr r="AQ19" s="10"/>
      </tp>
      <tp t="s">
        <v>#N/A Invalid Security</v>
        <stp/>
        <stp>##V3_BDHV12</stp>
        <stp>USG4TR Index</stp>
        <stp>PX_LAST</stp>
        <stp>15.06.2018</stp>
        <stp>15.06.2018</stp>
        <stp>[Bonds &amp; FX.xlsx]BONDS OK!R19C33</stp>
        <stp>Fill=C</stp>
        <stp>Days=A</stp>
        <tr r="AG19" s="10"/>
      </tp>
      <tp t="s">
        <v>#N/A Invalid Security</v>
        <stp/>
        <stp>##V3_BDHV12</stp>
        <stp>UkG5TR Index</stp>
        <stp>PX_LAST</stp>
        <stp>15.06.2018</stp>
        <stp>15.06.2018</stp>
        <stp>[Bonds &amp; FX.xlsx]BONDS OK!R18C23</stp>
        <stp>Fill=C</stp>
        <stp>Days=A</stp>
        <tr r="W18" s="10"/>
      </tp>
      <tp t="s">
        <v>#N/A Invalid Security</v>
        <stp/>
        <stp>##V3_BDHV12</stp>
        <stp>USG3TR Index</stp>
        <stp>PX_LAST</stp>
        <stp>14.06.2018</stp>
        <stp>14.06.2018</stp>
        <stp>[Bonds &amp; FX.xlsx]BONDS OK!R19C42</stp>
        <stp>Fill=C</stp>
        <stp>Days=A</stp>
        <tr r="AP19" s="10"/>
      </tp>
      <tp t="s">
        <v>#N/A Invalid Security</v>
        <stp/>
        <stp>##V3_BDHV12</stp>
        <stp>UkG3TR Index</stp>
        <stp>PX_LAST</stp>
        <stp>14.06.2018</stp>
        <stp>14.06.2018</stp>
        <stp>[Bonds &amp; FX.xlsx]BONDS OK!R18C42</stp>
        <stp>Fill=C</stp>
        <stp>Days=A</stp>
        <tr r="AP18" s="10"/>
      </tp>
      <tp>
        <v>0.7026</v>
        <stp/>
        <stp>##V3_BDHV12</stp>
        <stp>NZDUSD  Curncy</stp>
        <stp>PX_LAST</stp>
        <stp>11.06.2018</stp>
        <stp>11.06.2018</stp>
        <stp>[Bonds &amp; FX.xlsx]FX OK!R34C8</stp>
        <stp>Fill=C</stp>
        <stp>Days=A</stp>
        <tr r="H34" s="12"/>
      </tp>
      <tp>
        <v>1.161</v>
        <stp/>
        <stp>##V3_BDHV12</stp>
        <stp>EURUSD  Curncy</stp>
        <stp>PX_LAST</stp>
        <stp>15.06.2018</stp>
        <stp>15.06.2018</stp>
        <stp>[Bonds &amp; FX.xlsx]FX OK!R28C7</stp>
        <stp>Fill=C</stp>
        <stp>Days=A</stp>
        <tr r="G28" s="12"/>
      </tp>
      <tp t="s">
        <v>#N/A Invalid Security</v>
        <stp/>
        <stp>##V3_BDHV12</stp>
        <stp>SPG4TR Index</stp>
        <stp>PX_LAST</stp>
        <stp>15.06.2018</stp>
        <stp>15.06.2018</stp>
        <stp>[Bonds &amp; FX.xlsx]BONDS OK!R12C43</stp>
        <stp>Fill=C</stp>
        <stp>Days=A</stp>
        <tr r="AQ12" s="10"/>
      </tp>
      <tp t="s">
        <v>#N/A Invalid Security</v>
        <stp/>
        <stp>##V3_BDHV12</stp>
        <stp>SPG4TR Index</stp>
        <stp>PX_LAST</stp>
        <stp>15.06.2018</stp>
        <stp>15.06.2018</stp>
        <stp>[Bonds &amp; FX.xlsx]BONDS OK!R12C33</stp>
        <stp>Fill=C</stp>
        <stp>Days=A</stp>
        <tr r="AG12" s="10"/>
      </tp>
      <tp t="s">
        <v>#N/A Invalid Security</v>
        <stp/>
        <stp>##V3_BDHV12</stp>
        <stp>SZG5TR Index</stp>
        <stp>PX_LAST</stp>
        <stp>15.06.2018</stp>
        <stp>15.06.2018</stp>
        <stp>[Bonds &amp; FX.xlsx]BONDS OK!R13C23</stp>
        <stp>Fill=C</stp>
        <stp>Days=A</stp>
        <tr r="W13" s="10"/>
      </tp>
      <tp t="s">
        <v>#N/A Invalid Security</v>
        <stp/>
        <stp>##V3_BDHV12</stp>
        <stp>SPG5TR Index</stp>
        <stp>PX_LAST</stp>
        <stp>15.06.2018</stp>
        <stp>15.06.2018</stp>
        <stp>[Bonds &amp; FX.xlsx]BONDS OK!R12C23</stp>
        <stp>Fill=C</stp>
        <stp>Days=A</stp>
        <tr r="W12" s="10"/>
      </tp>
      <tp t="s">
        <v>#N/A Invalid Security</v>
        <stp/>
        <stp>##V3_BDHV12</stp>
        <stp>SZG4TR Index</stp>
        <stp>PX_LAST</stp>
        <stp>15.06.2018</stp>
        <stp>15.06.2018</stp>
        <stp>[Bonds &amp; FX.xlsx]BONDS OK!R13C43</stp>
        <stp>Fill=C</stp>
        <stp>Days=A</stp>
        <tr r="AQ13" s="10"/>
      </tp>
      <tp t="s">
        <v>#N/A Invalid Security</v>
        <stp/>
        <stp>##V3_BDHV12</stp>
        <stp>SZG4TR Index</stp>
        <stp>PX_LAST</stp>
        <stp>15.06.2018</stp>
        <stp>15.06.2018</stp>
        <stp>[Bonds &amp; FX.xlsx]BONDS OK!R13C33</stp>
        <stp>Fill=C</stp>
        <stp>Days=A</stp>
        <tr r="AG13" s="10"/>
      </tp>
      <tp t="s">
        <v>#N/A Invalid Security</v>
        <stp/>
        <stp>##V3_BDHV12</stp>
        <stp>PTG5TR Index</stp>
        <stp>PX_LAST</stp>
        <stp>15.06.2018</stp>
        <stp>15.06.2018</stp>
        <stp>[Bonds &amp; FX.xlsx]BONDS OK!R11C23</stp>
        <stp>Fill=C</stp>
        <stp>Days=A</stp>
        <tr r="W11" s="10"/>
      </tp>
      <tp t="s">
        <v>#N/A Invalid Security</v>
        <stp/>
        <stp>##V3_BDHV12</stp>
        <stp>JNG4TR Index</stp>
        <stp>PX_LAST</stp>
        <stp>15.06.2018</stp>
        <stp>15.06.2018</stp>
        <stp>[Bonds &amp; FX.xlsx]BONDS OK!R10C33</stp>
        <stp>Fill=C</stp>
        <stp>Days=A</stp>
        <tr r="AG10" s="10"/>
      </tp>
      <tp t="s">
        <v>#N/A Invalid Security</v>
        <stp/>
        <stp>##V3_BDHV12</stp>
        <stp>JNG4TR Index</stp>
        <stp>PX_LAST</stp>
        <stp>15.06.2018</stp>
        <stp>15.06.2018</stp>
        <stp>[Bonds &amp; FX.xlsx]BONDS OK!R10C43</stp>
        <stp>Fill=C</stp>
        <stp>Days=A</stp>
        <tr r="AQ10" s="10"/>
      </tp>
      <tp>
        <v>1.161</v>
        <stp/>
        <stp>##V3_BDHV12</stp>
        <stp>EURUSD  Curncy</stp>
        <stp>PX_LAST</stp>
        <stp>15.06.2018</stp>
        <stp>15.06.2018</stp>
        <stp>[Bonds &amp; FX.xlsx]FX OK!R10C7</stp>
        <stp>Fill=C</stp>
        <stp>Days=A</stp>
        <tr r="G10" s="12"/>
      </tp>
      <tp t="s">
        <v>#N/A Invalid Security</v>
        <stp/>
        <stp>##V3_BDHV12</stp>
        <stp>PTG4TR Index</stp>
        <stp>PX_LAST</stp>
        <stp>15.06.2018</stp>
        <stp>15.06.2018</stp>
        <stp>[Bonds &amp; FX.xlsx]BONDS OK!R11C33</stp>
        <stp>Fill=C</stp>
        <stp>Days=A</stp>
        <tr r="AG11" s="10"/>
      </tp>
      <tp t="s">
        <v>#N/A Invalid Security</v>
        <stp/>
        <stp>##V3_BDHV12</stp>
        <stp>PTG4TR Index</stp>
        <stp>PX_LAST</stp>
        <stp>15.06.2018</stp>
        <stp>15.06.2018</stp>
        <stp>[Bonds &amp; FX.xlsx]BONDS OK!R11C43</stp>
        <stp>Fill=C</stp>
        <stp>Days=A</stp>
        <tr r="AQ11" s="10"/>
      </tp>
      <tp t="s">
        <v>#N/A Invalid Security</v>
        <stp/>
        <stp>##V3_BDHV12</stp>
        <stp>JNG5TR Index</stp>
        <stp>PX_LAST</stp>
        <stp>15.06.2018</stp>
        <stp>15.06.2018</stp>
        <stp>[Bonds &amp; FX.xlsx]BONDS OK!R10C23</stp>
        <stp>Fill=C</stp>
        <stp>Days=A</stp>
        <tr r="W10" s="10"/>
      </tp>
      <tp t="s">
        <v>#N/A Invalid Security</v>
        <stp/>
        <stp>##V3_BDHV12</stp>
        <stp>PTG3TR Index</stp>
        <stp>PX_LAST</stp>
        <stp>14.06.2018</stp>
        <stp>14.06.2018</stp>
        <stp>[Bonds &amp; FX.xlsx]BONDS OK!R11C42</stp>
        <stp>Fill=C</stp>
        <stp>Days=A</stp>
        <tr r="AP11" s="10"/>
      </tp>
      <tp>
        <v>9.0369999999999999E-3</v>
        <stp/>
        <stp>##V3_BDHV12</stp>
        <stp>JPYUSD  Curncy</stp>
        <stp>PX_LAST</stp>
        <stp>15.06.2018</stp>
        <stp>15.06.2018</stp>
        <stp>[Bonds &amp; FX.xlsx]FX OK!R29C8</stp>
        <stp>Fill=C</stp>
        <stp>Days=A</stp>
        <tr r="H29" s="12"/>
      </tp>
      <tp t="s">
        <v>#N/A Invalid Security</v>
        <stp/>
        <stp>##V3_BDHV12</stp>
        <stp>JNG3TR Index</stp>
        <stp>PX_LAST</stp>
        <stp>14.06.2018</stp>
        <stp>14.06.2018</stp>
        <stp>[Bonds &amp; FX.xlsx]BONDS OK!R10C42</stp>
        <stp>Fill=C</stp>
        <stp>Days=A</stp>
        <tr r="AP10" s="10"/>
      </tp>
      <tp t="s">
        <v>#N/A Invalid Security</v>
        <stp/>
        <stp>##V3_BDHV12</stp>
        <stp>SZG3TR Index</stp>
        <stp>PX_LAST</stp>
        <stp>14.06.2018</stp>
        <stp>14.06.2018</stp>
        <stp>[Bonds &amp; FX.xlsx]BONDS OK!R13C42</stp>
        <stp>Fill=C</stp>
        <stp>Days=A</stp>
        <tr r="AP13" s="10"/>
      </tp>
      <tp t="s">
        <v>#N/A Invalid Security</v>
        <stp/>
        <stp>##V3_BDHV12</stp>
        <stp>SPG3TR Index</stp>
        <stp>PX_LAST</stp>
        <stp>14.06.2018</stp>
        <stp>14.06.2018</stp>
        <stp>[Bonds &amp; FX.xlsx]BONDS OK!R12C42</stp>
        <stp>Fill=C</stp>
        <stp>Days=A</stp>
        <tr r="AP12" s="10"/>
      </tp>
      <tp>
        <v>0.12429999999999999</v>
        <stp/>
        <stp>##V3_BDHV12</stp>
        <stp>NOKUSD  Curncy</stp>
        <stp>PX_LAST</stp>
        <stp>11.06.2018</stp>
        <stp>11.06.2018</stp>
        <stp>[Bonds &amp; FX.xlsx]FX OK!R35C8</stp>
        <stp>Fill=C</stp>
        <stp>Days=A</stp>
        <tr r="H35" s="12"/>
      </tp>
      <tp t="e">
        <v>#N/A</v>
        <stp/>
        <stp>##V3_BDHV12</stp>
        <stp>USDNOK  Curncy</stp>
        <stp>PX_LAST</stp>
        <stp>31/12/2014</stp>
        <stp>31/12/2014</stp>
        <stp>[Bonds &amp; FX.xlsx]FX!R4C16</stp>
        <stp>Fill=C</stp>
        <stp>Days=A</stp>
        <tr r="P4" s="6"/>
      </tp>
      <tp t="e">
        <v>#N/A</v>
        <stp/>
        <stp>##V3_BDHV12</stp>
        <stp>USDNOK  Curncy</stp>
        <stp>PX_LAST</stp>
        <stp>11/12/2015</stp>
        <stp>11/12/2015</stp>
        <stp>[Bonds &amp; FX.xlsx]FX!R4C16</stp>
        <stp>Fill=C</stp>
        <stp>Days=A</stp>
        <tr r="P4" s="6"/>
      </tp>
      <tp t="e">
        <v>#N/A</v>
        <stp/>
        <stp>##V3_BDHV12</stp>
        <stp>REPHUN CDS USD SR 5Y Corp</stp>
        <stp>PX_LAST</stp>
        <stp>31/12/2015</stp>
        <stp>31/12/2015</stp>
        <stp>[Bonds &amp; FX.xlsx]Bonds Weekly!R45C9</stp>
        <stp>Fill=C</stp>
        <stp>Days=A</stp>
        <tr r="I45" s="9"/>
      </tp>
      <tp t="s">
        <v>#N/A Invalid Security</v>
        <stp/>
        <stp>##V3_BDPV12</stp>
        <stp>GCG3TR Index</stp>
        <stp>LONG_COMP_NAME</stp>
        <stp>[Bonds &amp; FX.xlsx]EFFAS!R58C7</stp>
        <tr r="G58" s="4"/>
      </tp>
      <tp>
        <v>0.34100000000000003</v>
        <stp/>
        <stp>##V3_BDHV12</stp>
        <stp>GDBR10 Index</stp>
        <stp>PX_LAST</stp>
        <stp>31.05.2018</stp>
        <stp>31.05.2018</stp>
        <stp>[Bonds &amp; FX.xlsx]BONDS OK!R34C10</stp>
        <stp>Fill=C</stp>
        <stp>Days=A</stp>
        <tr r="J34" s="10"/>
      </tp>
      <tp>
        <v>0.34100000000000003</v>
        <stp/>
        <stp>##V3_BDHV12</stp>
        <stp>GDBR10 Index</stp>
        <stp>PX_LAST</stp>
        <stp>31.05.2018</stp>
        <stp>31.05.2018</stp>
        <stp>[Bonds &amp; FX.xlsx]BONDS OK!R35C10</stp>
        <stp>Fill=C</stp>
        <stp>Days=A</stp>
        <tr r="J35" s="10"/>
      </tp>
      <tp>
        <v>0.34100000000000003</v>
        <stp/>
        <stp>##V3_BDHV12</stp>
        <stp>GDBR10 Index</stp>
        <stp>PX_LAST</stp>
        <stp>31.05.2018</stp>
        <stp>31.05.2018</stp>
        <stp>[Bonds &amp; FX.xlsx]BONDS OK!R31C10</stp>
        <stp>Fill=C</stp>
        <stp>Days=A</stp>
        <tr r="J31" s="10"/>
      </tp>
      <tp t="e">
        <v>#N/A</v>
        <stp/>
        <stp>##V3_BDHV12</stp>
        <stp>GCG1TR Index</stp>
        <stp>PX_LAST</stp>
        <stp>31/12/2014</stp>
        <stp>31/12/2014</stp>
        <stp>[Bonds &amp; FX.xlsx]Monitor!R8C18</stp>
        <stp>Fill=C</stp>
        <stp>Days=A</stp>
        <tr r="R8" s="1"/>
      </tp>
      <tp>
        <v>0.34100000000000003</v>
        <stp/>
        <stp>##V3_BDHV12</stp>
        <stp>GDBR10 Index</stp>
        <stp>PX_LAST</stp>
        <stp>31.05.2018</stp>
        <stp>31.05.2018</stp>
        <stp>[Bonds &amp; FX.xlsx]BONDS OK!R32C10</stp>
        <stp>Fill=C</stp>
        <stp>Days=A</stp>
        <tr r="J32" s="10"/>
      </tp>
      <tp>
        <v>0.34100000000000003</v>
        <stp/>
        <stp>##V3_BDHV12</stp>
        <stp>GDBR10 Index</stp>
        <stp>PX_LAST</stp>
        <stp>31.05.2018</stp>
        <stp>31.05.2018</stp>
        <stp>[Bonds &amp; FX.xlsx]BONDS OK!R33C10</stp>
        <stp>Fill=C</stp>
        <stp>Days=A</stp>
        <tr r="J33" s="10"/>
      </tp>
      <tp t="e">
        <v>#N/A</v>
        <stp/>
        <stp>##V3_BDHV12</stp>
        <stp>GCG1TR Index</stp>
        <stp>PX_LAST</stp>
        <stp>13/11/2015</stp>
        <stp>13/11/2015</stp>
        <stp>[Bonds &amp; FX.xlsx]Monitor!R8C39</stp>
        <stp>Fill=C</stp>
        <stp>Days=A</stp>
        <tr r="AM8" s="1"/>
      </tp>
      <tp t="e">
        <v>#N/A</v>
        <stp/>
        <stp>##V3_BDHV12</stp>
        <stp>FRGATR Index</stp>
        <stp>PX_LAST</stp>
        <stp>13/11/2015</stp>
        <stp>13/11/2015</stp>
        <stp>[Bonds &amp; FX.xlsx]Monitor!R7C38</stp>
        <stp>Fill=C</stp>
        <stp>Days=A</stp>
        <tr r="AL7" s="1"/>
      </tp>
      <tp t="e">
        <v>#N/A</v>
        <stp/>
        <stp>##V3_BDHV12</stp>
        <stp>FRG2TR Index</stp>
        <stp>PX_LAST</stp>
        <stp>31/12/2014</stp>
        <stp>31/12/2014</stp>
        <stp>[Bonds &amp; FX.xlsx]Monitor!R7C19</stp>
        <stp>Fill=C</stp>
        <stp>Days=A</stp>
        <tr r="S7" s="1"/>
      </tp>
      <tp t="e">
        <v>#N/A</v>
        <stp/>
        <stp>##V3_BDHV12</stp>
        <stp>IRELND CDS USD SR 5Y Corp</stp>
        <stp>PX_LAST</stp>
        <stp>20/11/2015</stp>
        <stp>20/11/2015</stp>
        <stp>[Bonds &amp; FX.xlsx]Monitor!R43C7</stp>
        <stp>Fill=C</stp>
        <stp>Days=A</stp>
        <tr r="G43" s="1"/>
        <tr r="G43" s="1"/>
      </tp>
      <tp t="e">
        <v>#N/A</v>
        <stp/>
        <stp>##V3_BDHV12</stp>
        <stp>FRENCH CDS USD SR 5Y Corp</stp>
        <stp>PX_LAST</stp>
        <stp>13/11/2015</stp>
        <stp>13/11/2015</stp>
        <stp>[Bonds &amp; FX.xlsx]Monitor!R44C8</stp>
        <stp>Fill=C</stp>
        <stp>Days=A</stp>
        <tr r="H44" s="1"/>
      </tp>
      <tp t="e">
        <v>#N/A</v>
        <stp/>
        <stp>##V3_BDHV12</stp>
        <stp>EUGATR Index</stp>
        <stp>PX_LAST</stp>
        <stp>31/10/2015</stp>
        <stp>31/10/2015</stp>
        <stp>[Bonds &amp; FX.xlsx]Monitor!R6C28</stp>
        <stp>Fill=C</stp>
        <stp>Days=A</stp>
        <tr r="AB6" s="1"/>
      </tp>
      <tp t="e">
        <v>#N/A</v>
        <stp/>
        <stp>##V3_BDHV12</stp>
        <stp>UkGATR Index</stp>
        <stp>PX_LAST</stp>
        <stp>31.12.2017</stp>
        <stp>31.12.2017</stp>
        <stp>[Bonds &amp; FX.xlsx]BONDS OK!R18C18</stp>
        <stp>Fill=C</stp>
        <stp>Days=A</stp>
        <tr r="R18" s="10"/>
      </tp>
      <tp t="e">
        <v>#N/A</v>
        <stp/>
        <stp>##V3_BDHV12</stp>
        <stp>EUG1TR Index</stp>
        <stp>PX_LAST</stp>
        <stp>20/11/2015</stp>
        <stp>20/11/2015</stp>
        <stp>[Bonds &amp; FX.xlsx]Monitor!R6C18</stp>
        <stp>Fill=C</stp>
        <stp>Days=A</stp>
        <tr r="R6" s="1"/>
      </tp>
      <tp t="e">
        <v>#N/A</v>
        <stp/>
        <stp>##V3_BDHV12</stp>
        <stp>EUGATR Index</stp>
        <stp>PX_LAST</stp>
        <stp>20/11/2015</stp>
        <stp>20/11/2015</stp>
        <stp>[Bonds &amp; FX.xlsx]Monitor!R6C28</stp>
        <stp>Fill=C</stp>
        <stp>Days=A</stp>
        <tr r="AB6" s="1"/>
      </tp>
      <tp t="e">
        <v>#N/A</v>
        <stp/>
        <stp>##V3_BDHV12</stp>
        <stp>EUGATR Index</stp>
        <stp>PX_LAST</stp>
        <stp>20/11/2015</stp>
        <stp>20/11/2015</stp>
        <stp>[Bonds &amp; FX.xlsx]Monitor!R6C38</stp>
        <stp>Fill=C</stp>
        <stp>Days=A</stp>
        <tr r="AL6" s="1"/>
      </tp>
      <tp t="e">
        <v>#N/A</v>
        <stp/>
        <stp>##V3_BDHV12</stp>
        <stp>USGATR Index</stp>
        <stp>PX_LAST</stp>
        <stp>31.12.2017</stp>
        <stp>31.12.2017</stp>
        <stp>[Bonds &amp; FX.xlsx]BONDS OK!R19C18</stp>
        <stp>Fill=C</stp>
        <stp>Days=A</stp>
        <tr r="R19" s="10"/>
      </tp>
      <tp t="e">
        <v>#N/A</v>
        <stp/>
        <stp>##V3_BDHV12</stp>
        <stp>SPGATR Index</stp>
        <stp>PX_LAST</stp>
        <stp>31.12.2017</stp>
        <stp>31.12.2017</stp>
        <stp>[Bonds &amp; FX.xlsx]BONDS OK!R12C18</stp>
        <stp>Fill=C</stp>
        <stp>Days=A</stp>
        <tr r="R12" s="10"/>
      </tp>
      <tp t="e">
        <v>#N/A</v>
        <stp/>
        <stp>##V3_BDHV12</stp>
        <stp>SZGATR Index</stp>
        <stp>PX_LAST</stp>
        <stp>31.12.2017</stp>
        <stp>31.12.2017</stp>
        <stp>[Bonds &amp; FX.xlsx]BONDS OK!R13C18</stp>
        <stp>Fill=C</stp>
        <stp>Days=A</stp>
        <tr r="R13" s="10"/>
      </tp>
      <tp t="e">
        <v>#N/A</v>
        <stp/>
        <stp>##V3_BDHV12</stp>
        <stp>JNGATR Index</stp>
        <stp>PX_LAST</stp>
        <stp>31.12.2017</stp>
        <stp>31.12.2017</stp>
        <stp>[Bonds &amp; FX.xlsx]BONDS OK!R10C18</stp>
        <stp>Fill=C</stp>
        <stp>Days=A</stp>
        <tr r="R10" s="10"/>
      </tp>
      <tp t="e">
        <v>#N/A</v>
        <stp/>
        <stp>##V3_BDHV12</stp>
        <stp>PTGATR Index</stp>
        <stp>PX_LAST</stp>
        <stp>31.12.2017</stp>
        <stp>31.12.2017</stp>
        <stp>[Bonds &amp; FX.xlsx]BONDS OK!R11C18</stp>
        <stp>Fill=C</stp>
        <stp>Days=A</stp>
        <tr r="R11" s="10"/>
      </tp>
      <tp t="s">
        <v>#N/A Invalid Security</v>
        <stp/>
        <stp>##V3_BDHV12</stp>
        <stp>UkG4TR Index</stp>
        <stp>PX_LAST</stp>
        <stp>14.06.2018</stp>
        <stp>14.06.2018</stp>
        <stp>[Bonds &amp; FX.xlsx]BONDS OK!R18C43</stp>
        <stp>Fill=C</stp>
        <stp>Days=A</stp>
        <tr r="AQ18" s="10"/>
      </tp>
      <tp t="s">
        <v>#N/A Invalid Security</v>
        <stp/>
        <stp>##V3_BDHV12</stp>
        <stp>UkG4TR Index</stp>
        <stp>PX_LAST</stp>
        <stp>15.06.2018</stp>
        <stp>15.06.2018</stp>
        <stp>[Bonds &amp; FX.xlsx]BONDS OK!R18C22</stp>
        <stp>Fill=C</stp>
        <stp>Days=A</stp>
        <tr r="V18" s="10"/>
      </tp>
      <tp t="s">
        <v>#N/A Invalid Security</v>
        <stp/>
        <stp>##V3_BDHV12</stp>
        <stp>USG4TR Index</stp>
        <stp>PX_LAST</stp>
        <stp>14.06.2018</stp>
        <stp>14.06.2018</stp>
        <stp>[Bonds &amp; FX.xlsx]BONDS OK!R19C43</stp>
        <stp>Fill=C</stp>
        <stp>Days=A</stp>
        <tr r="AQ19" s="10"/>
      </tp>
      <tp t="s">
        <v>#N/A Invalid Security</v>
        <stp/>
        <stp>##V3_BDHV12</stp>
        <stp>USG4TR Index</stp>
        <stp>PX_LAST</stp>
        <stp>15.06.2018</stp>
        <stp>15.06.2018</stp>
        <stp>[Bonds &amp; FX.xlsx]BONDS OK!R19C22</stp>
        <stp>Fill=C</stp>
        <stp>Days=A</stp>
        <tr r="V19" s="10"/>
      </tp>
      <tp t="s">
        <v>#N/A Invalid Security</v>
        <stp/>
        <stp>##V3_BDHV12</stp>
        <stp>USG3TR Index</stp>
        <stp>PX_LAST</stp>
        <stp>15.06.2018</stp>
        <stp>15.06.2018</stp>
        <stp>[Bonds &amp; FX.xlsx]BONDS OK!R19C42</stp>
        <stp>Fill=C</stp>
        <stp>Days=A</stp>
        <tr r="AP19" s="10"/>
      </tp>
      <tp t="s">
        <v>#N/A Invalid Security</v>
        <stp/>
        <stp>##V3_BDHV12</stp>
        <stp>USG3TR Index</stp>
        <stp>PX_LAST</stp>
        <stp>15.06.2018</stp>
        <stp>15.06.2018</stp>
        <stp>[Bonds &amp; FX.xlsx]BONDS OK!R19C32</stp>
        <stp>Fill=C</stp>
        <stp>Days=A</stp>
        <tr r="AF19" s="10"/>
      </tp>
      <tp t="s">
        <v>#N/A Invalid Security</v>
        <stp/>
        <stp>##V3_BDHV12</stp>
        <stp>UkG3TR Index</stp>
        <stp>PX_LAST</stp>
        <stp>15.06.2018</stp>
        <stp>15.06.2018</stp>
        <stp>[Bonds &amp; FX.xlsx]BONDS OK!R18C42</stp>
        <stp>Fill=C</stp>
        <stp>Days=A</stp>
        <tr r="AP18" s="10"/>
      </tp>
      <tp t="s">
        <v>#N/A Invalid Security</v>
        <stp/>
        <stp>##V3_BDHV12</stp>
        <stp>UkG3TR Index</stp>
        <stp>PX_LAST</stp>
        <stp>15.06.2018</stp>
        <stp>15.06.2018</stp>
        <stp>[Bonds &amp; FX.xlsx]BONDS OK!R18C32</stp>
        <stp>Fill=C</stp>
        <stp>Days=A</stp>
        <tr r="AF18" s="10"/>
      </tp>
      <tp t="e">
        <v>#N/A</v>
        <stp/>
        <stp>##V3_BDHV12</stp>
        <stp>UkG1TR Index</stp>
        <stp>PX_LAST</stp>
        <stp>31.12.2017</stp>
        <stp>31.12.2017</stp>
        <stp>[Bonds &amp; FX.xlsx]BONDS OK!R18C19</stp>
        <stp>Fill=C</stp>
        <stp>Days=A</stp>
        <tr r="S18" s="10"/>
      </tp>
      <tp t="e">
        <v>#N/A</v>
        <stp/>
        <stp>##V3_BDHV12</stp>
        <stp>USG1TR Index</stp>
        <stp>PX_LAST</stp>
        <stp>31.12.2017</stp>
        <stp>31.12.2017</stp>
        <stp>[Bonds &amp; FX.xlsx]BONDS OK!R19C19</stp>
        <stp>Fill=C</stp>
        <stp>Days=A</stp>
        <tr r="S19" s="10"/>
      </tp>
      <tp>
        <v>1.1568000000000001</v>
        <stp/>
        <stp>##V3_BDHV12</stp>
        <stp>EURUSD  Curncy</stp>
        <stp>PX_LAST</stp>
        <stp>14.06.2018</stp>
        <stp>14.06.2018</stp>
        <stp>[Bonds &amp; FX.xlsx]FX OK!R28C7</stp>
        <stp>Fill=C</stp>
        <stp>Days=A</stp>
        <tr r="G28" s="12"/>
      </tp>
      <tp t="s">
        <v>#N/A Invalid Security</v>
        <stp/>
        <stp>##V3_BDHV12</stp>
        <stp>SPG4TR Index</stp>
        <stp>PX_LAST</stp>
        <stp>14.06.2018</stp>
        <stp>14.06.2018</stp>
        <stp>[Bonds &amp; FX.xlsx]BONDS OK!R12C43</stp>
        <stp>Fill=C</stp>
        <stp>Days=A</stp>
        <tr r="AQ12" s="10"/>
      </tp>
      <tp t="s">
        <v>#N/A Invalid Security</v>
        <stp/>
        <stp>##V3_BDHV12</stp>
        <stp>SPG4TR Index</stp>
        <stp>PX_LAST</stp>
        <stp>15.06.2018</stp>
        <stp>15.06.2018</stp>
        <stp>[Bonds &amp; FX.xlsx]BONDS OK!R12C22</stp>
        <stp>Fill=C</stp>
        <stp>Days=A</stp>
        <tr r="V12" s="10"/>
      </tp>
      <tp t="s">
        <v>#N/A Invalid Security</v>
        <stp/>
        <stp>##V3_BDHV12</stp>
        <stp>SZG4TR Index</stp>
        <stp>PX_LAST</stp>
        <stp>14.06.2018</stp>
        <stp>14.06.2018</stp>
        <stp>[Bonds &amp; FX.xlsx]BONDS OK!R13C43</stp>
        <stp>Fill=C</stp>
        <stp>Days=A</stp>
        <tr r="AQ13" s="10"/>
      </tp>
      <tp t="s">
        <v>#N/A Invalid Security</v>
        <stp/>
        <stp>##V3_BDHV12</stp>
        <stp>SZG4TR Index</stp>
        <stp>PX_LAST</stp>
        <stp>15.06.2018</stp>
        <stp>15.06.2018</stp>
        <stp>[Bonds &amp; FX.xlsx]BONDS OK!R13C22</stp>
        <stp>Fill=C</stp>
        <stp>Days=A</stp>
        <tr r="V13" s="10"/>
      </tp>
      <tp t="s">
        <v>#N/A Invalid Security</v>
        <stp/>
        <stp>##V3_BDHV12</stp>
        <stp>JNG4TR Index</stp>
        <stp>PX_LAST</stp>
        <stp>15.06.2018</stp>
        <stp>15.06.2018</stp>
        <stp>[Bonds &amp; FX.xlsx]BONDS OK!R10C22</stp>
        <stp>Fill=C</stp>
        <stp>Days=A</stp>
        <tr r="V10" s="10"/>
      </tp>
      <tp t="s">
        <v>#N/A Invalid Security</v>
        <stp/>
        <stp>##V3_BDHV12</stp>
        <stp>JNG4TR Index</stp>
        <stp>PX_LAST</stp>
        <stp>14.06.2018</stp>
        <stp>14.06.2018</stp>
        <stp>[Bonds &amp; FX.xlsx]BONDS OK!R10C43</stp>
        <stp>Fill=C</stp>
        <stp>Days=A</stp>
        <tr r="AQ10" s="10"/>
      </tp>
      <tp>
        <v>1.1568000000000001</v>
        <stp/>
        <stp>##V3_BDHV12</stp>
        <stp>EURUSD  Curncy</stp>
        <stp>PX_LAST</stp>
        <stp>14.06.2018</stp>
        <stp>14.06.2018</stp>
        <stp>[Bonds &amp; FX.xlsx]FX OK!R10C7</stp>
        <stp>Fill=C</stp>
        <stp>Days=A</stp>
        <tr r="G10" s="12"/>
      </tp>
      <tp t="s">
        <v>#N/A Invalid Security</v>
        <stp/>
        <stp>##V3_BDHV12</stp>
        <stp>PTG4TR Index</stp>
        <stp>PX_LAST</stp>
        <stp>15.06.2018</stp>
        <stp>15.06.2018</stp>
        <stp>[Bonds &amp; FX.xlsx]BONDS OK!R11C22</stp>
        <stp>Fill=C</stp>
        <stp>Days=A</stp>
        <tr r="V11" s="10"/>
      </tp>
      <tp t="s">
        <v>#N/A Invalid Security</v>
        <stp/>
        <stp>##V3_BDHV12</stp>
        <stp>PTG4TR Index</stp>
        <stp>PX_LAST</stp>
        <stp>14.06.2018</stp>
        <stp>14.06.2018</stp>
        <stp>[Bonds &amp; FX.xlsx]BONDS OK!R11C43</stp>
        <stp>Fill=C</stp>
        <stp>Days=A</stp>
        <tr r="AQ11" s="10"/>
      </tp>
      <tp t="s">
        <v>#N/A Invalid Security</v>
        <stp/>
        <stp>##V3_BDHV12</stp>
        <stp>PTG3TR Index</stp>
        <stp>PX_LAST</stp>
        <stp>15.06.2018</stp>
        <stp>15.06.2018</stp>
        <stp>[Bonds &amp; FX.xlsx]BONDS OK!R11C32</stp>
        <stp>Fill=C</stp>
        <stp>Days=A</stp>
        <tr r="AF11" s="10"/>
      </tp>
      <tp t="s">
        <v>#N/A Invalid Security</v>
        <stp/>
        <stp>##V3_BDHV12</stp>
        <stp>PTG3TR Index</stp>
        <stp>PX_LAST</stp>
        <stp>15.06.2018</stp>
        <stp>15.06.2018</stp>
        <stp>[Bonds &amp; FX.xlsx]BONDS OK!R11C42</stp>
        <stp>Fill=C</stp>
        <stp>Days=A</stp>
        <tr r="AP11" s="10"/>
      </tp>
      <tp t="e">
        <v>#N/A</v>
        <stp/>
        <stp>##V3_BDHV12</stp>
        <stp>SPG1TR Index</stp>
        <stp>PX_LAST</stp>
        <stp>31.12.2017</stp>
        <stp>31.12.2017</stp>
        <stp>[Bonds &amp; FX.xlsx]BONDS OK!R12C19</stp>
        <stp>Fill=C</stp>
        <stp>Days=A</stp>
        <tr r="S12" s="10"/>
      </tp>
      <tp>
        <v>9.0369999999999999E-3</v>
        <stp/>
        <stp>##V3_BDHV12</stp>
        <stp>JPYUSD  Curncy</stp>
        <stp>PX_LAST</stp>
        <stp>15.06.2018</stp>
        <stp>15.06.2018</stp>
        <stp>[Bonds &amp; FX.xlsx]FX OK!R29C9</stp>
        <stp>Fill=C</stp>
        <stp>Days=A</stp>
        <tr r="I29" s="12"/>
      </tp>
      <tp>
        <v>9.4039999999999992E-3</v>
        <stp/>
        <stp>##V3_BDHV12</stp>
        <stp>JPYUSD  Curncy</stp>
        <stp>PX_LAST</stp>
        <stp>15.03.2018</stp>
        <stp>15.03.2018</stp>
        <stp>[Bonds &amp; FX.xlsx]FX OK!R29C9</stp>
        <stp>Fill=C</stp>
        <stp>Days=A</stp>
        <tr r="I29" s="12"/>
      </tp>
      <tp t="e">
        <v>#N/A</v>
        <stp/>
        <stp>##V3_BDHV12</stp>
        <stp>SZG1TR Index</stp>
        <stp>PX_LAST</stp>
        <stp>31.12.2017</stp>
        <stp>31.12.2017</stp>
        <stp>[Bonds &amp; FX.xlsx]BONDS OK!R13C19</stp>
        <stp>Fill=C</stp>
        <stp>Days=A</stp>
        <tr r="S13" s="10"/>
      </tp>
      <tp t="s">
        <v>#N/A Invalid Security</v>
        <stp/>
        <stp>##V3_BDHV12</stp>
        <stp>JNG3TR Index</stp>
        <stp>PX_LAST</stp>
        <stp>15.06.2018</stp>
        <stp>15.06.2018</stp>
        <stp>[Bonds &amp; FX.xlsx]BONDS OK!R10C32</stp>
        <stp>Fill=C</stp>
        <stp>Days=A</stp>
        <tr r="AF10" s="10"/>
      </tp>
      <tp t="s">
        <v>#N/A Invalid Security</v>
        <stp/>
        <stp>##V3_BDHV12</stp>
        <stp>JNG3TR Index</stp>
        <stp>PX_LAST</stp>
        <stp>15.06.2018</stp>
        <stp>15.06.2018</stp>
        <stp>[Bonds &amp; FX.xlsx]BONDS OK!R10C42</stp>
        <stp>Fill=C</stp>
        <stp>Days=A</stp>
        <tr r="AP10" s="10"/>
      </tp>
      <tp t="s">
        <v>#N/A Invalid Security</v>
        <stp/>
        <stp>##V3_BDHV12</stp>
        <stp>SZG3TR Index</stp>
        <stp>PX_LAST</stp>
        <stp>15.06.2018</stp>
        <stp>15.06.2018</stp>
        <stp>[Bonds &amp; FX.xlsx]BONDS OK!R13C42</stp>
        <stp>Fill=C</stp>
        <stp>Days=A</stp>
        <tr r="AP13" s="10"/>
      </tp>
      <tp t="s">
        <v>#N/A Invalid Security</v>
        <stp/>
        <stp>##V3_BDHV12</stp>
        <stp>SZG3TR Index</stp>
        <stp>PX_LAST</stp>
        <stp>15.06.2018</stp>
        <stp>15.06.2018</stp>
        <stp>[Bonds &amp; FX.xlsx]BONDS OK!R13C32</stp>
        <stp>Fill=C</stp>
        <stp>Days=A</stp>
        <tr r="AF13" s="10"/>
      </tp>
      <tp t="e">
        <v>#N/A</v>
        <stp/>
        <stp>##V3_BDHV12</stp>
        <stp>JNG1TR Index</stp>
        <stp>PX_LAST</stp>
        <stp>31.12.2017</stp>
        <stp>31.12.2017</stp>
        <stp>[Bonds &amp; FX.xlsx]BONDS OK!R10C19</stp>
        <stp>Fill=C</stp>
        <stp>Days=A</stp>
        <tr r="S10" s="10"/>
      </tp>
      <tp t="s">
        <v>#N/A Invalid Security</v>
        <stp/>
        <stp>##V3_BDHV12</stp>
        <stp>SPG3TR Index</stp>
        <stp>PX_LAST</stp>
        <stp>15.06.2018</stp>
        <stp>15.06.2018</stp>
        <stp>[Bonds &amp; FX.xlsx]BONDS OK!R12C42</stp>
        <stp>Fill=C</stp>
        <stp>Days=A</stp>
        <tr r="AP12" s="10"/>
      </tp>
      <tp t="s">
        <v>#N/A Invalid Security</v>
        <stp/>
        <stp>##V3_BDHV12</stp>
        <stp>SPG3TR Index</stp>
        <stp>PX_LAST</stp>
        <stp>15.06.2018</stp>
        <stp>15.06.2018</stp>
        <stp>[Bonds &amp; FX.xlsx]BONDS OK!R12C32</stp>
        <stp>Fill=C</stp>
        <stp>Days=A</stp>
        <tr r="AF12" s="10"/>
      </tp>
      <tp t="e">
        <v>#N/A</v>
        <stp/>
        <stp>##V3_BDHV12</stp>
        <stp>PTG1TR Index</stp>
        <stp>PX_LAST</stp>
        <stp>31.12.2017</stp>
        <stp>31.12.2017</stp>
        <stp>[Bonds &amp; FX.xlsx]BONDS OK!R11C19</stp>
        <stp>Fill=C</stp>
        <stp>Days=A</stp>
        <tr r="S11" s="10"/>
      </tp>
      <tp t="e">
        <v>#N/A</v>
        <stp/>
        <stp>##V3_BDHV12</stp>
        <stp>SEKEUR  Curncy</stp>
        <stp>PX_LAST</stp>
        <stp>04/12/2015</stp>
        <stp>04/12/2015</stp>
        <stp>[Bonds &amp; FX.xlsx]FX!R46C8</stp>
        <stp>Fill=C</stp>
        <stp>Days=A</stp>
        <tr r="H46" s="6"/>
      </tp>
      <tp t="e">
        <v>#N/A</v>
        <stp/>
        <stp>##V3_BDHV12</stp>
        <stp>NOKJPY  Curncy</stp>
        <stp>PX_LAST</stp>
        <stp>04/12/2015</stp>
        <stp>04/12/2015</stp>
        <stp>[Bonds &amp; FX.xlsx]FX!R45C9</stp>
        <stp>Fill=C</stp>
        <stp>Days=A</stp>
        <tr r="I45" s="6"/>
      </tp>
      <tp t="e">
        <v>#N/A</v>
        <stp/>
        <stp>##V3_BDHV12</stp>
        <stp>SEKEUR  Curncy</stp>
        <stp>PX_LAST</stp>
        <stp>11/12/2015</stp>
        <stp>11/12/2015</stp>
        <stp>[Bonds &amp; FX.xlsx]FX!R46C8</stp>
        <stp>Fill=C</stp>
        <stp>Days=A</stp>
        <tr r="H46" s="6"/>
      </tp>
      <tp t="e">
        <v>#N/A</v>
        <stp/>
        <stp>##V3_BDHV12</stp>
        <stp>NOKJPY  Curncy</stp>
        <stp>PX_LAST</stp>
        <stp>11/12/2015</stp>
        <stp>11/12/2015</stp>
        <stp>[Bonds &amp; FX.xlsx]FX!R45C9</stp>
        <stp>Fill=C</stp>
        <stp>Days=A</stp>
        <tr r="I45" s="6"/>
      </tp>
      <tp t="e">
        <v>#N/A</v>
        <stp/>
        <stp>##V3_BDHV12</stp>
        <stp>SEKEUR  Curncy</stp>
        <stp>PX_LAST</stp>
        <stp>11/12/2015</stp>
        <stp>11/12/2015</stp>
        <stp>[Bonds &amp; FX.xlsx]FX!R14C8</stp>
        <stp>Fill=C</stp>
        <stp>Days=A</stp>
        <tr r="H14" s="6"/>
      </tp>
      <tp t="e">
        <v>#N/A</v>
        <stp/>
        <stp>##V3_BDHV12</stp>
        <stp>NOKJPY  Curncy</stp>
        <stp>PX_LAST</stp>
        <stp>11/12/2015</stp>
        <stp>11/12/2015</stp>
        <stp>[Bonds &amp; FX.xlsx]FX!R13C9</stp>
        <stp>Fill=C</stp>
        <stp>Days=A</stp>
        <tr r="I13" s="6"/>
      </tp>
      <tp t="e">
        <v>#N/A</v>
        <stp/>
        <stp>##V3_BDHV12</stp>
        <stp>SEKEUR  Curncy</stp>
        <stp>PX_LAST</stp>
        <stp>11/12/2015</stp>
        <stp>11/12/2015</stp>
        <stp>[Bonds &amp; FX.xlsx]FX!R30C8</stp>
        <stp>Fill=C</stp>
        <stp>Days=A</stp>
        <tr r="H30" s="6"/>
      </tp>
      <tp t="e">
        <v>#N/A</v>
        <stp/>
        <stp>##V3_BDHV12</stp>
        <stp>NOKJPY  Curncy</stp>
        <stp>PX_LAST</stp>
        <stp>30/11/2015</stp>
        <stp>30/11/2015</stp>
        <stp>[Bonds &amp; FX.xlsx]FX!R29C9</stp>
        <stp>Fill=C</stp>
        <stp>Days=A</stp>
        <tr r="I29" s="6"/>
      </tp>
      <tp t="e">
        <v>#N/A</v>
        <stp/>
        <stp>##V3_BDHV12</stp>
        <stp>SEKEUR  Curncy</stp>
        <stp>PX_LAST</stp>
        <stp>31/12/2014</stp>
        <stp>31/12/2014</stp>
        <stp>[Bonds &amp; FX.xlsx]FX!R14C8</stp>
        <stp>Fill=C</stp>
        <stp>Days=A</stp>
        <tr r="H14" s="6"/>
      </tp>
      <tp t="e">
        <v>#N/A</v>
        <stp/>
        <stp>##V3_BDHV12</stp>
        <stp>NOKJPY  Curncy</stp>
        <stp>PX_LAST</stp>
        <stp>31/12/2014</stp>
        <stp>31/12/2014</stp>
        <stp>[Bonds &amp; FX.xlsx]FX!R13C9</stp>
        <stp>Fill=C</stp>
        <stp>Days=A</stp>
        <tr r="I13" s="6"/>
      </tp>
      <tp t="e">
        <v>#N/A</v>
        <stp/>
        <stp>##V3_BDHV12</stp>
        <stp>SEKEUR  Curncy</stp>
        <stp>PX_LAST</stp>
        <stp>30/11/2015</stp>
        <stp>30/11/2015</stp>
        <stp>[Bonds &amp; FX.xlsx]FX!R30C8</stp>
        <stp>Fill=C</stp>
        <stp>Days=A</stp>
        <tr r="H30" s="6"/>
      </tp>
      <tp t="e">
        <v>#N/A</v>
        <stp/>
        <stp>##V3_BDHV12</stp>
        <stp>NOKJPY  Curncy</stp>
        <stp>PX_LAST</stp>
        <stp>11/12/2015</stp>
        <stp>11/12/2015</stp>
        <stp>[Bonds &amp; FX.xlsx]FX!R29C9</stp>
        <stp>Fill=C</stp>
        <stp>Days=A</stp>
        <tr r="I29" s="6"/>
      </tp>
      <tp t="e">
        <v>#N/A</v>
        <stp/>
        <stp>##V3_BDHV12</stp>
        <stp>USDSEK  Curncy</stp>
        <stp>PX_LAST</stp>
        <stp>31/12/2014</stp>
        <stp>31/12/2014</stp>
        <stp>[Bonds &amp; FX.xlsx]FX!R4C17</stp>
        <stp>Fill=C</stp>
        <stp>Days=A</stp>
        <tr r="Q4" s="6"/>
      </tp>
      <tp t="e">
        <v>#N/A</v>
        <stp/>
        <stp>##V3_BDHV12</stp>
        <stp>USDSEK  Curncy</stp>
        <stp>PX_LAST</stp>
        <stp>11/12/2015</stp>
        <stp>11/12/2015</stp>
        <stp>[Bonds &amp; FX.xlsx]FX!R4C17</stp>
        <stp>Fill=C</stp>
        <stp>Days=A</stp>
        <tr r="Q4" s="6"/>
      </tp>
      <tp t="e">
        <v>#N/A</v>
        <stp/>
        <stp>##V3_BDHV12</stp>
        <stp>ER00 Index</stp>
        <stp>PX_LAST</stp>
        <stp>25/11/2015</stp>
        <stp>25/11/2015</stp>
        <stp>[Bonds &amp; FX.xlsx]Bonds Daily!R62C7</stp>
        <stp>Fill=C</stp>
        <stp>Days=A</stp>
        <tr r="G62" s="7"/>
        <tr r="G62" s="7"/>
      </tp>
      <tp t="e">
        <v>#N/A</v>
        <stp/>
        <stp>##V3_BDHV12</stp>
        <stp>HE00 Index</stp>
        <stp>PX_LAST</stp>
        <stp>25/11/2015</stp>
        <stp>25/11/2015</stp>
        <stp>[Bonds &amp; FX.xlsx]Bonds Daily!R61C7</stp>
        <stp>Fill=C</stp>
        <stp>Days=A</stp>
        <tr r="G61" s="7"/>
        <tr r="G61" s="7"/>
      </tp>
      <tp t="e">
        <v>#N/A</v>
        <stp/>
        <stp>##V3_BDHV12</stp>
        <stp>REPHUN CDS USD SR 5Y Corp</stp>
        <stp>PX_LAST</stp>
        <stp>13/01/2016</stp>
        <stp>13/01/2016</stp>
        <stp>[Bonds &amp; FX.xlsx]Bonds Weekly!R45C8</stp>
        <stp>Fill=C</stp>
        <stp>Days=A</stp>
        <tr r="H45" s="9"/>
      </tp>
      <tp t="e">
        <v>#N/A</v>
        <stp/>
        <stp>##V3_BDHV12</stp>
        <stp>CDX IG CDSI GEN 5Y Corp</stp>
        <stp>PX_LAST</stp>
        <stp>20/11/2015</stp>
        <stp>20/11/2015</stp>
        <stp>[Bonds &amp; FX.xlsx]Monitor!R76C7</stp>
        <stp>Fill=C</stp>
        <stp>Days=A</stp>
        <tr r="G76" s="1"/>
        <tr r="G76" s="1"/>
      </tp>
      <tp t="s">
        <v>#N/A Invalid Security</v>
        <stp/>
        <stp>##V3_BDPV12</stp>
        <stp>GCG4TR Index</stp>
        <stp>LONG_COMP_NAME</stp>
        <stp>[Bonds &amp; FX.xlsx]EFFAS!R59C7</stp>
        <tr r="G59" s="4"/>
      </tp>
      <tp>
        <v>1.3</v>
        <stp/>
        <stp>##V3_BDHV12</stp>
        <stp>DEGGBE10 Index</stp>
        <stp>PX_LAST</stp>
        <stp>31.12.2017</stp>
        <stp>31.12.2017</stp>
        <stp>[Bonds &amp; FX.xlsx]BONDS OK!R64C11</stp>
        <stp>Fill=C</stp>
        <stp>Days=A</stp>
        <tr r="K64" s="10"/>
      </tp>
      <tp t="e">
        <v>#N/A</v>
        <stp/>
        <stp>##V3_BDHV12</stp>
        <stp>GCG2TR Index</stp>
        <stp>PX_LAST</stp>
        <stp>31/12/2014</stp>
        <stp>31/12/2014</stp>
        <stp>[Bonds &amp; FX.xlsx]Monitor!R8C19</stp>
        <stp>Fill=C</stp>
        <stp>Days=A</stp>
        <tr r="S8" s="1"/>
      </tp>
      <tp t="e">
        <v>#N/A</v>
        <stp/>
        <stp>##V3_BDHV12</stp>
        <stp>GCGATR Index</stp>
        <stp>PX_LAST</stp>
        <stp>13/11/2015</stp>
        <stp>13/11/2015</stp>
        <stp>[Bonds &amp; FX.xlsx]Monitor!R8C38</stp>
        <stp>Fill=C</stp>
        <stp>Days=A</stp>
        <tr r="AL8" s="1"/>
      </tp>
      <tp t="e">
        <v>#N/A</v>
        <stp/>
        <stp>##V3_BDHV12</stp>
        <stp>FRG1TR Index</stp>
        <stp>PX_LAST</stp>
        <stp>13/11/2015</stp>
        <stp>13/11/2015</stp>
        <stp>[Bonds &amp; FX.xlsx]Monitor!R7C39</stp>
        <stp>Fill=C</stp>
        <stp>Days=A</stp>
        <tr r="AM7" s="1"/>
      </tp>
      <tp t="e">
        <v>#N/A</v>
        <stp/>
        <stp>##V3_BDHV12</stp>
        <stp>FRG1TR Index</stp>
        <stp>PX_LAST</stp>
        <stp>31/12/2014</stp>
        <stp>31/12/2014</stp>
        <stp>[Bonds &amp; FX.xlsx]Monitor!R7C18</stp>
        <stp>Fill=C</stp>
        <stp>Days=A</stp>
        <tr r="R7" s="1"/>
      </tp>
      <tp t="e">
        <v>#N/A</v>
        <stp/>
        <stp>##V3_BDHV12</stp>
        <stp>GREECE CDS USD SR 5Y Corp</stp>
        <stp>PX_LAST</stp>
        <stp>20/11/2015</stp>
        <stp>20/11/2015</stp>
        <stp>[Bonds &amp; FX.xlsx]Monitor!R47C7</stp>
        <stp>Fill=C</stp>
        <stp>Days=A</stp>
        <tr r="G47" s="1"/>
        <tr r="G47" s="1"/>
      </tp>
      <tp t="e">
        <v>#N/A</v>
        <stp/>
        <stp>##V3_BDHV12</stp>
        <stp>EUG1TR Index</stp>
        <stp>PX_LAST</stp>
        <stp>31/10/2015</stp>
        <stp>31/10/2015</stp>
        <stp>[Bonds &amp; FX.xlsx]Monitor!R6C29</stp>
        <stp>Fill=C</stp>
        <stp>Days=A</stp>
        <tr r="AC6" s="1"/>
      </tp>
      <tp t="e">
        <v>#N/A</v>
        <stp/>
        <stp>##V3_BDHV12</stp>
        <stp>EUG1TR Index</stp>
        <stp>PX_LAST</stp>
        <stp>20/11/2015</stp>
        <stp>20/11/2015</stp>
        <stp>[Bonds &amp; FX.xlsx]Monitor!R6C29</stp>
        <stp>Fill=C</stp>
        <stp>Days=A</stp>
        <tr r="AC6" s="1"/>
      </tp>
      <tp t="e">
        <v>#N/A</v>
        <stp/>
        <stp>##V3_BDHV12</stp>
        <stp>EUG2TR Index</stp>
        <stp>PX_LAST</stp>
        <stp>20/11/2015</stp>
        <stp>20/11/2015</stp>
        <stp>[Bonds &amp; FX.xlsx]Monitor!R6C19</stp>
        <stp>Fill=C</stp>
        <stp>Days=A</stp>
        <tr r="S6" s="1"/>
      </tp>
      <tp t="e">
        <v>#N/A</v>
        <stp/>
        <stp>##V3_BDHV12</stp>
        <stp>EUG1TR Index</stp>
        <stp>PX_LAST</stp>
        <stp>20/11/2015</stp>
        <stp>20/11/2015</stp>
        <stp>[Bonds &amp; FX.xlsx]Monitor!R6C39</stp>
        <stp>Fill=C</stp>
        <stp>Days=A</stp>
        <tr r="AM6" s="1"/>
      </tp>
      <tp t="e">
        <v>#N/A</v>
        <stp/>
        <stp>##V3_BDHV12</stp>
        <stp>GSPT10YR Index</stp>
        <stp>PX_LAST</stp>
        <stp>31/12/2014</stp>
        <stp>31/12/2014</stp>
        <stp>[Bonds &amp; FX.xlsx]Monitor!R16C10</stp>
        <stp>Fill=C</stp>
        <stp>Days=A</stp>
        <tr r="J16" s="1"/>
      </tp>
      <tp t="e">
        <v>#N/A</v>
        <stp/>
        <stp>##V3_BDHV12</stp>
        <stp>ITGATR Index</stp>
        <stp>PX_LAST</stp>
        <stp>31/12/2014</stp>
        <stp>31/12/2014</stp>
        <stp>[Bonds &amp; FX.xlsx]Monitor!R9C17</stp>
        <stp>Fill=C</stp>
        <stp>Days=A</stp>
        <tr r="Q9" s="1"/>
      </tp>
      <tp t="s">
        <v>#N/A Invalid Security</v>
        <stp/>
        <stp>##V3_BDHV12</stp>
        <stp>USG5TR Index</stp>
        <stp>PX_LAST</stp>
        <stp>14.06.2018</stp>
        <stp>14.06.2018</stp>
        <stp>[Bonds &amp; FX.xlsx]BONDS OK!R19C44</stp>
        <stp>Fill=C</stp>
        <stp>Days=A</stp>
        <tr r="AR19" s="10"/>
      </tp>
      <tp t="s">
        <v>#N/A Invalid Security</v>
        <stp/>
        <stp>##V3_BDHV12</stp>
        <stp>UkG5TR Index</stp>
        <stp>PX_LAST</stp>
        <stp>14.06.2018</stp>
        <stp>14.06.2018</stp>
        <stp>[Bonds &amp; FX.xlsx]BONDS OK!R18C44</stp>
        <stp>Fill=C</stp>
        <stp>Days=A</stp>
        <tr r="AR18" s="10"/>
      </tp>
      <tp t="e">
        <v>#N/A</v>
        <stp/>
        <stp>##V3_BDHV12</stp>
        <stp>GBOHHYTO Index</stp>
        <stp>PX_LAST</stp>
        <stp>31/12/2014</stp>
        <stp>31/12/2014</stp>
        <stp>[Bonds &amp; FX.xlsx]Monitor!R72C10</stp>
        <stp>Fill=C</stp>
        <stp>Days=A</stp>
        <tr r="J72" s="1"/>
      </tp>
      <tp t="e">
        <v>#N/A</v>
        <stp/>
        <stp>##V3_BDHV12</stp>
        <stp>EUOHHYTO Index</stp>
        <stp>PX_LAST</stp>
        <stp>31/12/2014</stp>
        <stp>31/12/2014</stp>
        <stp>[Bonds &amp; FX.xlsx]Monitor!R70C10</stp>
        <stp>Fill=C</stp>
        <stp>Days=A</stp>
        <tr r="J70" s="1"/>
      </tp>
      <tp t="s">
        <v>#N/A Invalid Security</v>
        <stp/>
        <stp>##V3_BDHV12</stp>
        <stp>UkG2TR Index</stp>
        <stp>PX_LAST</stp>
        <stp>31.05.2018</stp>
        <stp>31.05.2018</stp>
        <stp>[Bonds &amp; FX.xlsx]BONDS OK!R18C31</stp>
        <stp>Fill=C</stp>
        <stp>Days=A</stp>
        <tr r="AE18" s="10"/>
      </tp>
      <tp t="s">
        <v>#N/A Invalid Security</v>
        <stp/>
        <stp>##V3_BDHV12</stp>
        <stp>USG2TR Index</stp>
        <stp>PX_LAST</stp>
        <stp>31.05.2018</stp>
        <stp>31.05.2018</stp>
        <stp>[Bonds &amp; FX.xlsx]BONDS OK!R19C31</stp>
        <stp>Fill=C</stp>
        <stp>Days=A</stp>
        <tr r="AE19" s="10"/>
      </tp>
      <tp>
        <v>0.99050000000000005</v>
        <stp/>
        <stp>##V3_BDHV12</stp>
        <stp>USDCHF  Curncy</stp>
        <stp>PX_LAST</stp>
        <stp>15.12.2017</stp>
        <stp>15.12.2017</stp>
        <stp>[Bonds &amp; FX.xlsx]FX OK!R9C25</stp>
        <stp>Fill=C</stp>
        <stp>Days=A</stp>
        <tr r="Y9" s="12"/>
      </tp>
      <tp t="s">
        <v>#N/A Invalid Security</v>
        <stp/>
        <stp>##V3_BDHV12</stp>
        <stp>SZG5TR Index</stp>
        <stp>PX_LAST</stp>
        <stp>14.06.2018</stp>
        <stp>14.06.2018</stp>
        <stp>[Bonds &amp; FX.xlsx]BONDS OK!R13C44</stp>
        <stp>Fill=C</stp>
        <stp>Days=A</stp>
        <tr r="AR13" s="10"/>
      </tp>
      <tp t="e">
        <v>#N/A</v>
        <stp/>
        <stp>##V3_BDHV12</stp>
        <stp>EURNOK  Curncy</stp>
        <stp>PX_LAST</stp>
        <stp>11/12/2015</stp>
        <stp>11/12/2015</stp>
        <stp>[Bonds &amp; FX.xlsx]FX!R5C16</stp>
        <stp>Fill=C</stp>
        <stp>Days=A</stp>
        <tr r="P5" s="6"/>
      </tp>
      <tp t="s">
        <v>#N/A Invalid Security</v>
        <stp/>
        <stp>##V3_BDHV12</stp>
        <stp>SPG5TR Index</stp>
        <stp>PX_LAST</stp>
        <stp>14.06.2018</stp>
        <stp>14.06.2018</stp>
        <stp>[Bonds &amp; FX.xlsx]BONDS OK!R12C44</stp>
        <stp>Fill=C</stp>
        <stp>Days=A</stp>
        <tr r="AR12" s="10"/>
      </tp>
      <tp t="s">
        <v>#N/A Invalid Security</v>
        <stp/>
        <stp>##V3_BDHV12</stp>
        <stp>PTG5TR Index</stp>
        <stp>PX_LAST</stp>
        <stp>14.06.2018</stp>
        <stp>14.06.2018</stp>
        <stp>[Bonds &amp; FX.xlsx]BONDS OK!R11C44</stp>
        <stp>Fill=C</stp>
        <stp>Days=A</stp>
        <tr r="AR11" s="10"/>
      </tp>
      <tp t="e">
        <v>#N/A</v>
        <stp/>
        <stp>##V3_BDHV12</stp>
        <stp>EURNOK  Curncy</stp>
        <stp>PX_LAST</stp>
        <stp>31/12/2014</stp>
        <stp>31/12/2014</stp>
        <stp>[Bonds &amp; FX.xlsx]FX!R5C16</stp>
        <stp>Fill=C</stp>
        <stp>Days=A</stp>
        <tr r="P5" s="6"/>
      </tp>
      <tp t="s">
        <v>#N/A Invalid Security</v>
        <stp/>
        <stp>##V3_BDHV12</stp>
        <stp>JNG5TR Index</stp>
        <stp>PX_LAST</stp>
        <stp>14.06.2018</stp>
        <stp>14.06.2018</stp>
        <stp>[Bonds &amp; FX.xlsx]BONDS OK!R10C44</stp>
        <stp>Fill=C</stp>
        <stp>Days=A</stp>
        <tr r="AR10" s="10"/>
      </tp>
      <tp t="e">
        <v>#N/A</v>
        <stp/>
        <stp>##V3_BDHV12</stp>
        <stp>GBPEUR  Curncy</stp>
        <stp>PX_LAST</stp>
        <stp>11/12/2015</stp>
        <stp>11/12/2015</stp>
        <stp>[Bonds &amp; FX.xlsx]FX!R23C8</stp>
        <stp>Fill=C</stp>
        <stp>Days=A</stp>
        <tr r="H23" s="6"/>
      </tp>
      <tp t="e">
        <v>#N/A</v>
        <stp/>
        <stp>##V3_BDHV12</stp>
        <stp>GBPEUR  Curncy</stp>
        <stp>PX_LAST</stp>
        <stp>04/12/2015</stp>
        <stp>04/12/2015</stp>
        <stp>[Bonds &amp; FX.xlsx]FX!R39C8</stp>
        <stp>Fill=C</stp>
        <stp>Days=A</stp>
        <tr r="H39" s="6"/>
      </tp>
      <tp t="s">
        <v>#N/A Invalid Security</v>
        <stp/>
        <stp>##V3_BDHV12</stp>
        <stp>JNG2TR Index</stp>
        <stp>PX_LAST</stp>
        <stp>31.05.2018</stp>
        <stp>31.05.2018</stp>
        <stp>[Bonds &amp; FX.xlsx]BONDS OK!R10C31</stp>
        <stp>Fill=C</stp>
        <stp>Days=A</stp>
        <tr r="AE10" s="10"/>
      </tp>
      <tp t="e">
        <v>#N/A</v>
        <stp/>
        <stp>##V3_BDHV12</stp>
        <stp>GBPEUR  Curncy</stp>
        <stp>PX_LAST</stp>
        <stp>30/11/2015</stp>
        <stp>30/11/2015</stp>
        <stp>[Bonds &amp; FX.xlsx]FX!R23C8</stp>
        <stp>Fill=C</stp>
        <stp>Days=A</stp>
        <tr r="H23" s="6"/>
      </tp>
      <tp t="e">
        <v>#N/A</v>
        <stp/>
        <stp>##V3_BDHV12</stp>
        <stp>GBPEUR  Curncy</stp>
        <stp>PX_LAST</stp>
        <stp>11/12/2015</stp>
        <stp>11/12/2015</stp>
        <stp>[Bonds &amp; FX.xlsx]FX!R39C8</stp>
        <stp>Fill=C</stp>
        <stp>Days=A</stp>
        <tr r="H39" s="6"/>
      </tp>
      <tp t="s">
        <v>#N/A Invalid Security</v>
        <stp/>
        <stp>##V3_BDHV12</stp>
        <stp>PTG2TR Index</stp>
        <stp>PX_LAST</stp>
        <stp>31.05.2018</stp>
        <stp>31.05.2018</stp>
        <stp>[Bonds &amp; FX.xlsx]BONDS OK!R11C31</stp>
        <stp>Fill=C</stp>
        <stp>Days=A</stp>
        <tr r="AE11" s="10"/>
      </tp>
      <tp t="s">
        <v>#N/A Invalid Security</v>
        <stp/>
        <stp>##V3_BDHV12</stp>
        <stp>SPG2TR Index</stp>
        <stp>PX_LAST</stp>
        <stp>31.05.2018</stp>
        <stp>31.05.2018</stp>
        <stp>[Bonds &amp; FX.xlsx]BONDS OK!R12C31</stp>
        <stp>Fill=C</stp>
        <stp>Days=A</stp>
        <tr r="AE12" s="10"/>
      </tp>
      <tp t="s">
        <v>#N/A Invalid Security</v>
        <stp/>
        <stp>##V3_BDHV12</stp>
        <stp>SZG2TR Index</stp>
        <stp>PX_LAST</stp>
        <stp>31.05.2018</stp>
        <stp>31.05.2018</stp>
        <stp>[Bonds &amp; FX.xlsx]BONDS OK!R13C31</stp>
        <stp>Fill=C</stp>
        <stp>Days=A</stp>
        <tr r="AE13" s="10"/>
      </tp>
      <tp>
        <v>0.15531</v>
        <stp/>
        <stp>##V3_BDHV12</stp>
        <stp>CNYUSD  Curncy</stp>
        <stp>PX_LAST</stp>
        <stp>15.06.2018</stp>
        <stp>15.06.2018</stp>
        <stp>[Bonds &amp; FX.xlsx]FX OK!R19C7</stp>
        <stp>Fill=C</stp>
        <stp>Days=A</stp>
        <tr r="G19" s="12"/>
      </tp>
      <tp t="e">
        <v>#N/A</v>
        <stp/>
        <stp>##V3_BDHV12</stp>
        <stp>CHFGBP  Curncy</stp>
        <stp>PX_LAST</stp>
        <stp>11/12/2015</stp>
        <stp>11/12/2015</stp>
        <stp>[Bonds &amp; FX.xlsx]FX!R8C10</stp>
        <stp>Fill=C</stp>
        <stp>Days=A</stp>
        <tr r="J8" s="6"/>
      </tp>
      <tp>
        <v>0.15531</v>
        <stp/>
        <stp>##V3_BDHV12</stp>
        <stp>CNYUSD  Curncy</stp>
        <stp>PX_LAST</stp>
        <stp>15.06.2018</stp>
        <stp>15.06.2018</stp>
        <stp>[Bonds &amp; FX.xlsx]FX OK!R37C7</stp>
        <stp>Fill=C</stp>
        <stp>Days=A</stp>
        <tr r="G37" s="12"/>
      </tp>
      <tp t="e">
        <v>#N/A</v>
        <stp/>
        <stp>##V3_BDHV12</stp>
        <stp>CHFGBP  Curncy</stp>
        <stp>PX_LAST</stp>
        <stp>31/12/2014</stp>
        <stp>31/12/2014</stp>
        <stp>[Bonds &amp; FX.xlsx]FX!R8C10</stp>
        <stp>Fill=C</stp>
        <stp>Days=A</stp>
        <tr r="J8" s="6"/>
      </tp>
      <tp>
        <v>1.0024</v>
        <stp/>
        <stp>##V3_BDHV12</stp>
        <stp>CHFUSD  Curncy</stp>
        <stp>PX_LAST</stp>
        <stp>15.06.2018</stp>
        <stp>15.06.2018</stp>
        <stp>[Bonds &amp; FX.xlsx]FX OK!R31C7</stp>
        <stp>Fill=C</stp>
        <stp>Days=A</stp>
        <tr r="G31" s="12"/>
      </tp>
      <tp>
        <v>1.0024</v>
        <stp/>
        <stp>##V3_BDHV12</stp>
        <stp>CHFUSD  Curncy</stp>
        <stp>PX_LAST</stp>
        <stp>15.06.2018</stp>
        <stp>15.06.2018</stp>
        <stp>[Bonds &amp; FX.xlsx]FX OK!R13C7</stp>
        <stp>Fill=C</stp>
        <stp>Days=A</stp>
        <tr r="G13" s="12"/>
      </tp>
      <tp t="e">
        <v>#N/A</v>
        <stp/>
        <stp>##V3_BDHV12</stp>
        <stp>CHFJPY  Curncy</stp>
        <stp>PX_LAST</stp>
        <stp>11/12/2015</stp>
        <stp>11/12/2015</stp>
        <stp>[Bonds &amp; FX.xlsx]FX!R24C9</stp>
        <stp>Fill=C</stp>
        <stp>Days=A</stp>
        <tr r="I24" s="6"/>
      </tp>
      <tp t="e">
        <v>#N/A</v>
        <stp/>
        <stp>##V3_BDHV12</stp>
        <stp>CHFJPY  Curncy</stp>
        <stp>PX_LAST</stp>
        <stp>30/11/2015</stp>
        <stp>30/11/2015</stp>
        <stp>[Bonds &amp; FX.xlsx]FX!R24C9</stp>
        <stp>Fill=C</stp>
        <stp>Days=A</stp>
        <tr r="I24" s="6"/>
      </tp>
      <tp t="e">
        <v>#N/A</v>
        <stp/>
        <stp>##V3_BDHV12</stp>
        <stp>CHFJPY  Curncy</stp>
        <stp>PX_LAST</stp>
        <stp>11/12/2015</stp>
        <stp>11/12/2015</stp>
        <stp>[Bonds &amp; FX.xlsx]FX!R40C9</stp>
        <stp>Fill=C</stp>
        <stp>Days=A</stp>
        <tr r="I40" s="6"/>
      </tp>
      <tp>
        <v>0.75729999999999997</v>
        <stp/>
        <stp>##V3_BDHV12</stp>
        <stp>CADUSD  Curncy</stp>
        <stp>PX_LAST</stp>
        <stp>15.06.2018</stp>
        <stp>15.06.2018</stp>
        <stp>[Bonds &amp; FX.xlsx]FX OK!R32C7</stp>
        <stp>Fill=C</stp>
        <stp>Days=A</stp>
        <tr r="G32" s="12"/>
      </tp>
      <tp t="e">
        <v>#N/A</v>
        <stp/>
        <stp>##V3_BDHV12</stp>
        <stp>CHFJPY  Curncy</stp>
        <stp>PX_LAST</stp>
        <stp>04/12/2015</stp>
        <stp>04/12/2015</stp>
        <stp>[Bonds &amp; FX.xlsx]FX!R40C9</stp>
        <stp>Fill=C</stp>
        <stp>Days=A</stp>
        <tr r="I40" s="6"/>
      </tp>
      <tp>
        <v>0.75729999999999997</v>
        <stp/>
        <stp>##V3_BDHV12</stp>
        <stp>CADUSD  Curncy</stp>
        <stp>PX_LAST</stp>
        <stp>15.06.2018</stp>
        <stp>15.06.2018</stp>
        <stp>[Bonds &amp; FX.xlsx]FX OK!R14C7</stp>
        <stp>Fill=C</stp>
        <stp>Days=A</stp>
        <tr r="G14" s="12"/>
      </tp>
      <tp t="e">
        <v>#N/A</v>
        <stp/>
        <stp>##V3_BDHV12</stp>
        <stp>GFRN10 Index</stp>
        <stp>PX_LAST</stp>
        <stp>24/11/2015</stp>
        <stp>24/11/2015</stp>
        <stp>[Bonds &amp; FX.xlsx]Bonds Daily!R27C8</stp>
        <stp>Fill=C</stp>
        <stp>Days=A</stp>
        <tr r="H27" s="7"/>
      </tp>
      <tp t="e">
        <v>#N/A</v>
        <stp/>
        <stp>##V3_BDHV12</stp>
        <stp>GFRN10 Index</stp>
        <stp>PX_LAST</stp>
        <stp>24/11/2015</stp>
        <stp>24/11/2015</stp>
        <stp>[Bonds &amp; FX.xlsx]Bonds Daily!R12C8</stp>
        <stp>Fill=C</stp>
        <stp>Days=A</stp>
        <tr r="H12" s="7"/>
      </tp>
      <tp t="e">
        <v>#N/A</v>
        <stp/>
        <stp>##V3_BDHV12</stp>
        <stp>GDBR10 Index</stp>
        <stp>PX_LAST</stp>
        <stp>24/11/2015</stp>
        <stp>24/11/2015</stp>
        <stp>[Bonds &amp; FX.xlsx]Bonds Daily!R31C8</stp>
        <stp>Fill=C</stp>
        <stp>Days=A</stp>
        <tr r="H31" s="7"/>
      </tp>
      <tp t="e">
        <v>#N/A</v>
        <stp/>
        <stp>##V3_BDHV12</stp>
        <stp>GDBR10 Index</stp>
        <stp>PX_LAST</stp>
        <stp>24/11/2015</stp>
        <stp>24/11/2015</stp>
        <stp>[Bonds &amp; FX.xlsx]Bonds Daily!R30C8</stp>
        <stp>Fill=C</stp>
        <stp>Days=A</stp>
        <tr r="H30" s="7"/>
      </tp>
      <tp t="e">
        <v>#N/A</v>
        <stp/>
        <stp>##V3_BDHV12</stp>
        <stp>GDBR10 Index</stp>
        <stp>PX_LAST</stp>
        <stp>24/11/2015</stp>
        <stp>24/11/2015</stp>
        <stp>[Bonds &amp; FX.xlsx]Bonds Daily!R29C8</stp>
        <stp>Fill=C</stp>
        <stp>Days=A</stp>
        <tr r="H29" s="7"/>
      </tp>
      <tp t="e">
        <v>#N/A</v>
        <stp/>
        <stp>##V3_BDHV12</stp>
        <stp>GDBR10 Index</stp>
        <stp>PX_LAST</stp>
        <stp>24/11/2015</stp>
        <stp>24/11/2015</stp>
        <stp>[Bonds &amp; FX.xlsx]Bonds Daily!R28C8</stp>
        <stp>Fill=C</stp>
        <stp>Days=A</stp>
        <tr r="H28" s="7"/>
      </tp>
      <tp t="e">
        <v>#N/A</v>
        <stp/>
        <stp>##V3_BDHV12</stp>
        <stp>GDBR10 Index</stp>
        <stp>PX_LAST</stp>
        <stp>24/11/2015</stp>
        <stp>24/11/2015</stp>
        <stp>[Bonds &amp; FX.xlsx]Bonds Daily!R27C8</stp>
        <stp>Fill=C</stp>
        <stp>Days=A</stp>
        <tr r="H27" s="7"/>
      </tp>
      <tp t="e">
        <v>#N/A</v>
        <stp/>
        <stp>##V3_BDHV12</stp>
        <stp>GUKG10 Index</stp>
        <stp>PX_LAST</stp>
        <stp>24/11/2015</stp>
        <stp>24/11/2015</stp>
        <stp>[Bonds &amp; FX.xlsx]Bonds Daily!R10C8</stp>
        <stp>Fill=C</stp>
        <stp>Days=A</stp>
        <tr r="H10" s="7"/>
      </tp>
      <tp t="e">
        <v>#N/A</v>
        <stp/>
        <stp>##V3_BDHV12</stp>
        <stp>ENSU Index</stp>
        <stp>PX_LAST</stp>
        <stp>20/11/2015</stp>
        <stp>20/11/2015</stp>
        <stp>[Bonds &amp; FX.xlsx]Monitor!R64C8</stp>
        <stp>Days=A</stp>
        <stp>Fill=C</stp>
        <tr r="H64" s="1"/>
      </tp>
      <tp t="e">
        <v>#N/A</v>
        <stp/>
        <stp>##V3_BDHV12</stp>
        <stp>EBSU Index</stp>
        <stp>PX_LAST</stp>
        <stp>20/11/2015</stp>
        <stp>20/11/2015</stp>
        <stp>[Bonds &amp; FX.xlsx]Monitor!R63C8</stp>
        <stp>Days=A</stp>
        <stp>Fill=C</stp>
        <tr r="H63" s="1"/>
      </tp>
      <tp t="e">
        <v>#N/A</v>
        <stp/>
        <stp>##V3_BDHV12</stp>
        <stp>HIVOL CDSI GEN 5Y Corp</stp>
        <stp>PX_LAST</stp>
        <stp>24/11/2015</stp>
        <stp>24/11/2015</stp>
        <stp>[Bonds &amp; FX.xlsx]Bonds Daily!R79C8</stp>
        <stp>Fill=C</stp>
        <stp>Days=A</stp>
        <tr r="H79" s="7"/>
      </tp>
      <tp t="e">
        <v>#N/A</v>
        <stp/>
        <stp>##V3_BDHV12</stp>
        <stp>SUBFIN CDSI GEN 5Y Corp</stp>
        <stp>PX_LAST</stp>
        <stp>25/11/2015</stp>
        <stp>25/11/2015</stp>
        <stp>[Bonds &amp; FX.xlsx]Bonds Daily!R82C7</stp>
        <stp>Fill=C</stp>
        <stp>Days=A</stp>
        <tr r="G82" s="7"/>
        <tr r="G82" s="7"/>
      </tp>
      <tp t="e">
        <v>#N/A</v>
        <stp/>
        <stp>##V3_BDHV12</stp>
        <stp>SNRFIN CDSI GEN 5Y Corp</stp>
        <stp>PX_LAST</stp>
        <stp>25/11/2015</stp>
        <stp>25/11/2015</stp>
        <stp>[Bonds &amp; FX.xlsx]Bonds Daily!R81C7</stp>
        <stp>Fill=C</stp>
        <stp>Days=A</stp>
        <tr r="G81" s="7"/>
        <tr r="G81" s="7"/>
      </tp>
      <tp t="e">
        <v>#N/A</v>
        <stp/>
        <stp>##V3_BDHV12</stp>
        <stp>ITG4TR Index</stp>
        <stp>PX_LAST</stp>
        <stp>31/10/2015</stp>
        <stp>31/10/2015</stp>
        <stp>[Bonds &amp; FX.xlsx]Monitor!R9C32</stp>
        <stp>Fill=C</stp>
        <stp>Days=A</stp>
        <tr r="AF9" s="1"/>
      </tp>
      <tp t="e">
        <v>#N/A</v>
        <stp/>
        <stp>##V3_BDHV12</stp>
        <stp>ITG3TR Index</stp>
        <stp>PX_LAST</stp>
        <stp>13/11/2015</stp>
        <stp>13/11/2015</stp>
        <stp>[Bonds &amp; FX.xlsx]Monitor!R9C41</stp>
        <stp>Fill=C</stp>
        <stp>Days=A</stp>
        <tr r="AO9" s="1"/>
      </tp>
      <tp t="e">
        <v>#N/A</v>
        <stp/>
        <stp>##V3_BDHV12</stp>
        <stp>ITG4TR Index</stp>
        <stp>PX_LAST</stp>
        <stp>20/11/2015</stp>
        <stp>20/11/2015</stp>
        <stp>[Bonds &amp; FX.xlsx]Monitor!R9C42</stp>
        <stp>Fill=C</stp>
        <stp>Days=A</stp>
        <tr r="AP9" s="1"/>
      </tp>
      <tp t="e">
        <v>#N/A</v>
        <stp/>
        <stp>##V3_BDHV12</stp>
        <stp>ITG4TR Index</stp>
        <stp>PX_LAST</stp>
        <stp>20/11/2015</stp>
        <stp>20/11/2015</stp>
        <stp>[Bonds &amp; FX.xlsx]Monitor!R9C32</stp>
        <stp>Fill=C</stp>
        <stp>Days=A</stp>
        <tr r="AF9" s="1"/>
      </tp>
      <tp t="e">
        <v>#N/A</v>
        <stp/>
        <stp>##V3_BDHV12</stp>
        <stp>ITG5TR Index</stp>
        <stp>PX_LAST</stp>
        <stp>20/11/2015</stp>
        <stp>20/11/2015</stp>
        <stp>[Bonds &amp; FX.xlsx]Monitor!R9C22</stp>
        <stp>Fill=C</stp>
        <stp>Days=A</stp>
        <tr r="V9" s="1"/>
      </tp>
      <tp t="e">
        <v>#N/A</v>
        <stp/>
        <stp>##V3_BDHV12</stp>
        <stp>ITG3TR Index</stp>
        <stp>PX_LAST</stp>
        <stp>31/12/2014</stp>
        <stp>31/12/2014</stp>
        <stp>[Bonds &amp; FX.xlsx]Monitor!R9C20</stp>
        <stp>Fill=C</stp>
        <stp>Days=A</stp>
        <tr r="T9" s="1"/>
      </tp>
      <tp>
        <v>355.38799999999998</v>
        <stp/>
        <stp>##V3_BDHV12</stp>
        <stp>GBOHHYTO Index</stp>
        <stp>PX_LAST</stp>
        <stp>31.12.2017</stp>
        <stp>31.12.2017</stp>
        <stp>[Bonds &amp; FX.xlsx]BONDS OK!R82C11</stp>
        <stp>Fill=C</stp>
        <stp>Days=A</stp>
        <tr r="K82" s="10"/>
      </tp>
      <tp t="s">
        <v>#N/A Invalid Security</v>
        <stp/>
        <stp>##V3_BDHV12</stp>
        <stp>USG5TR Index</stp>
        <stp>PX_LAST</stp>
        <stp>15.06.2018</stp>
        <stp>15.06.2018</stp>
        <stp>[Bonds &amp; FX.xlsx]BONDS OK!R19C44</stp>
        <stp>Fill=C</stp>
        <stp>Days=A</stp>
        <tr r="AR19" s="10"/>
      </tp>
      <tp t="s">
        <v>#N/A Invalid Security</v>
        <stp/>
        <stp>##V3_BDHV12</stp>
        <stp>USG5TR Index</stp>
        <stp>PX_LAST</stp>
        <stp>15.06.2018</stp>
        <stp>15.06.2018</stp>
        <stp>[Bonds &amp; FX.xlsx]BONDS OK!R19C34</stp>
        <stp>Fill=C</stp>
        <stp>Days=A</stp>
        <tr r="AH19" s="10"/>
      </tp>
      <tp>
        <v>103.874</v>
        <stp/>
        <stp>##V3_BDHV12</stp>
        <stp>USOAIGTO Index</stp>
        <stp>PX_LAST</stp>
        <stp>11.06.2018</stp>
        <stp>11.06.2018</stp>
        <stp>[Bonds &amp; FX.xlsx]BONDS OK!R79C9</stp>
        <stp>Fill=C</stp>
        <stp>Days=A</stp>
        <tr r="I79" s="10"/>
      </tp>
      <tp t="s">
        <v>#N/A Invalid Security</v>
        <stp/>
        <stp>##V3_BDHV12</stp>
        <stp>UkG5TR Index</stp>
        <stp>PX_LAST</stp>
        <stp>15.06.2018</stp>
        <stp>15.06.2018</stp>
        <stp>[Bonds &amp; FX.xlsx]BONDS OK!R18C44</stp>
        <stp>Fill=C</stp>
        <stp>Days=A</stp>
        <tr r="AR18" s="10"/>
      </tp>
      <tp t="s">
        <v>#N/A Invalid Security</v>
        <stp/>
        <stp>##V3_BDHV12</stp>
        <stp>UkG5TR Index</stp>
        <stp>PX_LAST</stp>
        <stp>15.06.2018</stp>
        <stp>15.06.2018</stp>
        <stp>[Bonds &amp; FX.xlsx]BONDS OK!R18C34</stp>
        <stp>Fill=C</stp>
        <stp>Days=A</stp>
        <tr r="AH18" s="10"/>
      </tp>
      <tp t="s">
        <v>#N/A Invalid Security</v>
        <stp/>
        <stp>##V3_BDHV12</stp>
        <stp>USG1TR Index</stp>
        <stp>PX_LAST</stp>
        <stp>31.05.2018</stp>
        <stp>31.05.2018</stp>
        <stp>[Bonds &amp; FX.xlsx]BONDS OK!R19C30</stp>
        <stp>Fill=C</stp>
        <stp>Days=A</stp>
        <tr r="AD19" s="10"/>
      </tp>
      <tp t="s">
        <v>#N/A Invalid Security</v>
        <stp/>
        <stp>##V3_BDHV12</stp>
        <stp>UkG1TR Index</stp>
        <stp>PX_LAST</stp>
        <stp>31.05.2018</stp>
        <stp>31.05.2018</stp>
        <stp>[Bonds &amp; FX.xlsx]BONDS OK!R18C30</stp>
        <stp>Fill=C</stp>
        <stp>Days=A</stp>
        <tr r="AD18" s="10"/>
      </tp>
      <tp t="s">
        <v>#N/A Invalid Security</v>
        <stp/>
        <stp>##V3_BDHV12</stp>
        <stp>SZG5TR Index</stp>
        <stp>PX_LAST</stp>
        <stp>15.06.2018</stp>
        <stp>15.06.2018</stp>
        <stp>[Bonds &amp; FX.xlsx]BONDS OK!R13C44</stp>
        <stp>Fill=C</stp>
        <stp>Days=A</stp>
        <tr r="AR13" s="10"/>
      </tp>
      <tp t="s">
        <v>#N/A Invalid Security</v>
        <stp/>
        <stp>##V3_BDHV12</stp>
        <stp>SZG5TR Index</stp>
        <stp>PX_LAST</stp>
        <stp>15.06.2018</stp>
        <stp>15.06.2018</stp>
        <stp>[Bonds &amp; FX.xlsx]BONDS OK!R13C34</stp>
        <stp>Fill=C</stp>
        <stp>Days=A</stp>
        <tr r="AH13" s="10"/>
      </tp>
      <tp t="e">
        <v>#N/A</v>
        <stp/>
        <stp>##V3_BDHV12</stp>
        <stp>EURSEK  Curncy</stp>
        <stp>PX_LAST</stp>
        <stp>11/12/2015</stp>
        <stp>11/12/2015</stp>
        <stp>[Bonds &amp; FX.xlsx]FX!R5C17</stp>
        <stp>Fill=C</stp>
        <stp>Days=A</stp>
        <tr r="Q5" s="6"/>
      </tp>
      <tp t="s">
        <v>#N/A Invalid Security</v>
        <stp/>
        <stp>##V3_BDHV12</stp>
        <stp>SPG5TR Index</stp>
        <stp>PX_LAST</stp>
        <stp>15.06.2018</stp>
        <stp>15.06.2018</stp>
        <stp>[Bonds &amp; FX.xlsx]BONDS OK!R12C44</stp>
        <stp>Fill=C</stp>
        <stp>Days=A</stp>
        <tr r="AR12" s="10"/>
      </tp>
      <tp t="s">
        <v>#N/A Invalid Security</v>
        <stp/>
        <stp>##V3_BDHV12</stp>
        <stp>SPG5TR Index</stp>
        <stp>PX_LAST</stp>
        <stp>15.06.2018</stp>
        <stp>15.06.2018</stp>
        <stp>[Bonds &amp; FX.xlsx]BONDS OK!R12C34</stp>
        <stp>Fill=C</stp>
        <stp>Days=A</stp>
        <tr r="AH12" s="10"/>
      </tp>
      <tp t="s">
        <v>#N/A Invalid Security</v>
        <stp/>
        <stp>##V3_BDHV12</stp>
        <stp>PTG5TR Index</stp>
        <stp>PX_LAST</stp>
        <stp>15.06.2018</stp>
        <stp>15.06.2018</stp>
        <stp>[Bonds &amp; FX.xlsx]BONDS OK!R11C34</stp>
        <stp>Fill=C</stp>
        <stp>Days=A</stp>
        <tr r="AH11" s="10"/>
      </tp>
      <tp t="s">
        <v>#N/A Invalid Security</v>
        <stp/>
        <stp>##V3_BDHV12</stp>
        <stp>PTG5TR Index</stp>
        <stp>PX_LAST</stp>
        <stp>15.06.2018</stp>
        <stp>15.06.2018</stp>
        <stp>[Bonds &amp; FX.xlsx]BONDS OK!R11C44</stp>
        <stp>Fill=C</stp>
        <stp>Days=A</stp>
        <tr r="AR11" s="10"/>
      </tp>
      <tp t="e">
        <v>#N/A</v>
        <stp/>
        <stp>##V3_BDHV12</stp>
        <stp>EURSEK  Curncy</stp>
        <stp>PX_LAST</stp>
        <stp>31/12/2014</stp>
        <stp>31/12/2014</stp>
        <stp>[Bonds &amp; FX.xlsx]FX!R5C17</stp>
        <stp>Fill=C</stp>
        <stp>Days=A</stp>
        <tr r="Q5" s="6"/>
      </tp>
      <tp t="s">
        <v>#N/A Invalid Security</v>
        <stp/>
        <stp>##V3_BDHV12</stp>
        <stp>JNG5TR Index</stp>
        <stp>PX_LAST</stp>
        <stp>15.06.2018</stp>
        <stp>15.06.2018</stp>
        <stp>[Bonds &amp; FX.xlsx]BONDS OK!R10C34</stp>
        <stp>Fill=C</stp>
        <stp>Days=A</stp>
        <tr r="AH10" s="10"/>
      </tp>
      <tp t="s">
        <v>#N/A Invalid Security</v>
        <stp/>
        <stp>##V3_BDHV12</stp>
        <stp>JNG5TR Index</stp>
        <stp>PX_LAST</stp>
        <stp>15.06.2018</stp>
        <stp>15.06.2018</stp>
        <stp>[Bonds &amp; FX.xlsx]BONDS OK!R10C44</stp>
        <stp>Fill=C</stp>
        <stp>Days=A</stp>
        <tr r="AR10" s="10"/>
      </tp>
      <tp t="s">
        <v>#N/A Invalid Security</v>
        <stp/>
        <stp>##V3_BDHV12</stp>
        <stp>SZG1TR Index</stp>
        <stp>PX_LAST</stp>
        <stp>31.05.2018</stp>
        <stp>31.05.2018</stp>
        <stp>[Bonds &amp; FX.xlsx]BONDS OK!R13C30</stp>
        <stp>Fill=C</stp>
        <stp>Days=A</stp>
        <tr r="AD13" s="10"/>
      </tp>
      <tp t="s">
        <v>#N/A Invalid Security</v>
        <stp/>
        <stp>##V3_BDHV12</stp>
        <stp>SPG1TR Index</stp>
        <stp>PX_LAST</stp>
        <stp>31.05.2018</stp>
        <stp>31.05.2018</stp>
        <stp>[Bonds &amp; FX.xlsx]BONDS OK!R12C30</stp>
        <stp>Fill=C</stp>
        <stp>Days=A</stp>
        <tr r="AD12" s="10"/>
      </tp>
      <tp t="s">
        <v>#N/A Invalid Security</v>
        <stp/>
        <stp>##V3_BDHV12</stp>
        <stp>PTG1TR Index</stp>
        <stp>PX_LAST</stp>
        <stp>31.05.2018</stp>
        <stp>31.05.2018</stp>
        <stp>[Bonds &amp; FX.xlsx]BONDS OK!R11C30</stp>
        <stp>Fill=C</stp>
        <stp>Days=A</stp>
        <tr r="AD11" s="10"/>
      </tp>
      <tp t="s">
        <v>#N/A Invalid Security</v>
        <stp/>
        <stp>##V3_BDHV12</stp>
        <stp>JNG1TR Index</stp>
        <stp>PX_LAST</stp>
        <stp>31.05.2018</stp>
        <stp>31.05.2018</stp>
        <stp>[Bonds &amp; FX.xlsx]BONDS OK!R10C30</stp>
        <stp>Fill=C</stp>
        <stp>Days=A</stp>
        <tr r="AD10" s="10"/>
      </tp>
      <tp>
        <v>0.15620999999999999</v>
        <stp/>
        <stp>##V3_BDHV12</stp>
        <stp>CNYUSD  Curncy</stp>
        <stp>PX_LAST</stp>
        <stp>14.06.2018</stp>
        <stp>14.06.2018</stp>
        <stp>[Bonds &amp; FX.xlsx]FX OK!R19C7</stp>
        <stp>Fill=C</stp>
        <stp>Days=A</stp>
        <tr r="G19" s="12"/>
      </tp>
      <tp>
        <v>0.15620999999999999</v>
        <stp/>
        <stp>##V3_BDHV12</stp>
        <stp>CNYUSD  Curncy</stp>
        <stp>PX_LAST</stp>
        <stp>14.06.2018</stp>
        <stp>14.06.2018</stp>
        <stp>[Bonds &amp; FX.xlsx]FX OK!R37C7</stp>
        <stp>Fill=C</stp>
        <stp>Days=A</stp>
        <tr r="G37" s="12"/>
      </tp>
      <tp>
        <v>1.0028999999999999</v>
        <stp/>
        <stp>##V3_BDHV12</stp>
        <stp>CHFUSD  Curncy</stp>
        <stp>PX_LAST</stp>
        <stp>14.06.2018</stp>
        <stp>14.06.2018</stp>
        <stp>[Bonds &amp; FX.xlsx]FX OK!R31C7</stp>
        <stp>Fill=C</stp>
        <stp>Days=A</stp>
        <tr r="G31" s="12"/>
      </tp>
      <tp>
        <v>1.0028999999999999</v>
        <stp/>
        <stp>##V3_BDHV12</stp>
        <stp>CHFUSD  Curncy</stp>
        <stp>PX_LAST</stp>
        <stp>14.06.2018</stp>
        <stp>14.06.2018</stp>
        <stp>[Bonds &amp; FX.xlsx]FX OK!R13C7</stp>
        <stp>Fill=C</stp>
        <stp>Days=A</stp>
        <tr r="G13" s="12"/>
      </tp>
      <tp t="e">
        <v>#N/A</v>
        <stp/>
        <stp>##V3_BDHV12</stp>
        <stp>NZDUSD  Curncy</stp>
        <stp>PX_LAST</stp>
        <stp>11/12/2015</stp>
        <stp>11/12/2015</stp>
        <stp>[Bonds &amp; FX.xlsx]FX!R27C7</stp>
        <stp>Fill=C</stp>
        <stp>Days=A</stp>
        <tr r="G27" s="6"/>
      </tp>
      <tp t="e">
        <v>#N/A</v>
        <stp/>
        <stp>##V3_BDHV12</stp>
        <stp>NZDUSD  Curncy</stp>
        <stp>PX_LAST</stp>
        <stp>31/12/2014</stp>
        <stp>31/12/2014</stp>
        <stp>[Bonds &amp; FX.xlsx]FX!R11C7</stp>
        <stp>Fill=C</stp>
        <stp>Days=A</stp>
        <tr r="G11" s="6"/>
      </tp>
      <tp t="e">
        <v>#N/A</v>
        <stp/>
        <stp>##V3_BDHV12</stp>
        <stp>NZDUSD  Curncy</stp>
        <stp>PX_LAST</stp>
        <stp>30/11/2015</stp>
        <stp>30/11/2015</stp>
        <stp>[Bonds &amp; FX.xlsx]FX!R27C7</stp>
        <stp>Fill=C</stp>
        <stp>Days=A</stp>
        <tr r="G27" s="6"/>
      </tp>
      <tp t="e">
        <v>#N/A</v>
        <stp/>
        <stp>##V3_BDHV12</stp>
        <stp>NZDUSD  Curncy</stp>
        <stp>PX_LAST</stp>
        <stp>11/12/2015</stp>
        <stp>11/12/2015</stp>
        <stp>[Bonds &amp; FX.xlsx]FX!R11C7</stp>
        <stp>Fill=C</stp>
        <stp>Days=A</stp>
        <tr r="G11" s="6"/>
      </tp>
      <tp t="e">
        <v>#N/A</v>
        <stp/>
        <stp>##V3_BDHV12</stp>
        <stp>USOHHYTO Index</stp>
        <stp>PX_LAST</stp>
        <stp>31/12/2014</stp>
        <stp>31/12/2014</stp>
        <stp>[Bonds &amp; FX.xlsx]Monitor!R68C10</stp>
        <stp>Fill=C</stp>
        <stp>Days=A</stp>
        <tr r="J68" s="1"/>
      </tp>
      <tp>
        <v>56</v>
        <stp/>
        <stp>##V3_BDHV12</stp>
        <stp>EUOAIGTO Index</stp>
        <stp>PX_LAST</stp>
        <stp>11.06.2018</stp>
        <stp>11.06.2018</stp>
        <stp>[Bonds &amp; FX.xlsx]BONDS OK!R81C9</stp>
        <stp>Fill=C</stp>
        <stp>Days=A</stp>
        <tr r="I81" s="10"/>
      </tp>
      <tp>
        <v>0.76300000000000001</v>
        <stp/>
        <stp>##V3_BDHV12</stp>
        <stp>CADUSD  Curncy</stp>
        <stp>PX_LAST</stp>
        <stp>14.06.2018</stp>
        <stp>14.06.2018</stp>
        <stp>[Bonds &amp; FX.xlsx]FX OK!R32C7</stp>
        <stp>Fill=C</stp>
        <stp>Days=A</stp>
        <tr r="G32" s="12"/>
      </tp>
      <tp>
        <v>123.092</v>
        <stp/>
        <stp>##V3_BDHV12</stp>
        <stp>GBOAIGTO Index</stp>
        <stp>PX_LAST</stp>
        <stp>11.06.2018</stp>
        <stp>11.06.2018</stp>
        <stp>[Bonds &amp; FX.xlsx]BONDS OK!R83C9</stp>
        <stp>Fill=C</stp>
        <stp>Days=A</stp>
        <tr r="I83" s="10"/>
      </tp>
      <tp t="e">
        <v>#N/A</v>
        <stp/>
        <stp>##V3_BDHV12</stp>
        <stp>NZDUSD  Curncy</stp>
        <stp>PX_LAST</stp>
        <stp>11/12/2015</stp>
        <stp>11/12/2015</stp>
        <stp>[Bonds &amp; FX.xlsx]FX!R43C7</stp>
        <stp>Fill=C</stp>
        <stp>Days=A</stp>
        <tr r="G43" s="6"/>
      </tp>
      <tp>
        <v>0.76300000000000001</v>
        <stp/>
        <stp>##V3_BDHV12</stp>
        <stp>CADUSD  Curncy</stp>
        <stp>PX_LAST</stp>
        <stp>14.06.2018</stp>
        <stp>14.06.2018</stp>
        <stp>[Bonds &amp; FX.xlsx]FX OK!R14C7</stp>
        <stp>Fill=C</stp>
        <stp>Days=A</stp>
        <tr r="G14" s="12"/>
      </tp>
      <tp t="e">
        <v>#N/A</v>
        <stp/>
        <stp>##V3_BDHV12</stp>
        <stp>NZDUSD  Curncy</stp>
        <stp>PX_LAST</stp>
        <stp>04/12/2015</stp>
        <stp>04/12/2015</stp>
        <stp>[Bonds &amp; FX.xlsx]FX!R43C7</stp>
        <stp>Fill=C</stp>
        <stp>Days=A</stp>
        <tr r="G43" s="6"/>
      </tp>
      <tp t="e">
        <v>#N/A</v>
        <stp/>
        <stp>##V3_BDHV12</stp>
        <stp>GFRN10 Index</stp>
        <stp>PX_LAST</stp>
        <stp>31/10/2015</stp>
        <stp>31/10/2015</stp>
        <stp>[Bonds &amp; FX.xlsx]Bonds Daily!R27C9</stp>
        <stp>Fill=C</stp>
        <stp>Days=A</stp>
        <tr r="I27" s="7"/>
      </tp>
      <tp t="e">
        <v>#N/A</v>
        <stp/>
        <stp>##V3_BDHV12</stp>
        <stp>GDBR10 Index</stp>
        <stp>PX_LAST</stp>
        <stp>31/10/2015</stp>
        <stp>31/10/2015</stp>
        <stp>[Bonds &amp; FX.xlsx]Bonds Daily!R28C9</stp>
        <stp>Fill=C</stp>
        <stp>Days=A</stp>
        <tr r="I28" s="7"/>
      </tp>
      <tp t="e">
        <v>#N/A</v>
        <stp/>
        <stp>##V3_BDHV12</stp>
        <stp>GDBR10 Index</stp>
        <stp>PX_LAST</stp>
        <stp>31/10/2015</stp>
        <stp>31/10/2015</stp>
        <stp>[Bonds &amp; FX.xlsx]Bonds Daily!R29C9</stp>
        <stp>Fill=C</stp>
        <stp>Days=A</stp>
        <tr r="I29" s="7"/>
      </tp>
      <tp t="e">
        <v>#N/A</v>
        <stp/>
        <stp>##V3_BDHV12</stp>
        <stp>GDBR10 Index</stp>
        <stp>PX_LAST</stp>
        <stp>31/10/2015</stp>
        <stp>31/10/2015</stp>
        <stp>[Bonds &amp; FX.xlsx]Bonds Daily!R27C9</stp>
        <stp>Fill=C</stp>
        <stp>Days=A</stp>
        <tr r="I27" s="7"/>
      </tp>
      <tp t="e">
        <v>#N/A</v>
        <stp/>
        <stp>##V3_BDHV12</stp>
        <stp>GFRN10 Index</stp>
        <stp>PX_LAST</stp>
        <stp>31/10/2015</stp>
        <stp>31/10/2015</stp>
        <stp>[Bonds &amp; FX.xlsx]Bonds Daily!R12C9</stp>
        <stp>Fill=C</stp>
        <stp>Days=A</stp>
        <tr r="I12" s="7"/>
      </tp>
      <tp t="e">
        <v>#N/A</v>
        <stp/>
        <stp>##V3_BDHV12</stp>
        <stp>GDBR10 Index</stp>
        <stp>PX_LAST</stp>
        <stp>31/10/2015</stp>
        <stp>31/10/2015</stp>
        <stp>[Bonds &amp; FX.xlsx]Bonds Daily!R30C9</stp>
        <stp>Fill=C</stp>
        <stp>Days=A</stp>
        <tr r="I30" s="7"/>
      </tp>
      <tp t="e">
        <v>#N/A</v>
        <stp/>
        <stp>##V3_BDHV12</stp>
        <stp>GDBR10 Index</stp>
        <stp>PX_LAST</stp>
        <stp>31/10/2015</stp>
        <stp>31/10/2015</stp>
        <stp>[Bonds &amp; FX.xlsx]Bonds Daily!R31C9</stp>
        <stp>Fill=C</stp>
        <stp>Days=A</stp>
        <tr r="I31" s="7"/>
      </tp>
      <tp t="e">
        <v>#N/A</v>
        <stp/>
        <stp>##V3_BDHV12</stp>
        <stp>GUKG10 Index</stp>
        <stp>PX_LAST</stp>
        <stp>31/10/2015</stp>
        <stp>31/10/2015</stp>
        <stp>[Bonds &amp; FX.xlsx]Bonds Daily!R10C9</stp>
        <stp>Fill=C</stp>
        <stp>Days=A</stp>
        <tr r="I10" s="7"/>
      </tp>
      <tp>
        <v>110.962</v>
        <stp/>
        <stp>##V3_BDHV12</stp>
        <stp>GBOAIGTO Index</stp>
        <stp>PX_LAST</stp>
        <stp>31.12.2017</stp>
        <stp>31.12.2017</stp>
        <stp>[Bonds &amp; FX.xlsx]BONDS OK!R83C11</stp>
        <stp>Fill=C</stp>
        <stp>Days=A</stp>
        <tr r="K83" s="10"/>
      </tp>
      <tp t="e">
        <v>#N/A</v>
        <stp/>
        <stp>##V3_BDHV12</stp>
        <stp>HIVOL CDSI GEN 5Y Corp</stp>
        <stp>PX_LAST</stp>
        <stp>31/10/2015</stp>
        <stp>31/10/2015</stp>
        <stp>[Bonds &amp; FX.xlsx]Bonds Daily!R79C9</stp>
        <stp>Fill=C</stp>
        <stp>Days=A</stp>
        <tr r="I79" s="7"/>
      </tp>
      <tp t="e">
        <v>#N/A</v>
        <stp/>
        <stp>##V3_BDHV12</stp>
        <stp>ENSU Index</stp>
        <stp>PX_LAST</stp>
        <stp>31/10/2015</stp>
        <stp>31/10/2015</stp>
        <stp>[Bonds &amp; FX.xlsx]Monitor!R64C9</stp>
        <stp>Days=A</stp>
        <stp>Fill=C</stp>
        <tr r="I64" s="1"/>
      </tp>
      <tp t="e">
        <v>#N/A</v>
        <stp/>
        <stp>##V3_BDHV12</stp>
        <stp>EBSU Index</stp>
        <stp>PX_LAST</stp>
        <stp>31/10/2015</stp>
        <stp>31/10/2015</stp>
        <stp>[Bonds &amp; FX.xlsx]Monitor!R63C9</stp>
        <stp>Days=A</stp>
        <stp>Fill=C</stp>
        <tr r="I63" s="1"/>
      </tp>
      <tp t="s">
        <v>GBP IG All Sectors OAS</v>
        <stp/>
        <stp>##V3_BDPV12</stp>
        <stp>GBOAIGTO Index</stp>
        <stp>NAME</stp>
        <stp>[Bonds &amp; FX.xlsx]Monitor!R73C6</stp>
        <tr r="F73" s="1"/>
      </tp>
      <tp t="e">
        <v>#N/A</v>
        <stp/>
        <stp>##V3_BDHV12</stp>
        <stp>ITG5TR Index</stp>
        <stp>PX_LAST</stp>
        <stp>31/10/2015</stp>
        <stp>31/10/2015</stp>
        <stp>[Bonds &amp; FX.xlsx]Monitor!R9C33</stp>
        <stp>Fill=C</stp>
        <stp>Days=A</stp>
        <tr r="AG9" s="1"/>
      </tp>
      <tp t="e">
        <v>#N/A</v>
        <stp/>
        <stp>##V3_BDHV12</stp>
        <stp>ITG2TR Index</stp>
        <stp>PX_LAST</stp>
        <stp>13/11/2015</stp>
        <stp>13/11/2015</stp>
        <stp>[Bonds &amp; FX.xlsx]Monitor!R9C40</stp>
        <stp>Fill=C</stp>
        <stp>Days=A</stp>
        <tr r="AN9" s="1"/>
      </tp>
      <tp t="e">
        <v>#N/A</v>
        <stp/>
        <stp>##V3_BDHV12</stp>
        <stp>ITG5TR Index</stp>
        <stp>PX_LAST</stp>
        <stp>20/11/2015</stp>
        <stp>20/11/2015</stp>
        <stp>[Bonds &amp; FX.xlsx]Monitor!R9C43</stp>
        <stp>Fill=C</stp>
        <stp>Days=A</stp>
        <tr r="AQ9" s="1"/>
      </tp>
      <tp t="e">
        <v>#N/A</v>
        <stp/>
        <stp>##V3_BDHV12</stp>
        <stp>ITG5TR Index</stp>
        <stp>PX_LAST</stp>
        <stp>20/11/2015</stp>
        <stp>20/11/2015</stp>
        <stp>[Bonds &amp; FX.xlsx]Monitor!R9C33</stp>
        <stp>Fill=C</stp>
        <stp>Days=A</stp>
        <tr r="AG9" s="1"/>
      </tp>
      <tp t="e">
        <v>#N/A</v>
        <stp/>
        <stp>##V3_BDHV12</stp>
        <stp>ITG4TR Index</stp>
        <stp>PX_LAST</stp>
        <stp>31/12/2014</stp>
        <stp>31/12/2014</stp>
        <stp>[Bonds &amp; FX.xlsx]Monitor!R9C21</stp>
        <stp>Fill=C</stp>
        <stp>Days=A</stp>
        <tr r="U9" s="1"/>
      </tp>
      <tp t="s">
        <v>#N/A Invalid Security</v>
        <stp/>
        <stp>##V3_BDHV12</stp>
        <stp>UkG4TR Index</stp>
        <stp>PX_LAST</stp>
        <stp>31.05.2018</stp>
        <stp>31.05.2018</stp>
        <stp>[Bonds &amp; FX.xlsx]BONDS OK!R18C33</stp>
        <stp>Fill=C</stp>
        <stp>Days=A</stp>
        <tr r="AG18" s="10"/>
      </tp>
      <tp t="s">
        <v>#N/A Invalid Security</v>
        <stp/>
        <stp>##V3_BDHV12</stp>
        <stp>USG4TR Index</stp>
        <stp>PX_LAST</stp>
        <stp>31.05.2018</stp>
        <stp>31.05.2018</stp>
        <stp>[Bonds &amp; FX.xlsx]BONDS OK!R19C33</stp>
        <stp>Fill=C</stp>
        <stp>Days=A</stp>
        <tr r="AG19" s="10"/>
      </tp>
      <tp>
        <v>0.69489999999999996</v>
        <stp/>
        <stp>##V3_BDHV12</stp>
        <stp>NZDUSD  Curncy</stp>
        <stp>PX_LAST</stp>
        <stp>15.06.2018</stp>
        <stp>15.06.2018</stp>
        <stp>[Bonds &amp; FX.xlsx]FX OK!R34C8</stp>
        <stp>Fill=C</stp>
        <stp>Days=A</stp>
        <tr r="H34" s="12"/>
      </tp>
      <tp>
        <v>335.03899999999999</v>
        <stp/>
        <stp>##V3_BDHV12</stp>
        <stp>USOHHYTO Index</stp>
        <stp>PX_LAST</stp>
        <stp>15.06.2018</stp>
        <stp>15.06.2018</stp>
        <stp>[Bonds &amp; FX.xlsx]BONDS OK!R78C7</stp>
        <stp>Fill=C</stp>
        <stp>Days=A</stp>
        <tr r="G78" s="10"/>
        <tr r="G78" s="10"/>
      </tp>
      <tp t="s">
        <v>#N/A Invalid Security</v>
        <stp/>
        <stp>##V3_BDHV12</stp>
        <stp>SPG4TR Index</stp>
        <stp>PX_LAST</stp>
        <stp>31.05.2018</stp>
        <stp>31.05.2018</stp>
        <stp>[Bonds &amp; FX.xlsx]BONDS OK!R12C33</stp>
        <stp>Fill=C</stp>
        <stp>Days=A</stp>
        <tr r="AG12" s="10"/>
      </tp>
      <tp>
        <v>0.74419999999999997</v>
        <stp/>
        <stp>##V3_BDHV12</stp>
        <stp>AUDUSD  Curncy</stp>
        <stp>PX_LAST</stp>
        <stp>15.06.2018</stp>
        <stp>15.06.2018</stp>
        <stp>[Bonds &amp; FX.xlsx]FX OK!R33C7</stp>
        <stp>Fill=C</stp>
        <stp>Days=A</stp>
        <tr r="G33" s="12"/>
      </tp>
      <tp t="s">
        <v>#N/A Invalid Security</v>
        <stp/>
        <stp>##V3_BDHV12</stp>
        <stp>SZG4TR Index</stp>
        <stp>PX_LAST</stp>
        <stp>31.05.2018</stp>
        <stp>31.05.2018</stp>
        <stp>[Bonds &amp; FX.xlsx]BONDS OK!R13C33</stp>
        <stp>Fill=C</stp>
        <stp>Days=A</stp>
        <tr r="AG13" s="10"/>
      </tp>
      <tp t="s">
        <v>#N/A Invalid Security</v>
        <stp/>
        <stp>##V3_BDHV12</stp>
        <stp>JNG4TR Index</stp>
        <stp>PX_LAST</stp>
        <stp>31.05.2018</stp>
        <stp>31.05.2018</stp>
        <stp>[Bonds &amp; FX.xlsx]BONDS OK!R10C33</stp>
        <stp>Fill=C</stp>
        <stp>Days=A</stp>
        <tr r="AG10" s="10"/>
      </tp>
      <tp>
        <v>0.74419999999999997</v>
        <stp/>
        <stp>##V3_BDHV12</stp>
        <stp>AUDUSD  Curncy</stp>
        <stp>PX_LAST</stp>
        <stp>15.06.2018</stp>
        <stp>15.06.2018</stp>
        <stp>[Bonds &amp; FX.xlsx]FX OK!R15C7</stp>
        <stp>Fill=C</stp>
        <stp>Days=A</stp>
        <tr r="G15" s="12"/>
      </tp>
      <tp t="s">
        <v>#N/A Invalid Security</v>
        <stp/>
        <stp>##V3_BDHV12</stp>
        <stp>PTG4TR Index</stp>
        <stp>PX_LAST</stp>
        <stp>31.05.2018</stp>
        <stp>31.05.2018</stp>
        <stp>[Bonds &amp; FX.xlsx]BONDS OK!R11C33</stp>
        <stp>Fill=C</stp>
        <stp>Days=A</stp>
        <tr r="AG11" s="10"/>
      </tp>
      <tp>
        <v>9.0880000000000006E-3</v>
        <stp/>
        <stp>##V3_BDHV12</stp>
        <stp>JPYUSD  Curncy</stp>
        <stp>PX_LAST</stp>
        <stp>11.06.2018</stp>
        <stp>11.06.2018</stp>
        <stp>[Bonds &amp; FX.xlsx]FX OK!R29C8</stp>
        <stp>Fill=C</stp>
        <stp>Days=A</stp>
        <tr r="H29" s="12"/>
      </tp>
      <tp>
        <v>0.1227</v>
        <stp/>
        <stp>##V3_BDHV12</stp>
        <stp>NOKUSD  Curncy</stp>
        <stp>PX_LAST</stp>
        <stp>15.06.2018</stp>
        <stp>15.06.2018</stp>
        <stp>[Bonds &amp; FX.xlsx]FX OK!R35C8</stp>
        <stp>Fill=C</stp>
        <stp>Days=A</stp>
        <tr r="H35" s="12"/>
      </tp>
      <tp>
        <v>305.423</v>
        <stp/>
        <stp>##V3_BDHV12</stp>
        <stp>EUOHHYTO Index</stp>
        <stp>PX_LAST</stp>
        <stp>15.06.2018</stp>
        <stp>15.06.2018</stp>
        <stp>[Bonds &amp; FX.xlsx]BONDS OK!R80C7</stp>
        <stp>Fill=C</stp>
        <stp>Days=A</stp>
        <tr r="G80" s="10"/>
        <tr r="G80" s="10"/>
      </tp>
      <tp>
        <v>392.27300000000002</v>
        <stp/>
        <stp>##V3_BDHV12</stp>
        <stp>GBOHHYTO Index</stp>
        <stp>PX_LAST</stp>
        <stp>15.06.2018</stp>
        <stp>15.06.2018</stp>
        <stp>[Bonds &amp; FX.xlsx]BONDS OK!R82C7</stp>
        <stp>Fill=C</stp>
        <stp>Days=A</stp>
        <tr r="G82" s="10"/>
        <tr r="G82" s="10"/>
      </tp>
      <tp t="e">
        <v>#N/A</v>
        <stp/>
        <stp>##V3_BDHV12</stp>
        <stp>HE00 Index</stp>
        <stp>PX_LAST</stp>
        <stp>24/11/2015</stp>
        <stp>24/11/2015</stp>
        <stp>[Bonds &amp; FX.xlsx]Bonds Daily!R61C8</stp>
        <stp>Days=A</stp>
        <stp>Fill=C</stp>
        <tr r="H61" s="7"/>
      </tp>
      <tp t="e">
        <v>#N/A</v>
        <stp/>
        <stp>##V3_BDHV12</stp>
        <stp>ER00 Index</stp>
        <stp>PX_LAST</stp>
        <stp>24/11/2015</stp>
        <stp>24/11/2015</stp>
        <stp>[Bonds &amp; FX.xlsx]Bonds Daily!R62C8</stp>
        <stp>Days=A</stp>
        <stp>Fill=C</stp>
        <tr r="H62" s="7"/>
      </tp>
      <tp t="e">
        <v>#N/A</v>
        <stp/>
        <stp>##V3_BDHV12</stp>
        <stp>HE00 Index</stp>
        <stp>PX_LAST</stp>
        <stp>25/11/2015</stp>
        <stp>25/11/2015</stp>
        <stp>[Bonds &amp; FX.xlsx]Bonds Daily!R61C8</stp>
        <stp>Days=A</stp>
        <stp>Fill=C</stp>
        <tr r="H61" s="7"/>
      </tp>
      <tp t="e">
        <v>#N/A</v>
        <stp/>
        <stp>##V3_BDHV12</stp>
        <stp>ER00 Index</stp>
        <stp>PX_LAST</stp>
        <stp>25/11/2015</stp>
        <stp>25/11/2015</stp>
        <stp>[Bonds &amp; FX.xlsx]Bonds Daily!R62C8</stp>
        <stp>Days=A</stp>
        <stp>Fill=C</stp>
        <tr r="H62" s="7"/>
      </tp>
      <tp t="s">
        <v>GREECE CDS USD SR 5Y D14</v>
        <stp/>
        <stp>##V3_BDPV12</stp>
        <stp>GREECE CDS USD SR 5Y Corp</stp>
        <stp>NAME</stp>
        <stp>[Bonds &amp; FX.xlsx]Bonds Weekly!R47C6</stp>
        <tr r="F47" s="9"/>
      </tp>
      <tp t="s">
        <v>SPAIN CDS USD SR 5Y D14</v>
        <stp/>
        <stp>##V3_BDPV12</stp>
        <stp>SPAIN CDS USD SR 5Y Corp</stp>
        <stp>NAME</stp>
        <stp>[Bonds &amp; FX.xlsx]Monitor!R42C6</stp>
        <tr r="F42" s="1"/>
      </tp>
      <tp>
        <v>1.72</v>
        <stp/>
        <stp>##V3_BDHV12</stp>
        <stp>FWISEU55 Index</stp>
        <stp>PX_LAST</stp>
        <stp>31.12.2017</stp>
        <stp>31.12.2017</stp>
        <stp>[Bonds &amp; FX.xlsx]BONDS OK!R66C11</stp>
        <stp>Fill=C</stp>
        <stp>Days=A</stp>
        <tr r="K66" s="10"/>
      </tp>
      <tp t="e">
        <v>#N/A</v>
        <stp/>
        <stp>##V3_BDHV12</stp>
        <stp>ENSU Index</stp>
        <stp>PX_LAST</stp>
        <stp>13/11/2015</stp>
        <stp>13/11/2015</stp>
        <stp>[Bonds &amp; FX.xlsx]Monitor!R64C9</stp>
        <stp>Days=A</stp>
        <stp>Fill=C</stp>
        <tr r="I64" s="1"/>
      </tp>
      <tp t="e">
        <v>#N/A</v>
        <stp/>
        <stp>##V3_BDHV12</stp>
        <stp>EBSU Index</stp>
        <stp>PX_LAST</stp>
        <stp>13/11/2015</stp>
        <stp>13/11/2015</stp>
        <stp>[Bonds &amp; FX.xlsx]Monitor!R63C9</stp>
        <stp>Days=A</stp>
        <stp>Fill=C</stp>
        <tr r="I63" s="1"/>
      </tp>
      <tp>
        <v>216.15600000000001</v>
        <stp/>
        <stp>##V3_BDHV12</stp>
        <stp>EUOHHYTO Index</stp>
        <stp>PX_LAST</stp>
        <stp>31.12.2017</stp>
        <stp>31.12.2017</stp>
        <stp>[Bonds &amp; FX.xlsx]BONDS OK!R80C11</stp>
        <stp>Fill=C</stp>
        <stp>Days=A</stp>
        <tr r="K80" s="10"/>
      </tp>
      <tp t="e">
        <v>#N/A</v>
        <stp/>
        <stp>##V3_BDHV12</stp>
        <stp>ITG2TR Index</stp>
        <stp>PX_LAST</stp>
        <stp>31/10/2015</stp>
        <stp>31/10/2015</stp>
        <stp>[Bonds &amp; FX.xlsx]Monitor!R9C30</stp>
        <stp>Fill=C</stp>
        <stp>Days=A</stp>
        <tr r="AD9" s="1"/>
      </tp>
      <tp t="e">
        <v>#N/A</v>
        <stp/>
        <stp>##V3_BDHV12</stp>
        <stp>ITG5TR Index</stp>
        <stp>PX_LAST</stp>
        <stp>13/11/2015</stp>
        <stp>13/11/2015</stp>
        <stp>[Bonds &amp; FX.xlsx]Monitor!R9C43</stp>
        <stp>Fill=C</stp>
        <stp>Days=A</stp>
        <tr r="AQ9" s="1"/>
      </tp>
      <tp t="e">
        <v>#N/A</v>
        <stp/>
        <stp>##V3_BDHV12</stp>
        <stp>ITG2TR Index</stp>
        <stp>PX_LAST</stp>
        <stp>20/11/2015</stp>
        <stp>20/11/2015</stp>
        <stp>[Bonds &amp; FX.xlsx]Monitor!R9C30</stp>
        <stp>Fill=C</stp>
        <stp>Days=A</stp>
        <tr r="AD9" s="1"/>
      </tp>
      <tp t="e">
        <v>#N/A</v>
        <stp/>
        <stp>##V3_BDHV12</stp>
        <stp>ITG3TR Index</stp>
        <stp>PX_LAST</stp>
        <stp>20/11/2015</stp>
        <stp>20/11/2015</stp>
        <stp>[Bonds &amp; FX.xlsx]Monitor!R9C20</stp>
        <stp>Fill=C</stp>
        <stp>Days=A</stp>
        <tr r="T9" s="1"/>
      </tp>
      <tp t="e">
        <v>#N/A</v>
        <stp/>
        <stp>##V3_BDHV12</stp>
        <stp>ITG2TR Index</stp>
        <stp>PX_LAST</stp>
        <stp>20/11/2015</stp>
        <stp>20/11/2015</stp>
        <stp>[Bonds &amp; FX.xlsx]Monitor!R9C40</stp>
        <stp>Fill=C</stp>
        <stp>Days=A</stp>
        <tr r="AN9" s="1"/>
      </tp>
      <tp t="e">
        <v>#N/A</v>
        <stp/>
        <stp>##V3_BDHV12</stp>
        <stp>GCG2TR Index</stp>
        <stp>PX_LAST</stp>
        <stp>14/01/2016</stp>
        <stp>14/01/2016</stp>
        <stp>[Bonds &amp; FX.xlsx]Bonds Weekly!R8C19</stp>
        <stp>Fill=C</stp>
        <stp>Days=A</stp>
        <tr r="S8" s="9"/>
      </tp>
      <tp t="e">
        <v>#N/A</v>
        <stp/>
        <stp>##V3_BDHV12</stp>
        <stp>GCG1TR Index</stp>
        <stp>PX_LAST</stp>
        <stp>14/01/2016</stp>
        <stp>14/01/2016</stp>
        <stp>[Bonds &amp; FX.xlsx]Bonds Weekly!R8C29</stp>
        <stp>Fill=C</stp>
        <stp>Days=A</stp>
        <tr r="AC8" s="9"/>
      </tp>
      <tp t="e">
        <v>#N/A</v>
        <stp/>
        <stp>##V3_BDHV12</stp>
        <stp>GCG1TR Index</stp>
        <stp>PX_LAST</stp>
        <stp>14/01/2016</stp>
        <stp>14/01/2016</stp>
        <stp>[Bonds &amp; FX.xlsx]Bonds Weekly!R8C39</stp>
        <stp>Fill=C</stp>
        <stp>Days=A</stp>
        <tr r="AM8" s="9"/>
      </tp>
      <tp t="e">
        <v>#N/A</v>
        <stp/>
        <stp>##V3_BDHV12</stp>
        <stp>ITG5TR Index</stp>
        <stp>PX_LAST</stp>
        <stp>31/12/2014</stp>
        <stp>31/12/2014</stp>
        <stp>[Bonds &amp; FX.xlsx]Monitor!R9C22</stp>
        <stp>Fill=C</stp>
        <stp>Days=A</stp>
        <tr r="V9" s="1"/>
      </tp>
      <tp t="s">
        <v>#N/A Invalid Security</v>
        <stp/>
        <stp>##V3_BDHV12</stp>
        <stp>USG3TR Index</stp>
        <stp>PX_LAST</stp>
        <stp>31.05.2018</stp>
        <stp>31.05.2018</stp>
        <stp>[Bonds &amp; FX.xlsx]BONDS OK!R19C32</stp>
        <stp>Fill=C</stp>
        <stp>Days=A</stp>
        <tr r="AF19" s="10"/>
      </tp>
      <tp t="s">
        <v>#N/A Invalid Security</v>
        <stp/>
        <stp>##V3_BDHV12</stp>
        <stp>UkG3TR Index</stp>
        <stp>PX_LAST</stp>
        <stp>31.05.2018</stp>
        <stp>31.05.2018</stp>
        <stp>[Bonds &amp; FX.xlsx]BONDS OK!R18C32</stp>
        <stp>Fill=C</stp>
        <stp>Days=A</stp>
        <tr r="AF18" s="10"/>
      </tp>
      <tp>
        <v>0.69489999999999996</v>
        <stp/>
        <stp>##V3_BDHV12</stp>
        <stp>NZDUSD  Curncy</stp>
        <stp>PX_LAST</stp>
        <stp>15.06.2018</stp>
        <stp>15.06.2018</stp>
        <stp>[Bonds &amp; FX.xlsx]FX OK!R34C9</stp>
        <stp>Fill=C</stp>
        <stp>Days=A</stp>
        <tr r="I34" s="12"/>
      </tp>
      <tp>
        <v>0.7278</v>
        <stp/>
        <stp>##V3_BDHV12</stp>
        <stp>NZDUSD  Curncy</stp>
        <stp>PX_LAST</stp>
        <stp>15.03.2018</stp>
        <stp>15.03.2018</stp>
        <stp>[Bonds &amp; FX.xlsx]FX OK!R34C9</stp>
        <stp>Fill=C</stp>
        <stp>Days=A</stp>
        <tr r="I34" s="12"/>
      </tp>
      <tp>
        <v>0.74780000000000002</v>
        <stp/>
        <stp>##V3_BDHV12</stp>
        <stp>AUDUSD  Curncy</stp>
        <stp>PX_LAST</stp>
        <stp>14.06.2018</stp>
        <stp>14.06.2018</stp>
        <stp>[Bonds &amp; FX.xlsx]FX OK!R33C7</stp>
        <stp>Fill=C</stp>
        <stp>Days=A</stp>
        <tr r="G33" s="12"/>
      </tp>
      <tp>
        <v>0.74780000000000002</v>
        <stp/>
        <stp>##V3_BDHV12</stp>
        <stp>AUDUSD  Curncy</stp>
        <stp>PX_LAST</stp>
        <stp>14.06.2018</stp>
        <stp>14.06.2018</stp>
        <stp>[Bonds &amp; FX.xlsx]FX OK!R15C7</stp>
        <stp>Fill=C</stp>
        <stp>Days=A</stp>
        <tr r="G15" s="12"/>
      </tp>
      <tp t="s">
        <v>#N/A Invalid Security</v>
        <stp/>
        <stp>##V3_BDHV12</stp>
        <stp>PTG3TR Index</stp>
        <stp>PX_LAST</stp>
        <stp>31.05.2018</stp>
        <stp>31.05.2018</stp>
        <stp>[Bonds &amp; FX.xlsx]BONDS OK!R11C32</stp>
        <stp>Fill=C</stp>
        <stp>Days=A</stp>
        <tr r="AF11" s="10"/>
      </tp>
      <tp t="s">
        <v>#N/A Invalid Security</v>
        <stp/>
        <stp>##V3_BDHV12</stp>
        <stp>JNG3TR Index</stp>
        <stp>PX_LAST</stp>
        <stp>31.05.2018</stp>
        <stp>31.05.2018</stp>
        <stp>[Bonds &amp; FX.xlsx]BONDS OK!R10C32</stp>
        <stp>Fill=C</stp>
        <stp>Days=A</stp>
        <tr r="AF10" s="10"/>
      </tp>
      <tp t="s">
        <v>#N/A Invalid Security</v>
        <stp/>
        <stp>##V3_BDHV12</stp>
        <stp>SZG3TR Index</stp>
        <stp>PX_LAST</stp>
        <stp>31.05.2018</stp>
        <stp>31.05.2018</stp>
        <stp>[Bonds &amp; FX.xlsx]BONDS OK!R13C32</stp>
        <stp>Fill=C</stp>
        <stp>Days=A</stp>
        <tr r="AF13" s="10"/>
      </tp>
      <tp t="s">
        <v>#N/A Invalid Security</v>
        <stp/>
        <stp>##V3_BDHV12</stp>
        <stp>SPG3TR Index</stp>
        <stp>PX_LAST</stp>
        <stp>31.05.2018</stp>
        <stp>31.05.2018</stp>
        <stp>[Bonds &amp; FX.xlsx]BONDS OK!R12C32</stp>
        <stp>Fill=C</stp>
        <stp>Days=A</stp>
        <tr r="AF12" s="10"/>
      </tp>
      <tp>
        <v>0.12959999999999999</v>
        <stp/>
        <stp>##V3_BDHV12</stp>
        <stp>NOKUSD  Curncy</stp>
        <stp>PX_LAST</stp>
        <stp>15.03.2018</stp>
        <stp>15.03.2018</stp>
        <stp>[Bonds &amp; FX.xlsx]FX OK!R35C9</stp>
        <stp>Fill=C</stp>
        <stp>Days=A</stp>
        <tr r="I35" s="12"/>
      </tp>
      <tp>
        <v>0.1227</v>
        <stp/>
        <stp>##V3_BDHV12</stp>
        <stp>NOKUSD  Curncy</stp>
        <stp>PX_LAST</stp>
        <stp>15.06.2018</stp>
        <stp>15.06.2018</stp>
        <stp>[Bonds &amp; FX.xlsx]FX OK!R35C9</stp>
        <stp>Fill=C</stp>
        <stp>Days=A</stp>
        <tr r="I35" s="12"/>
      </tp>
      <tp t="e">
        <v>#N/A</v>
        <stp/>
        <stp>##V3_BDHV12</stp>
        <stp>HKDJPY  Curncy</stp>
        <stp>PX_LAST</stp>
        <stp>11/12/2015</stp>
        <stp>11/12/2015</stp>
        <stp>[Bonds &amp; FX.xlsx]FX!R28C9</stp>
        <stp>Fill=C</stp>
        <stp>Days=A</stp>
        <tr r="I28" s="6"/>
      </tp>
      <tp t="e">
        <v>#N/A</v>
        <stp/>
        <stp>##V3_BDHV12</stp>
        <stp>CADEUR  Curncy</stp>
        <stp>PX_LAST</stp>
        <stp>11/12/2015</stp>
        <stp>11/12/2015</stp>
        <stp>[Bonds &amp; FX.xlsx]FX!R25C8</stp>
        <stp>Fill=C</stp>
        <stp>Days=A</stp>
        <tr r="H25" s="6"/>
      </tp>
      <tp t="e">
        <v>#N/A</v>
        <stp/>
        <stp>##V3_BDHV12</stp>
        <stp>HKDJPY  Curncy</stp>
        <stp>PX_LAST</stp>
        <stp>30/11/2015</stp>
        <stp>30/11/2015</stp>
        <stp>[Bonds &amp; FX.xlsx]FX!R28C9</stp>
        <stp>Fill=C</stp>
        <stp>Days=A</stp>
        <tr r="I28" s="6"/>
      </tp>
      <tp t="e">
        <v>#N/A</v>
        <stp/>
        <stp>##V3_BDHV12</stp>
        <stp>CADEUR  Curncy</stp>
        <stp>PX_LAST</stp>
        <stp>30/11/2015</stp>
        <stp>30/11/2015</stp>
        <stp>[Bonds &amp; FX.xlsx]FX!R25C8</stp>
        <stp>Fill=C</stp>
        <stp>Days=A</stp>
        <tr r="H25" s="6"/>
      </tp>
      <tp t="e">
        <v>#N/A</v>
        <stp/>
        <stp>##V3_BDHV12</stp>
        <stp>HKDJPY  Curncy</stp>
        <stp>PX_LAST</stp>
        <stp>31/12/2014</stp>
        <stp>31/12/2014</stp>
        <stp>[Bonds &amp; FX.xlsx]FX!R12C9</stp>
        <stp>Fill=C</stp>
        <stp>Days=A</stp>
        <tr r="I12" s="6"/>
      </tp>
      <tp t="e">
        <v>#N/A</v>
        <stp/>
        <stp>##V3_BDHV12</stp>
        <stp>HKDJPY  Curncy</stp>
        <stp>PX_LAST</stp>
        <stp>11/12/2015</stp>
        <stp>11/12/2015</stp>
        <stp>[Bonds &amp; FX.xlsx]FX!R12C9</stp>
        <stp>Fill=C</stp>
        <stp>Days=A</stp>
        <tr r="I12" s="6"/>
      </tp>
      <tp t="e">
        <v>#N/A</v>
        <stp/>
        <stp>##V3_BDHV12</stp>
        <stp>CADEUR  Curncy</stp>
        <stp>PX_LAST</stp>
        <stp>11/12/2015</stp>
        <stp>11/12/2015</stp>
        <stp>[Bonds &amp; FX.xlsx]FX!R41C8</stp>
        <stp>Fill=C</stp>
        <stp>Days=A</stp>
        <tr r="H41" s="6"/>
      </tp>
      <tp t="e">
        <v>#N/A</v>
        <stp/>
        <stp>##V3_BDHV12</stp>
        <stp>HKDJPY  Curncy</stp>
        <stp>PX_LAST</stp>
        <stp>11/12/2015</stp>
        <stp>11/12/2015</stp>
        <stp>[Bonds &amp; FX.xlsx]FX!R44C9</stp>
        <stp>Fill=C</stp>
        <stp>Days=A</stp>
        <tr r="I44" s="6"/>
      </tp>
      <tp t="e">
        <v>#N/A</v>
        <stp/>
        <stp>##V3_BDHV12</stp>
        <stp>CADEUR  Curncy</stp>
        <stp>PX_LAST</stp>
        <stp>04/12/2015</stp>
        <stp>04/12/2015</stp>
        <stp>[Bonds &amp; FX.xlsx]FX!R41C8</stp>
        <stp>Fill=C</stp>
        <stp>Days=A</stp>
        <tr r="H41" s="6"/>
      </tp>
      <tp t="e">
        <v>#N/A</v>
        <stp/>
        <stp>##V3_BDHV12</stp>
        <stp>HKDJPY  Curncy</stp>
        <stp>PX_LAST</stp>
        <stp>04/12/2015</stp>
        <stp>04/12/2015</stp>
        <stp>[Bonds &amp; FX.xlsx]FX!R44C9</stp>
        <stp>Fill=C</stp>
        <stp>Days=A</stp>
        <tr r="I44" s="6"/>
      </tp>
      <tp t="e">
        <v>#N/A</v>
        <stp/>
        <stp>##V3_BDHV12</stp>
        <stp>HE00 Index</stp>
        <stp>PX_LAST</stp>
        <stp>31/10/2015</stp>
        <stp>31/10/2015</stp>
        <stp>[Bonds &amp; FX.xlsx]Bonds Daily!R61C9</stp>
        <stp>Days=A</stp>
        <stp>Fill=C</stp>
        <tr r="I61" s="7"/>
      </tp>
      <tp t="e">
        <v>#N/A</v>
        <stp/>
        <stp>##V3_BDHV12</stp>
        <stp>ER00 Index</stp>
        <stp>PX_LAST</stp>
        <stp>31/10/2015</stp>
        <stp>31/10/2015</stp>
        <stp>[Bonds &amp; FX.xlsx]Bonds Daily!R62C9</stp>
        <stp>Days=A</stp>
        <stp>Fill=C</stp>
        <tr r="I62" s="7"/>
      </tp>
      <tp t="e">
        <v>#N/A</v>
        <stp/>
        <stp>##V3_BDHV12</stp>
        <stp>HE00 Index</stp>
        <stp>PX_LAST</stp>
        <stp>24/11/2015</stp>
        <stp>24/11/2015</stp>
        <stp>[Bonds &amp; FX.xlsx]Bonds Daily!R61C9</stp>
        <stp>Days=A</stp>
        <stp>Fill=C</stp>
        <tr r="I61" s="7"/>
      </tp>
      <tp t="e">
        <v>#N/A</v>
        <stp/>
        <stp>##V3_BDHV12</stp>
        <stp>ER00 Index</stp>
        <stp>PX_LAST</stp>
        <stp>24/11/2015</stp>
        <stp>24/11/2015</stp>
        <stp>[Bonds &amp; FX.xlsx]Bonds Daily!R62C9</stp>
        <stp>Days=A</stp>
        <stp>Fill=C</stp>
        <tr r="I62" s="7"/>
      </tp>
      <tp t="s">
        <v>#N/A Invalid Security</v>
        <stp/>
        <stp>##V3_BDPV12</stp>
        <stp>JNG5TR Index</stp>
        <stp>LONG_COMP_NAME</stp>
        <stp>[Bonds &amp; FX.xlsx]EFFAS!R50C7</stp>
        <tr r="G50" s="4"/>
      </tp>
      <tp t="e">
        <v>#N/A</v>
        <stp/>
        <stp>##V3_BDHV12</stp>
        <stp>ENSU Index</stp>
        <stp>PX_LAST</stp>
        <stp>13/11/2015</stp>
        <stp>13/11/2015</stp>
        <stp>[Bonds &amp; FX.xlsx]Monitor!R64C8</stp>
        <stp>Days=A</stp>
        <stp>Fill=C</stp>
        <tr r="H64" s="1"/>
      </tp>
      <tp t="e">
        <v>#N/A</v>
        <stp/>
        <stp>##V3_BDHV12</stp>
        <stp>EBSU Index</stp>
        <stp>PX_LAST</stp>
        <stp>13/11/2015</stp>
        <stp>13/11/2015</stp>
        <stp>[Bonds &amp; FX.xlsx]Monitor!R63C8</stp>
        <stp>Days=A</stp>
        <stp>Fill=C</stp>
        <tr r="H63" s="1"/>
      </tp>
      <tp t="s">
        <v>USD HY All Sectors OAS</v>
        <stp/>
        <stp>##V3_BDPV12</stp>
        <stp>USOHHYTO Index</stp>
        <stp>NAME</stp>
        <stp>[Bonds &amp; FX.xlsx]Monitor!R68C6</stp>
        <tr r="F68" s="1"/>
      </tp>
      <tp>
        <v>1.8220000000000001</v>
        <stp/>
        <stp>##V3_BDHV12</stp>
        <stp>GSPT10YR Index</stp>
        <stp>PX_LAST</stp>
        <stp>15.06.2018</stp>
        <stp>15.06.2018</stp>
        <stp>[Bonds &amp; FX.xlsx]BONDS OK!R20C7</stp>
        <stp>Fill=C</stp>
        <stp>Days=A</stp>
        <tr r="G20" s="10"/>
        <tr r="G20" s="10"/>
      </tp>
      <tp>
        <v>1.8220000000000001</v>
        <stp/>
        <stp>##V3_BDHV12</stp>
        <stp>GSPT10YR Index</stp>
        <stp>PX_LAST</stp>
        <stp>15.06.2018</stp>
        <stp>15.06.2018</stp>
        <stp>[Bonds &amp; FX.xlsx]BONDS OK!R32C7</stp>
        <stp>Fill=C</stp>
        <stp>Days=A</stp>
        <tr r="G32" s="10"/>
      </tp>
      <tp>
        <v>33.716000000000001</v>
        <stp/>
        <stp>##V3_BDHV12</stp>
        <stp>EUOAIGTO Index</stp>
        <stp>PX_LAST</stp>
        <stp>31.12.2017</stp>
        <stp>31.12.2017</stp>
        <stp>[Bonds &amp; FX.xlsx]BONDS OK!R81C11</stp>
        <stp>Fill=C</stp>
        <stp>Days=A</stp>
        <tr r="K81" s="10"/>
      </tp>
      <tp t="s">
        <v>EUR IG All Sectors OAS</v>
        <stp/>
        <stp>##V3_BDPV12</stp>
        <stp>EUOAIGTO Index</stp>
        <stp>NAME</stp>
        <stp>[Bonds &amp; FX.xlsx]Monitor!R71C6</stp>
        <tr r="F71" s="1"/>
      </tp>
      <tp>
        <v>1.19</v>
        <stp/>
        <stp>##V3_BDHV12</stp>
        <stp>GUKG10 Index</stp>
        <stp>PX_LAST</stp>
        <stp>31.12.2017</stp>
        <stp>31.12.2017</stp>
        <stp>[Bonds &amp; FX.xlsx]BONDS OK!R10C11</stp>
        <stp>Fill=C</stp>
        <stp>Days=A</stp>
        <tr r="K10" s="10"/>
      </tp>
      <tp t="e">
        <v>#N/A</v>
        <stp/>
        <stp>##V3_BDHV12</stp>
        <stp>ITG3TR Index</stp>
        <stp>PX_LAST</stp>
        <stp>31/10/2015</stp>
        <stp>31/10/2015</stp>
        <stp>[Bonds &amp; FX.xlsx]Monitor!R9C31</stp>
        <stp>Fill=C</stp>
        <stp>Days=A</stp>
        <tr r="AE9" s="1"/>
      </tp>
      <tp t="e">
        <v>#N/A</v>
        <stp/>
        <stp>##V3_BDHV12</stp>
        <stp>ITG4TR Index</stp>
        <stp>PX_LAST</stp>
        <stp>13/11/2015</stp>
        <stp>13/11/2015</stp>
        <stp>[Bonds &amp; FX.xlsx]Monitor!R9C42</stp>
        <stp>Fill=C</stp>
        <stp>Days=A</stp>
        <tr r="AP9" s="1"/>
      </tp>
      <tp t="e">
        <v>#N/A</v>
        <stp/>
        <stp>##V3_BDHV12</stp>
        <stp>ITG3TR Index</stp>
        <stp>PX_LAST</stp>
        <stp>20/11/2015</stp>
        <stp>20/11/2015</stp>
        <stp>[Bonds &amp; FX.xlsx]Monitor!R9C31</stp>
        <stp>Fill=C</stp>
        <stp>Days=A</stp>
        <tr r="AE9" s="1"/>
      </tp>
      <tp t="e">
        <v>#N/A</v>
        <stp/>
        <stp>##V3_BDHV12</stp>
        <stp>ITG3TR Index</stp>
        <stp>PX_LAST</stp>
        <stp>20/11/2015</stp>
        <stp>20/11/2015</stp>
        <stp>[Bonds &amp; FX.xlsx]Monitor!R9C41</stp>
        <stp>Fill=C</stp>
        <stp>Days=A</stp>
        <tr r="AO9" s="1"/>
      </tp>
      <tp t="e">
        <v>#N/A</v>
        <stp/>
        <stp>##V3_BDHV12</stp>
        <stp>ITG4TR Index</stp>
        <stp>PX_LAST</stp>
        <stp>20/11/2015</stp>
        <stp>20/11/2015</stp>
        <stp>[Bonds &amp; FX.xlsx]Monitor!R9C21</stp>
        <stp>Fill=C</stp>
        <stp>Days=A</stp>
        <tr r="U9" s="1"/>
      </tp>
      <tp t="e">
        <v>#N/A</v>
        <stp/>
        <stp>##V3_BDHV12</stp>
        <stp>GCGATR Index</stp>
        <stp>PX_LAST</stp>
        <stp>14/01/2016</stp>
        <stp>14/01/2016</stp>
        <stp>[Bonds &amp; FX.xlsx]Bonds Weekly!R8C28</stp>
        <stp>Fill=C</stp>
        <stp>Days=A</stp>
        <tr r="AB8" s="9"/>
      </tp>
      <tp t="e">
        <v>#N/A</v>
        <stp/>
        <stp>##V3_BDHV12</stp>
        <stp>GCGATR Index</stp>
        <stp>PX_LAST</stp>
        <stp>14/01/2016</stp>
        <stp>14/01/2016</stp>
        <stp>[Bonds &amp; FX.xlsx]Bonds Weekly!R8C38</stp>
        <stp>Fill=C</stp>
        <stp>Days=A</stp>
        <tr r="AL8" s="9"/>
      </tp>
      <tp t="e">
        <v>#N/A</v>
        <stp/>
        <stp>##V3_BDHV12</stp>
        <stp>GCG1TR Index</stp>
        <stp>PX_LAST</stp>
        <stp>14/01/2016</stp>
        <stp>14/01/2016</stp>
        <stp>[Bonds &amp; FX.xlsx]Bonds Weekly!R8C18</stp>
        <stp>Fill=C</stp>
        <stp>Days=A</stp>
        <tr r="R8" s="9"/>
      </tp>
      <tp t="e">
        <v>#N/A</v>
        <stp/>
        <stp>##V3_BDHV12</stp>
        <stp>USG4TR Index</stp>
        <stp>PX_LAST</stp>
        <stp>31.12.2017</stp>
        <stp>31.12.2017</stp>
        <stp>[Bonds &amp; FX.xlsx]BONDS OK!R19C22</stp>
        <stp>Fill=C</stp>
        <stp>Days=A</stp>
        <tr r="V19" s="10"/>
      </tp>
      <tp t="e">
        <v>#N/A</v>
        <stp/>
        <stp>##V3_BDHV12</stp>
        <stp>UkG4TR Index</stp>
        <stp>PX_LAST</stp>
        <stp>31.12.2017</stp>
        <stp>31.12.2017</stp>
        <stp>[Bonds &amp; FX.xlsx]BONDS OK!R18C22</stp>
        <stp>Fill=C</stp>
        <stp>Days=A</stp>
        <tr r="V18" s="10"/>
      </tp>
      <tp>
        <v>0.69769999999999999</v>
        <stp/>
        <stp>##V3_BDHV12</stp>
        <stp>NZDUSD  Curncy</stp>
        <stp>PX_LAST</stp>
        <stp>14.06.2018</stp>
        <stp>14.06.2018</stp>
        <stp>[Bonds &amp; FX.xlsx]FX OK!R16C7</stp>
        <stp>Fill=C</stp>
        <stp>Days=A</stp>
        <tr r="G16" s="12"/>
      </tp>
      <tp>
        <v>0.69769999999999999</v>
        <stp/>
        <stp>##V3_BDHV12</stp>
        <stp>NZDUSD  Curncy</stp>
        <stp>PX_LAST</stp>
        <stp>14.06.2018</stp>
        <stp>14.06.2018</stp>
        <stp>[Bonds &amp; FX.xlsx]FX OK!R34C7</stp>
        <stp>Fill=C</stp>
        <stp>Days=A</stp>
        <tr r="G34" s="12"/>
      </tp>
      <tp t="s">
        <v>#N/A Invalid Security</v>
        <stp/>
        <stp>##V3_BDHV12</stp>
        <stp>USG1TR Index</stp>
        <stp>PX_LAST</stp>
        <stp>15.06.2018</stp>
        <stp>15.06.2018</stp>
        <stp>[Bonds &amp; FX.xlsx]BONDS OK!R19C19</stp>
        <stp>Fill=C</stp>
        <stp>Days=A</stp>
        <tr r="S19" s="10"/>
      </tp>
      <tp>
        <v>333.78100000000001</v>
        <stp/>
        <stp>##V3_BDHV12</stp>
        <stp>USOHHYTO Index</stp>
        <stp>PX_LAST</stp>
        <stp>14.06.2018</stp>
        <stp>14.06.2018</stp>
        <stp>[Bonds &amp; FX.xlsx]BONDS OK!R78C8</stp>
        <stp>Fill=C</stp>
        <stp>Days=A</stp>
        <tr r="H78" s="10"/>
      </tp>
      <tp t="s">
        <v>#N/A Invalid Security</v>
        <stp/>
        <stp>##V3_BDHV12</stp>
        <stp>UkG1TR Index</stp>
        <stp>PX_LAST</stp>
        <stp>15.06.2018</stp>
        <stp>15.06.2018</stp>
        <stp>[Bonds &amp; FX.xlsx]BONDS OK!R18C19</stp>
        <stp>Fill=C</stp>
        <stp>Days=A</stp>
        <tr r="S18" s="10"/>
      </tp>
      <tp t="e">
        <v>#N/A</v>
        <stp/>
        <stp>##V3_BDHV12</stp>
        <stp>SZG4TR Index</stp>
        <stp>PX_LAST</stp>
        <stp>31.12.2017</stp>
        <stp>31.12.2017</stp>
        <stp>[Bonds &amp; FX.xlsx]BONDS OK!R13C22</stp>
        <stp>Fill=C</stp>
        <stp>Days=A</stp>
        <tr r="V13" s="10"/>
      </tp>
      <tp>
        <v>0.77980000000000005</v>
        <stp/>
        <stp>##V3_BDHV12</stp>
        <stp>AUDUSD  Curncy</stp>
        <stp>PX_LAST</stp>
        <stp>15.03.2018</stp>
        <stp>15.03.2018</stp>
        <stp>[Bonds &amp; FX.xlsx]FX OK!R33C9</stp>
        <stp>Fill=C</stp>
        <stp>Days=A</stp>
        <tr r="I33" s="12"/>
      </tp>
      <tp>
        <v>0.74419999999999997</v>
        <stp/>
        <stp>##V3_BDHV12</stp>
        <stp>AUDUSD  Curncy</stp>
        <stp>PX_LAST</stp>
        <stp>15.06.2018</stp>
        <stp>15.06.2018</stp>
        <stp>[Bonds &amp; FX.xlsx]FX OK!R33C9</stp>
        <stp>Fill=C</stp>
        <stp>Days=A</stp>
        <tr r="I33" s="12"/>
      </tp>
      <tp t="e">
        <v>#N/A</v>
        <stp/>
        <stp>##V3_BDHV12</stp>
        <stp>EURHKD  Curncy</stp>
        <stp>PX_LAST</stp>
        <stp>11/12/2015</stp>
        <stp>11/12/2015</stp>
        <stp>[Bonds &amp; FX.xlsx]FX!R5C15</stp>
        <stp>Fill=C</stp>
        <stp>Days=A</stp>
        <tr r="O5" s="6"/>
      </tp>
      <tp t="e">
        <v>#N/A</v>
        <stp/>
        <stp>##V3_BDHV12</stp>
        <stp>SPG4TR Index</stp>
        <stp>PX_LAST</stp>
        <stp>31.12.2017</stp>
        <stp>31.12.2017</stp>
        <stp>[Bonds &amp; FX.xlsx]BONDS OK!R12C22</stp>
        <stp>Fill=C</stp>
        <stp>Days=A</stp>
        <tr r="V12" s="10"/>
      </tp>
      <tp t="e">
        <v>#N/A</v>
        <stp/>
        <stp>##V3_BDHV12</stp>
        <stp>PTG4TR Index</stp>
        <stp>PX_LAST</stp>
        <stp>31.12.2017</stp>
        <stp>31.12.2017</stp>
        <stp>[Bonds &amp; FX.xlsx]BONDS OK!R11C22</stp>
        <stp>Fill=C</stp>
        <stp>Days=A</stp>
        <tr r="V11" s="10"/>
      </tp>
      <tp t="e">
        <v>#N/A</v>
        <stp/>
        <stp>##V3_BDHV12</stp>
        <stp>EURHKD  Curncy</stp>
        <stp>PX_LAST</stp>
        <stp>31/12/2014</stp>
        <stp>31/12/2014</stp>
        <stp>[Bonds &amp; FX.xlsx]FX!R5C15</stp>
        <stp>Fill=C</stp>
        <stp>Days=A</stp>
        <tr r="O5" s="6"/>
      </tp>
      <tp t="e">
        <v>#N/A</v>
        <stp/>
        <stp>##V3_BDHV12</stp>
        <stp>JNG4TR Index</stp>
        <stp>PX_LAST</stp>
        <stp>31.12.2017</stp>
        <stp>31.12.2017</stp>
        <stp>[Bonds &amp; FX.xlsx]BONDS OK!R10C22</stp>
        <stp>Fill=C</stp>
        <stp>Days=A</stp>
        <tr r="V10" s="10"/>
      </tp>
      <tp t="s">
        <v>#N/A Invalid Security</v>
        <stp/>
        <stp>##V3_BDHV12</stp>
        <stp>SZG1TR Index</stp>
        <stp>PX_LAST</stp>
        <stp>15.06.2018</stp>
        <stp>15.06.2018</stp>
        <stp>[Bonds &amp; FX.xlsx]BONDS OK!R13C19</stp>
        <stp>Fill=C</stp>
        <stp>Days=A</stp>
        <tr r="S13" s="10"/>
      </tp>
      <tp t="s">
        <v>#N/A Invalid Security</v>
        <stp/>
        <stp>##V3_BDHV12</stp>
        <stp>SPG1TR Index</stp>
        <stp>PX_LAST</stp>
        <stp>15.06.2018</stp>
        <stp>15.06.2018</stp>
        <stp>[Bonds &amp; FX.xlsx]BONDS OK!R12C19</stp>
        <stp>Fill=C</stp>
        <stp>Days=A</stp>
        <tr r="S12" s="10"/>
      </tp>
      <tp t="s">
        <v>#N/A Invalid Security</v>
        <stp/>
        <stp>##V3_BDHV12</stp>
        <stp>PTG1TR Index</stp>
        <stp>PX_LAST</stp>
        <stp>15.06.2018</stp>
        <stp>15.06.2018</stp>
        <stp>[Bonds &amp; FX.xlsx]BONDS OK!R11C19</stp>
        <stp>Fill=C</stp>
        <stp>Days=A</stp>
        <tr r="S11" s="10"/>
      </tp>
      <tp t="s">
        <v>#N/A Invalid Security</v>
        <stp/>
        <stp>##V3_BDHV12</stp>
        <stp>JNG1TR Index</stp>
        <stp>PX_LAST</stp>
        <stp>15.06.2018</stp>
        <stp>15.06.2018</stp>
        <stp>[Bonds &amp; FX.xlsx]BONDS OK!R10C19</stp>
        <stp>Fill=C</stp>
        <stp>Days=A</stp>
        <tr r="S10" s="10"/>
      </tp>
      <tp t="s">
        <v>Germany Breakeven 10 Year</v>
        <stp/>
        <stp>##V3_BDPV12</stp>
        <stp>DEGGBE10 Index</stp>
        <stp>NAME</stp>
        <stp>[Bonds &amp; FX.xlsx]Bonds Daily!R54C6</stp>
        <tr r="F54" s="7"/>
      </tp>
      <tp>
        <v>0.1229</v>
        <stp/>
        <stp>##V3_BDHV12</stp>
        <stp>NOKUSD  Curncy</stp>
        <stp>PX_LAST</stp>
        <stp>14.06.2018</stp>
        <stp>14.06.2018</stp>
        <stp>[Bonds &amp; FX.xlsx]FX OK!R17C7</stp>
        <stp>Fill=C</stp>
        <stp>Days=A</stp>
        <tr r="G17" s="12"/>
      </tp>
      <tp>
        <v>0.1229</v>
        <stp/>
        <stp>##V3_BDHV12</stp>
        <stp>NOKUSD  Curncy</stp>
        <stp>PX_LAST</stp>
        <stp>14.06.2018</stp>
        <stp>14.06.2018</stp>
        <stp>[Bonds &amp; FX.xlsx]FX OK!R35C7</stp>
        <stp>Fill=C</stp>
        <stp>Days=A</stp>
        <tr r="G35" s="12"/>
      </tp>
      <tp>
        <v>306.08300000000003</v>
        <stp/>
        <stp>##V3_BDHV12</stp>
        <stp>EUOHHYTO Index</stp>
        <stp>PX_LAST</stp>
        <stp>14.06.2018</stp>
        <stp>14.06.2018</stp>
        <stp>[Bonds &amp; FX.xlsx]BONDS OK!R80C8</stp>
        <stp>Fill=C</stp>
        <stp>Days=A</stp>
        <tr r="H80" s="10"/>
      </tp>
      <tp>
        <v>392.20800000000003</v>
        <stp/>
        <stp>##V3_BDHV12</stp>
        <stp>GBOHHYTO Index</stp>
        <stp>PX_LAST</stp>
        <stp>14.06.2018</stp>
        <stp>14.06.2018</stp>
        <stp>[Bonds &amp; FX.xlsx]BONDS OK!R82C8</stp>
        <stp>Fill=C</stp>
        <stp>Days=A</stp>
        <tr r="H82" s="10"/>
      </tp>
      <tp t="e">
        <v>#N/A</v>
        <stp/>
        <stp>##V3_BDHV12</stp>
        <stp>USDCHF  Curncy</stp>
        <stp>PX_LAST</stp>
        <stp>31/12/2014</stp>
        <stp>31/12/2014</stp>
        <stp>[Bonds &amp; FX.xlsx]FX!R4C11</stp>
        <stp>Fill=C</stp>
        <stp>Days=A</stp>
        <tr r="K4" s="6"/>
      </tp>
      <tp t="e">
        <v>#N/A</v>
        <stp/>
        <stp>##V3_BDHV12</stp>
        <stp>USDAUD  Curncy</stp>
        <stp>PX_LAST</stp>
        <stp>31/12/2014</stp>
        <stp>31/12/2014</stp>
        <stp>[Bonds &amp; FX.xlsx]FX!R4C13</stp>
        <stp>Fill=C</stp>
        <stp>Days=A</stp>
        <tr r="M4" s="6"/>
      </tp>
      <tp t="e">
        <v>#N/A</v>
        <stp/>
        <stp>##V3_BDHV12</stp>
        <stp>USDAUD  Curncy</stp>
        <stp>PX_LAST</stp>
        <stp>11/12/2015</stp>
        <stp>11/12/2015</stp>
        <stp>[Bonds &amp; FX.xlsx]FX!R4C13</stp>
        <stp>Fill=C</stp>
        <stp>Days=A</stp>
        <tr r="M4" s="6"/>
      </tp>
      <tp t="e">
        <v>#N/A</v>
        <stp/>
        <stp>##V3_BDHV12</stp>
        <stp>USDCHF  Curncy</stp>
        <stp>PX_LAST</stp>
        <stp>11/12/2015</stp>
        <stp>11/12/2015</stp>
        <stp>[Bonds &amp; FX.xlsx]FX!R4C11</stp>
        <stp>Fill=C</stp>
        <stp>Days=A</stp>
        <tr r="K4" s="6"/>
      </tp>
      <tp t="e">
        <v>#N/A</v>
        <stp/>
        <stp>##V3_BDHV12</stp>
        <stp>GBPSEK  Curncy</stp>
        <stp>PX_LAST</stp>
        <stp>19/01/2016</stp>
        <stp>19/01/2016</stp>
        <stp>[Bonds &amp; FX.xlsx]FX_BMG View!R39C17</stp>
        <stp>Fill=C</stp>
        <stp>Days=A</stp>
        <tr r="Q39" s="11"/>
      </tp>
      <tp t="e">
        <v>#N/A</v>
        <stp/>
        <stp>##V3_BDHV12</stp>
        <stp>JPYSEK  Curncy</stp>
        <stp>PX_LAST</stp>
        <stp>19/01/2016</stp>
        <stp>19/01/2016</stp>
        <stp>[Bonds &amp; FX.xlsx]FX_BMG View!R38C17</stp>
        <stp>Fill=C</stp>
        <stp>Days=A</stp>
        <tr r="Q38" s="11"/>
      </tp>
      <tp t="e">
        <v>#N/A</v>
        <stp/>
        <stp>##V3_BDHV12</stp>
        <stp>EURSEK  Curncy</stp>
        <stp>PX_LAST</stp>
        <stp>19/01/2016</stp>
        <stp>19/01/2016</stp>
        <stp>[Bonds &amp; FX.xlsx]FX_BMG View!R37C17</stp>
        <stp>Fill=C</stp>
        <stp>Days=A</stp>
        <tr r="Q37" s="11"/>
      </tp>
      <tp t="e">
        <v>#N/A</v>
        <stp/>
        <stp>##V3_BDHV12</stp>
        <stp>USDSEK  Curncy</stp>
        <stp>PX_LAST</stp>
        <stp>19/01/2016</stp>
        <stp>19/01/2016</stp>
        <stp>[Bonds &amp; FX.xlsx]FX_BMG View!R36C17</stp>
        <stp>Fill=C</stp>
        <stp>Days=A</stp>
        <tr r="Q36" s="11"/>
      </tp>
      <tp>
        <v>1.7161999999999999</v>
        <stp/>
        <stp>##V3_BDHV12</stp>
        <stp>FWISEU55 Index</stp>
        <stp>PX_LAST</stp>
        <stp>31.05.2018</stp>
        <stp>31.05.2018</stp>
        <stp>[Bonds &amp; FX.xlsx]BONDS OK!R66C10</stp>
        <stp>Fill=C</stp>
        <stp>Days=A</stp>
        <tr r="J66" s="10"/>
      </tp>
      <tp>
        <v>313.43900000000002</v>
        <stp/>
        <stp>##V3_BDHV12</stp>
        <stp>EUOHHYTO Index</stp>
        <stp>PX_LAST</stp>
        <stp>31.05.2018</stp>
        <stp>31.05.2018</stp>
        <stp>[Bonds &amp; FX.xlsx]BONDS OK!R80C10</stp>
        <stp>Fill=C</stp>
        <stp>Days=A</stp>
        <tr r="J80" s="10"/>
      </tp>
      <tp t="e">
        <v>#N/A</v>
        <stp/>
        <stp>##V3_BDHV12</stp>
        <stp>GCG5TR Index</stp>
        <stp>PX_LAST</stp>
        <stp>31/12/2014</stp>
        <stp>31/12/2014</stp>
        <stp>[Bonds &amp; FX.xlsx]Monitor!R8C22</stp>
        <stp>Fill=C</stp>
        <stp>Days=A</stp>
        <tr r="V8" s="1"/>
      </tp>
      <tp t="e">
        <v>#N/A</v>
        <stp/>
        <stp>##V3_BDHV12</stp>
        <stp>GCG2TR Index</stp>
        <stp>PX_LAST</stp>
        <stp>31/10/2015</stp>
        <stp>31/10/2015</stp>
        <stp>[Bonds &amp; FX.xlsx]Monitor!R8C30</stp>
        <stp>Fill=C</stp>
        <stp>Days=A</stp>
        <tr r="AD8" s="1"/>
      </tp>
      <tp t="e">
        <v>#N/A</v>
        <stp/>
        <stp>##V3_BDHV12</stp>
        <stp>GCG5TR Index</stp>
        <stp>PX_LAST</stp>
        <stp>13/11/2015</stp>
        <stp>13/11/2015</stp>
        <stp>[Bonds &amp; FX.xlsx]Monitor!R8C43</stp>
        <stp>Fill=C</stp>
        <stp>Days=A</stp>
        <tr r="AQ8" s="1"/>
      </tp>
      <tp t="e">
        <v>#N/A</v>
        <stp/>
        <stp>##V3_BDHV12</stp>
        <stp>GCG2TR Index</stp>
        <stp>PX_LAST</stp>
        <stp>20/11/2015</stp>
        <stp>20/11/2015</stp>
        <stp>[Bonds &amp; FX.xlsx]Monitor!R8C30</stp>
        <stp>Fill=C</stp>
        <stp>Days=A</stp>
        <tr r="AD8" s="1"/>
      </tp>
      <tp t="e">
        <v>#N/A</v>
        <stp/>
        <stp>##V3_BDHV12</stp>
        <stp>GCG3TR Index</stp>
        <stp>PX_LAST</stp>
        <stp>20/11/2015</stp>
        <stp>20/11/2015</stp>
        <stp>[Bonds &amp; FX.xlsx]Monitor!R8C20</stp>
        <stp>Fill=C</stp>
        <stp>Days=A</stp>
        <tr r="T8" s="1"/>
      </tp>
      <tp t="e">
        <v>#N/A</v>
        <stp/>
        <stp>##V3_BDHV12</stp>
        <stp>GCG2TR Index</stp>
        <stp>PX_LAST</stp>
        <stp>20/11/2015</stp>
        <stp>20/11/2015</stp>
        <stp>[Bonds &amp; FX.xlsx]Monitor!R8C40</stp>
        <stp>Fill=C</stp>
        <stp>Days=A</stp>
        <tr r="AN8" s="1"/>
      </tp>
      <tp t="e">
        <v>#N/A</v>
        <stp/>
        <stp>##V3_BDHV12</stp>
        <stp>FRG3TR Index</stp>
        <stp>PX_LAST</stp>
        <stp>31/10/2015</stp>
        <stp>31/10/2015</stp>
        <stp>[Bonds &amp; FX.xlsx]Monitor!R7C31</stp>
        <stp>Fill=C</stp>
        <stp>Days=A</stp>
        <tr r="AE7" s="1"/>
      </tp>
      <tp t="e">
        <v>#N/A</v>
        <stp/>
        <stp>##V3_BDHV12</stp>
        <stp>FRG4TR Index</stp>
        <stp>PX_LAST</stp>
        <stp>13/11/2015</stp>
        <stp>13/11/2015</stp>
        <stp>[Bonds &amp; FX.xlsx]Monitor!R7C42</stp>
        <stp>Fill=C</stp>
        <stp>Days=A</stp>
        <tr r="AP7" s="1"/>
      </tp>
      <tp t="e">
        <v>#N/A</v>
        <stp/>
        <stp>##V3_BDHV12</stp>
        <stp>FRG3TR Index</stp>
        <stp>PX_LAST</stp>
        <stp>20/11/2015</stp>
        <stp>20/11/2015</stp>
        <stp>[Bonds &amp; FX.xlsx]Monitor!R7C31</stp>
        <stp>Fill=C</stp>
        <stp>Days=A</stp>
        <tr r="AE7" s="1"/>
      </tp>
      <tp t="e">
        <v>#N/A</v>
        <stp/>
        <stp>##V3_BDHV12</stp>
        <stp>FRG3TR Index</stp>
        <stp>PX_LAST</stp>
        <stp>20/11/2015</stp>
        <stp>20/11/2015</stp>
        <stp>[Bonds &amp; FX.xlsx]Monitor!R7C41</stp>
        <stp>Fill=C</stp>
        <stp>Days=A</stp>
        <tr r="AO7" s="1"/>
      </tp>
      <tp t="e">
        <v>#N/A</v>
        <stp/>
        <stp>##V3_BDHV12</stp>
        <stp>FRG4TR Index</stp>
        <stp>PX_LAST</stp>
        <stp>20/11/2015</stp>
        <stp>20/11/2015</stp>
        <stp>[Bonds &amp; FX.xlsx]Monitor!R7C21</stp>
        <stp>Fill=C</stp>
        <stp>Days=A</stp>
        <tr r="U7" s="1"/>
      </tp>
      <tp t="e">
        <v>#N/A</v>
        <stp/>
        <stp>##V3_BDHV12</stp>
        <stp>EUG3TR Index</stp>
        <stp>PX_LAST</stp>
        <stp>31/12/2014</stp>
        <stp>31/12/2014</stp>
        <stp>[Bonds &amp; FX.xlsx]Monitor!R6C20</stp>
        <stp>Fill=C</stp>
        <stp>Days=A</stp>
        <tr r="T6" s="1"/>
      </tp>
      <tp t="e">
        <v>#N/A</v>
        <stp/>
        <stp>##V3_BDHV12</stp>
        <stp>EUG4TR Index</stp>
        <stp>PX_LAST</stp>
        <stp>31/10/2015</stp>
        <stp>31/10/2015</stp>
        <stp>[Bonds &amp; FX.xlsx]Monitor!R6C32</stp>
        <stp>Fill=C</stp>
        <stp>Days=A</stp>
        <tr r="AF6" s="1"/>
      </tp>
      <tp t="s">
        <v>#N/A Invalid Security</v>
        <stp/>
        <stp>##V3_BDHV12</stp>
        <stp>USGATR Index</stp>
        <stp>PX_LAST</stp>
        <stp>15.06.2018</stp>
        <stp>15.06.2018</stp>
        <stp>[Bonds &amp; FX.xlsx]BONDS OK!R19C39</stp>
        <stp>Fill=C</stp>
        <stp>Days=A</stp>
        <tr r="AM19" s="10"/>
      </tp>
      <tp t="s">
        <v>#N/A Invalid Security</v>
        <stp/>
        <stp>##V3_BDHV12</stp>
        <stp>USGATR Index</stp>
        <stp>PX_LAST</stp>
        <stp>15.06.2018</stp>
        <stp>15.06.2018</stp>
        <stp>[Bonds &amp; FX.xlsx]BONDS OK!R19C29</stp>
        <stp>Fill=C</stp>
        <stp>Days=A</stp>
        <tr r="AC19" s="10"/>
      </tp>
      <tp t="e">
        <v>#N/A</v>
        <stp/>
        <stp>##V3_BDHV12</stp>
        <stp>EUG3TR Index</stp>
        <stp>PX_LAST</stp>
        <stp>13/11/2015</stp>
        <stp>13/11/2015</stp>
        <stp>[Bonds &amp; FX.xlsx]Monitor!R6C41</stp>
        <stp>Fill=C</stp>
        <stp>Days=A</stp>
        <tr r="AO6" s="1"/>
      </tp>
      <tp t="e">
        <v>#N/A</v>
        <stp/>
        <stp>##V3_BDHV12</stp>
        <stp>EUG4TR Index</stp>
        <stp>PX_LAST</stp>
        <stp>20/11/2015</stp>
        <stp>20/11/2015</stp>
        <stp>[Bonds &amp; FX.xlsx]Monitor!R6C42</stp>
        <stp>Fill=C</stp>
        <stp>Days=A</stp>
        <tr r="AP6" s="1"/>
      </tp>
      <tp t="e">
        <v>#N/A</v>
        <stp/>
        <stp>##V3_BDHV12</stp>
        <stp>EUG4TR Index</stp>
        <stp>PX_LAST</stp>
        <stp>20/11/2015</stp>
        <stp>20/11/2015</stp>
        <stp>[Bonds &amp; FX.xlsx]Monitor!R6C32</stp>
        <stp>Fill=C</stp>
        <stp>Days=A</stp>
        <tr r="AF6" s="1"/>
      </tp>
      <tp t="e">
        <v>#N/A</v>
        <stp/>
        <stp>##V3_BDHV12</stp>
        <stp>EUG5TR Index</stp>
        <stp>PX_LAST</stp>
        <stp>20/11/2015</stp>
        <stp>20/11/2015</stp>
        <stp>[Bonds &amp; FX.xlsx]Monitor!R6C22</stp>
        <stp>Fill=C</stp>
        <stp>Days=A</stp>
        <tr r="V6" s="1"/>
      </tp>
      <tp t="s">
        <v>#N/A Invalid Security</v>
        <stp/>
        <stp>##V3_BDHV12</stp>
        <stp>UkGATR Index</stp>
        <stp>PX_LAST</stp>
        <stp>15.06.2018</stp>
        <stp>15.06.2018</stp>
        <stp>[Bonds &amp; FX.xlsx]BONDS OK!R18C39</stp>
        <stp>Fill=C</stp>
        <stp>Days=A</stp>
        <tr r="AM18" s="10"/>
      </tp>
      <tp t="s">
        <v>#N/A Invalid Security</v>
        <stp/>
        <stp>##V3_BDHV12</stp>
        <stp>UkGATR Index</stp>
        <stp>PX_LAST</stp>
        <stp>15.06.2018</stp>
        <stp>15.06.2018</stp>
        <stp>[Bonds &amp; FX.xlsx]BONDS OK!R18C29</stp>
        <stp>Fill=C</stp>
        <stp>Days=A</stp>
        <tr r="AC18" s="10"/>
      </tp>
      <tp t="e">
        <v>#N/A</v>
        <stp/>
        <stp>##V3_BDHV12</stp>
        <stp>GCGATR Index</stp>
        <stp>PX_LAST</stp>
        <stp>14/01/2016</stp>
        <stp>14/01/2016</stp>
        <stp>[Bonds &amp; FX.xlsx]Bonds Weekly!R8C17</stp>
        <stp>Fill=C</stp>
        <stp>Days=A</stp>
        <tr r="Q8" s="9"/>
      </tp>
      <tp t="e">
        <v>#N/A</v>
        <stp/>
        <stp>##V3_BDHV12</stp>
        <stp>GCG2TR Index</stp>
        <stp>PX_LAST</stp>
        <stp>31/12/2015</stp>
        <stp>31/12/2015</stp>
        <stp>[Bonds &amp; FX.xlsx]Bonds Weekly!R8C30</stp>
        <stp>Fill=C</stp>
        <stp>Days=A</stp>
        <tr r="AD8" s="9"/>
      </tp>
      <tp t="s">
        <v>#N/A Invalid Security</v>
        <stp/>
        <stp>##V3_BDHV12</stp>
        <stp>SZGATR Index</stp>
        <stp>PX_LAST</stp>
        <stp>15.06.2018</stp>
        <stp>15.06.2018</stp>
        <stp>[Bonds &amp; FX.xlsx]BONDS OK!R13C29</stp>
        <stp>Fill=C</stp>
        <stp>Days=A</stp>
        <tr r="AC13" s="10"/>
      </tp>
      <tp t="s">
        <v>#N/A Invalid Security</v>
        <stp/>
        <stp>##V3_BDHV12</stp>
        <stp>SZGATR Index</stp>
        <stp>PX_LAST</stp>
        <stp>15.06.2018</stp>
        <stp>15.06.2018</stp>
        <stp>[Bonds &amp; FX.xlsx]BONDS OK!R13C39</stp>
        <stp>Fill=C</stp>
        <stp>Days=A</stp>
        <tr r="AM13" s="10"/>
      </tp>
      <tp t="e">
        <v>#N/A</v>
        <stp/>
        <stp>##V3_BDHV12</stp>
        <stp>GCG2TR Index</stp>
        <stp>PX_LAST</stp>
        <stp>13/01/2016</stp>
        <stp>13/01/2016</stp>
        <stp>[Bonds &amp; FX.xlsx]Bonds Weekly!R8C40</stp>
        <stp>Fill=C</stp>
        <stp>Days=A</stp>
        <tr r="AN8" s="9"/>
      </tp>
      <tp t="s">
        <v>#N/A Invalid Security</v>
        <stp/>
        <stp>##V3_BDHV12</stp>
        <stp>SPGATR Index</stp>
        <stp>PX_LAST</stp>
        <stp>15.06.2018</stp>
        <stp>15.06.2018</stp>
        <stp>[Bonds &amp; FX.xlsx]BONDS OK!R12C29</stp>
        <stp>Fill=C</stp>
        <stp>Days=A</stp>
        <tr r="AC12" s="10"/>
      </tp>
      <tp t="s">
        <v>#N/A Invalid Security</v>
        <stp/>
        <stp>##V3_BDHV12</stp>
        <stp>SPGATR Index</stp>
        <stp>PX_LAST</stp>
        <stp>15.06.2018</stp>
        <stp>15.06.2018</stp>
        <stp>[Bonds &amp; FX.xlsx]BONDS OK!R12C39</stp>
        <stp>Fill=C</stp>
        <stp>Days=A</stp>
        <tr r="AM12" s="10"/>
      </tp>
      <tp t="s">
        <v>#N/A Invalid Security</v>
        <stp/>
        <stp>##V3_BDHV12</stp>
        <stp>PTGATR Index</stp>
        <stp>PX_LAST</stp>
        <stp>15.06.2018</stp>
        <stp>15.06.2018</stp>
        <stp>[Bonds &amp; FX.xlsx]BONDS OK!R11C29</stp>
        <stp>Fill=C</stp>
        <stp>Days=A</stp>
        <tr r="AC11" s="10"/>
      </tp>
      <tp t="s">
        <v>#N/A Invalid Security</v>
        <stp/>
        <stp>##V3_BDHV12</stp>
        <stp>PTGATR Index</stp>
        <stp>PX_LAST</stp>
        <stp>15.06.2018</stp>
        <stp>15.06.2018</stp>
        <stp>[Bonds &amp; FX.xlsx]BONDS OK!R11C39</stp>
        <stp>Fill=C</stp>
        <stp>Days=A</stp>
        <tr r="AM11" s="10"/>
      </tp>
      <tp t="s">
        <v>#N/A Invalid Security</v>
        <stp/>
        <stp>##V3_BDHV12</stp>
        <stp>JNGATR Index</stp>
        <stp>PX_LAST</stp>
        <stp>15.06.2018</stp>
        <stp>15.06.2018</stp>
        <stp>[Bonds &amp; FX.xlsx]BONDS OK!R10C29</stp>
        <stp>Fill=C</stp>
        <stp>Days=A</stp>
        <tr r="AC10" s="10"/>
      </tp>
      <tp t="s">
        <v>#N/A Invalid Security</v>
        <stp/>
        <stp>##V3_BDHV12</stp>
        <stp>JNGATR Index</stp>
        <stp>PX_LAST</stp>
        <stp>15.06.2018</stp>
        <stp>15.06.2018</stp>
        <stp>[Bonds &amp; FX.xlsx]BONDS OK!R10C39</stp>
        <stp>Fill=C</stp>
        <stp>Days=A</stp>
        <tr r="AM10" s="10"/>
      </tp>
      <tp t="e">
        <v>#N/A</v>
        <stp/>
        <stp>##V3_BDHV12</stp>
        <stp>UkG5TR Index</stp>
        <stp>PX_LAST</stp>
        <stp>31.12.2017</stp>
        <stp>31.12.2017</stp>
        <stp>[Bonds &amp; FX.xlsx]BONDS OK!R18C23</stp>
        <stp>Fill=C</stp>
        <stp>Days=A</stp>
        <tr r="W18" s="10"/>
      </tp>
      <tp t="e">
        <v>#N/A</v>
        <stp/>
        <stp>##V3_BDHV12</stp>
        <stp>USG5TR Index</stp>
        <stp>PX_LAST</stp>
        <stp>31.12.2017</stp>
        <stp>31.12.2017</stp>
        <stp>[Bonds &amp; FX.xlsx]BONDS OK!R19C23</stp>
        <stp>Fill=C</stp>
        <stp>Days=A</stp>
        <tr r="W19" s="10"/>
      </tp>
      <tp>
        <v>0.69489999999999996</v>
        <stp/>
        <stp>##V3_BDHV12</stp>
        <stp>NZDUSD  Curncy</stp>
        <stp>PX_LAST</stp>
        <stp>15.06.2018</stp>
        <stp>15.06.2018</stp>
        <stp>[Bonds &amp; FX.xlsx]FX OK!R16C7</stp>
        <stp>Fill=C</stp>
        <stp>Days=A</stp>
        <tr r="G16" s="12"/>
      </tp>
      <tp>
        <v>0.69489999999999996</v>
        <stp/>
        <stp>##V3_BDHV12</stp>
        <stp>NZDUSD  Curncy</stp>
        <stp>PX_LAST</stp>
        <stp>15.06.2018</stp>
        <stp>15.06.2018</stp>
        <stp>[Bonds &amp; FX.xlsx]FX OK!R34C7</stp>
        <stp>Fill=C</stp>
        <stp>Days=A</stp>
        <tr r="G34" s="12"/>
      </tp>
      <tp>
        <v>0.95140000000000002</v>
        <stp/>
        <stp>##V3_BDHV12</stp>
        <stp>USDCHF  Curncy</stp>
        <stp>PX_LAST</stp>
        <stp>15.03.2018</stp>
        <stp>15.03.2018</stp>
        <stp>[Bonds &amp; FX.xlsx]FX OK!R9C17</stp>
        <stp>Fill=C</stp>
        <stp>Days=A</stp>
        <tr r="Q9" s="12"/>
      </tp>
      <tp>
        <v>0.99760000000000004</v>
        <stp/>
        <stp>##V3_BDHV12</stp>
        <stp>USDCHF  Curncy</stp>
        <stp>PX_LAST</stp>
        <stp>15.06.2018</stp>
        <stp>15.06.2018</stp>
        <stp>[Bonds &amp; FX.xlsx]FX OK!R9C17</stp>
        <stp>Fill=C</stp>
        <stp>Days=A</stp>
        <tr r="Q9" s="12"/>
      </tp>
      <tp>
        <v>1.1783999999999999</v>
        <stp/>
        <stp>##V3_BDHV12</stp>
        <stp>EURUSD  Curncy</stp>
        <stp>PX_LAST</stp>
        <stp>11.06.2018</stp>
        <stp>11.06.2018</stp>
        <stp>[Bonds &amp; FX.xlsx]FX OK!R28C8</stp>
        <stp>Fill=C</stp>
        <stp>Days=A</stp>
        <tr r="H28" s="12"/>
      </tp>
      <tp t="e">
        <v>#N/A</v>
        <stp/>
        <stp>##V3_BDHV12</stp>
        <stp>SPG5TR Index</stp>
        <stp>PX_LAST</stp>
        <stp>31.12.2017</stp>
        <stp>31.12.2017</stp>
        <stp>[Bonds &amp; FX.xlsx]BONDS OK!R12C23</stp>
        <stp>Fill=C</stp>
        <stp>Days=A</stp>
        <tr r="W12" s="10"/>
      </tp>
      <tp>
        <v>0.74419999999999997</v>
        <stp/>
        <stp>##V3_BDHV12</stp>
        <stp>AUDUSD  Curncy</stp>
        <stp>PX_LAST</stp>
        <stp>15.06.2018</stp>
        <stp>15.06.2018</stp>
        <stp>[Bonds &amp; FX.xlsx]FX OK!R33C8</stp>
        <stp>Fill=C</stp>
        <stp>Days=A</stp>
        <tr r="H33" s="12"/>
      </tp>
      <tp t="e">
        <v>#N/A</v>
        <stp/>
        <stp>##V3_BDHV12</stp>
        <stp>EURNZD  Curncy</stp>
        <stp>PX_LAST</stp>
        <stp>11/12/2015</stp>
        <stp>11/12/2015</stp>
        <stp>[Bonds &amp; FX.xlsx]FX!R5C14</stp>
        <stp>Fill=C</stp>
        <stp>Days=A</stp>
        <tr r="N5" s="6"/>
      </tp>
      <tp t="e">
        <v>#N/A</v>
        <stp/>
        <stp>##V3_BDHV12</stp>
        <stp>SZG5TR Index</stp>
        <stp>PX_LAST</stp>
        <stp>31.12.2017</stp>
        <stp>31.12.2017</stp>
        <stp>[Bonds &amp; FX.xlsx]BONDS OK!R13C23</stp>
        <stp>Fill=C</stp>
        <stp>Days=A</stp>
        <tr r="W13" s="10"/>
      </tp>
      <tp t="e">
        <v>#N/A</v>
        <stp/>
        <stp>##V3_BDHV12</stp>
        <stp>JNG5TR Index</stp>
        <stp>PX_LAST</stp>
        <stp>31.12.2017</stp>
        <stp>31.12.2017</stp>
        <stp>[Bonds &amp; FX.xlsx]BONDS OK!R10C23</stp>
        <stp>Fill=C</stp>
        <stp>Days=A</stp>
        <tr r="W10" s="10"/>
      </tp>
      <tp t="e">
        <v>#N/A</v>
        <stp/>
        <stp>##V3_BDHV12</stp>
        <stp>EURNZD  Curncy</stp>
        <stp>PX_LAST</stp>
        <stp>31/12/2014</stp>
        <stp>31/12/2014</stp>
        <stp>[Bonds &amp; FX.xlsx]FX!R5C14</stp>
        <stp>Fill=C</stp>
        <stp>Days=A</stp>
        <tr r="N5" s="6"/>
      </tp>
      <tp t="e">
        <v>#N/A</v>
        <stp/>
        <stp>##V3_BDHV12</stp>
        <stp>PTG5TR Index</stp>
        <stp>PX_LAST</stp>
        <stp>31.12.2017</stp>
        <stp>31.12.2017</stp>
        <stp>[Bonds &amp; FX.xlsx]BONDS OK!R11C23</stp>
        <stp>Fill=C</stp>
        <stp>Days=A</stp>
        <tr r="W11" s="10"/>
      </tp>
      <tp t="e">
        <v>#N/A</v>
        <stp/>
        <stp>##V3_BDHV12</stp>
        <stp>NOKEUR  Curncy</stp>
        <stp>PX_LAST</stp>
        <stp>04/12/2015</stp>
        <stp>04/12/2015</stp>
        <stp>[Bonds &amp; FX.xlsx]FX!R45C8</stp>
        <stp>Fill=C</stp>
        <stp>Days=A</stp>
        <tr r="H45" s="6"/>
      </tp>
      <tp t="e">
        <v>#N/A</v>
        <stp/>
        <stp>##V3_BDHV12</stp>
        <stp>SEKJPY  Curncy</stp>
        <stp>PX_LAST</stp>
        <stp>04/12/2015</stp>
        <stp>04/12/2015</stp>
        <stp>[Bonds &amp; FX.xlsx]FX!R46C9</stp>
        <stp>Fill=C</stp>
        <stp>Days=A</stp>
        <tr r="I46" s="6"/>
      </tp>
      <tp>
        <v>0.1227</v>
        <stp/>
        <stp>##V3_BDHV12</stp>
        <stp>NOKUSD  Curncy</stp>
        <stp>PX_LAST</stp>
        <stp>15.06.2018</stp>
        <stp>15.06.2018</stp>
        <stp>[Bonds &amp; FX.xlsx]FX OK!R17C7</stp>
        <stp>Fill=C</stp>
        <stp>Days=A</stp>
        <tr r="G17" s="12"/>
      </tp>
      <tp t="e">
        <v>#N/A</v>
        <stp/>
        <stp>##V3_BDHV12</stp>
        <stp>NOKEUR  Curncy</stp>
        <stp>PX_LAST</stp>
        <stp>11/12/2015</stp>
        <stp>11/12/2015</stp>
        <stp>[Bonds &amp; FX.xlsx]FX!R45C8</stp>
        <stp>Fill=C</stp>
        <stp>Days=A</stp>
        <tr r="H45" s="6"/>
      </tp>
      <tp t="e">
        <v>#N/A</v>
        <stp/>
        <stp>##V3_BDHV12</stp>
        <stp>SEKJPY  Curncy</stp>
        <stp>PX_LAST</stp>
        <stp>11/12/2015</stp>
        <stp>11/12/2015</stp>
        <stp>[Bonds &amp; FX.xlsx]FX!R46C9</stp>
        <stp>Fill=C</stp>
        <stp>Days=A</stp>
        <tr r="I46" s="6"/>
      </tp>
      <tp>
        <v>0.1227</v>
        <stp/>
        <stp>##V3_BDHV12</stp>
        <stp>NOKUSD  Curncy</stp>
        <stp>PX_LAST</stp>
        <stp>15.06.2018</stp>
        <stp>15.06.2018</stp>
        <stp>[Bonds &amp; FX.xlsx]FX OK!R35C7</stp>
        <stp>Fill=C</stp>
        <stp>Days=A</stp>
        <tr r="G35" s="12"/>
      </tp>
      <tp t="e">
        <v>#N/A</v>
        <stp/>
        <stp>##V3_BDHV12</stp>
        <stp>NOKEUR  Curncy</stp>
        <stp>PX_LAST</stp>
        <stp>11/12/2015</stp>
        <stp>11/12/2015</stp>
        <stp>[Bonds &amp; FX.xlsx]FX!R13C8</stp>
        <stp>Fill=C</stp>
        <stp>Days=A</stp>
        <tr r="H13" s="6"/>
      </tp>
      <tp t="e">
        <v>#N/A</v>
        <stp/>
        <stp>##V3_BDHV12</stp>
        <stp>SEKJPY  Curncy</stp>
        <stp>PX_LAST</stp>
        <stp>11/12/2015</stp>
        <stp>11/12/2015</stp>
        <stp>[Bonds &amp; FX.xlsx]FX!R14C9</stp>
        <stp>Fill=C</stp>
        <stp>Days=A</stp>
        <tr r="I14" s="6"/>
      </tp>
      <tp t="e">
        <v>#N/A</v>
        <stp/>
        <stp>##V3_BDHV12</stp>
        <stp>NOKEUR  Curncy</stp>
        <stp>PX_LAST</stp>
        <stp>31/12/2014</stp>
        <stp>31/12/2014</stp>
        <stp>[Bonds &amp; FX.xlsx]FX!R13C8</stp>
        <stp>Fill=C</stp>
        <stp>Days=A</stp>
        <tr r="H13" s="6"/>
      </tp>
      <tp t="e">
        <v>#N/A</v>
        <stp/>
        <stp>##V3_BDHV12</stp>
        <stp>SEKJPY  Curncy</stp>
        <stp>PX_LAST</stp>
        <stp>31/12/2014</stp>
        <stp>31/12/2014</stp>
        <stp>[Bonds &amp; FX.xlsx]FX!R14C9</stp>
        <stp>Fill=C</stp>
        <stp>Days=A</stp>
        <tr r="I14" s="6"/>
      </tp>
      <tp t="e">
        <v>#N/A</v>
        <stp/>
        <stp>##V3_BDHV12</stp>
        <stp>NOKEUR  Curncy</stp>
        <stp>PX_LAST</stp>
        <stp>30/11/2015</stp>
        <stp>30/11/2015</stp>
        <stp>[Bonds &amp; FX.xlsx]FX!R29C8</stp>
        <stp>Fill=C</stp>
        <stp>Days=A</stp>
        <tr r="H29" s="6"/>
      </tp>
      <tp t="e">
        <v>#N/A</v>
        <stp/>
        <stp>##V3_BDHV12</stp>
        <stp>SEKJPY  Curncy</stp>
        <stp>PX_LAST</stp>
        <stp>11/12/2015</stp>
        <stp>11/12/2015</stp>
        <stp>[Bonds &amp; FX.xlsx]FX!R30C9</stp>
        <stp>Fill=C</stp>
        <stp>Days=A</stp>
        <tr r="I30" s="6"/>
      </tp>
      <tp t="e">
        <v>#N/A</v>
        <stp/>
        <stp>##V3_BDHV12</stp>
        <stp>NOKEUR  Curncy</stp>
        <stp>PX_LAST</stp>
        <stp>11/12/2015</stp>
        <stp>11/12/2015</stp>
        <stp>[Bonds &amp; FX.xlsx]FX!R29C8</stp>
        <stp>Fill=C</stp>
        <stp>Days=A</stp>
        <tr r="H29" s="6"/>
      </tp>
      <tp t="e">
        <v>#N/A</v>
        <stp/>
        <stp>##V3_BDHV12</stp>
        <stp>SEKJPY  Curncy</stp>
        <stp>PX_LAST</stp>
        <stp>30/11/2015</stp>
        <stp>30/11/2015</stp>
        <stp>[Bonds &amp; FX.xlsx]FX!R30C9</stp>
        <stp>Fill=C</stp>
        <stp>Days=A</stp>
        <tr r="I30" s="6"/>
      </tp>
      <tp t="e">
        <v>#N/A</v>
        <stp/>
        <stp>##V3_BDHV12</stp>
        <stp>USDCAD  Curncy</stp>
        <stp>PX_LAST</stp>
        <stp>31/12/2014</stp>
        <stp>31/12/2014</stp>
        <stp>[Bonds &amp; FX.xlsx]FX!R4C12</stp>
        <stp>Fill=C</stp>
        <stp>Days=A</stp>
        <tr r="L4" s="6"/>
      </tp>
      <tp t="e">
        <v>#N/A</v>
        <stp/>
        <stp>##V3_BDHV12</stp>
        <stp>USDCAD  Curncy</stp>
        <stp>PX_LAST</stp>
        <stp>11/12/2015</stp>
        <stp>11/12/2015</stp>
        <stp>[Bonds &amp; FX.xlsx]FX!R4C12</stp>
        <stp>Fill=C</stp>
        <stp>Days=A</stp>
        <tr r="L4" s="6"/>
      </tp>
      <tp t="s">
        <v>HUNGARY CDS USD SR 5Y D14</v>
        <stp/>
        <stp>##V3_BDPV12</stp>
        <stp>REPHUN CDS USD SR 5Y Corp</stp>
        <stp>NAME</stp>
        <stp>[Bonds &amp; FX.xlsx]Bonds Weekly!R45C6</stp>
        <tr r="F45" s="9"/>
      </tp>
      <tp t="e">
        <v>#N/A</v>
        <stp/>
        <stp>##V3_BDHV12</stp>
        <stp>NZDSEK  Curncy</stp>
        <stp>PX_LAST</stp>
        <stp>19/01/2016</stp>
        <stp>19/01/2016</stp>
        <stp>[Bonds &amp; FX.xlsx]FX_BMG View!R27C17</stp>
        <stp>Fill=C</stp>
        <stp>Days=A</stp>
        <tr r="Q27" s="11"/>
      </tp>
      <tp t="e">
        <v>#N/A</v>
        <stp/>
        <stp>##V3_BDHV12</stp>
        <stp>JPYSEK  Curncy</stp>
        <stp>PX_LAST</stp>
        <stp>19/01/2016</stp>
        <stp>19/01/2016</stp>
        <stp>[Bonds &amp; FX.xlsx]FX_BMG View!R22C17</stp>
        <stp>Fill=C</stp>
        <stp>Days=A</stp>
        <tr r="Q22" s="11"/>
      </tp>
      <tp t="e">
        <v>#N/A</v>
        <stp/>
        <stp>##V3_BDHV12</stp>
        <stp>GBPSEK  Curncy</stp>
        <stp>PX_LAST</stp>
        <stp>18/01/2016</stp>
        <stp>18/01/2016</stp>
        <stp>[Bonds &amp; FX.xlsx]FX_BMG View!R39C17</stp>
        <stp>Fill=C</stp>
        <stp>Days=A</stp>
        <tr r="Q39" s="11"/>
      </tp>
      <tp t="e">
        <v>#N/A</v>
        <stp/>
        <stp>##V3_BDHV12</stp>
        <stp>JPYSEK  Curncy</stp>
        <stp>PX_LAST</stp>
        <stp>18/01/2016</stp>
        <stp>18/01/2016</stp>
        <stp>[Bonds &amp; FX.xlsx]FX_BMG View!R38C17</stp>
        <stp>Fill=C</stp>
        <stp>Days=A</stp>
        <tr r="Q38" s="11"/>
      </tp>
      <tp t="e">
        <v>#N/A</v>
        <stp/>
        <stp>##V3_BDHV12</stp>
        <stp>EURSEK  Curncy</stp>
        <stp>PX_LAST</stp>
        <stp>18/01/2016</stp>
        <stp>18/01/2016</stp>
        <stp>[Bonds &amp; FX.xlsx]FX_BMG View!R37C17</stp>
        <stp>Fill=C</stp>
        <stp>Days=A</stp>
        <tr r="Q37" s="11"/>
      </tp>
      <tp t="e">
        <v>#N/A</v>
        <stp/>
        <stp>##V3_BDHV12</stp>
        <stp>HKDSEK  Curncy</stp>
        <stp>PX_LAST</stp>
        <stp>19/01/2016</stp>
        <stp>19/01/2016</stp>
        <stp>[Bonds &amp; FX.xlsx]FX_BMG View!R28C17</stp>
        <stp>Fill=C</stp>
        <stp>Days=A</stp>
        <tr r="Q28" s="11"/>
      </tp>
      <tp t="e">
        <v>#N/A</v>
        <stp/>
        <stp>##V3_BDHV12</stp>
        <stp>AUDSEK  Curncy</stp>
        <stp>PX_LAST</stp>
        <stp>19/01/2016</stp>
        <stp>19/01/2016</stp>
        <stp>[Bonds &amp; FX.xlsx]FX_BMG View!R26C17</stp>
        <stp>Fill=C</stp>
        <stp>Days=A</stp>
        <tr r="Q26" s="11"/>
      </tp>
      <tp t="e">
        <v>#N/A</v>
        <stp/>
        <stp>##V3_BDHV12</stp>
        <stp>CHFSEK  Curncy</stp>
        <stp>PX_LAST</stp>
        <stp>19/01/2016</stp>
        <stp>19/01/2016</stp>
        <stp>[Bonds &amp; FX.xlsx]FX_BMG View!R24C17</stp>
        <stp>Fill=C</stp>
        <stp>Days=A</stp>
        <tr r="Q24" s="11"/>
      </tp>
      <tp t="e">
        <v>#N/A</v>
        <stp/>
        <stp>##V3_BDHV12</stp>
        <stp>NOKSEK  Curncy</stp>
        <stp>PX_LAST</stp>
        <stp>19/01/2016</stp>
        <stp>19/01/2016</stp>
        <stp>[Bonds &amp; FX.xlsx]FX_BMG View!R29C17</stp>
        <stp>Fill=C</stp>
        <stp>Days=A</stp>
        <tr r="Q29" s="11"/>
      </tp>
      <tp t="e">
        <v>#N/A</v>
        <stp/>
        <stp>##V3_BDHV12</stp>
        <stp>CADSEK  Curncy</stp>
        <stp>PX_LAST</stp>
        <stp>19/01/2016</stp>
        <stp>19/01/2016</stp>
        <stp>[Bonds &amp; FX.xlsx]FX_BMG View!R25C17</stp>
        <stp>Fill=C</stp>
        <stp>Days=A</stp>
        <tr r="Q25" s="11"/>
      </tp>
      <tp t="e">
        <v>#N/A</v>
        <stp/>
        <stp>##V3_BDHV12</stp>
        <stp>EURSEK  Curncy</stp>
        <stp>PX_LAST</stp>
        <stp>19/01/2016</stp>
        <stp>19/01/2016</stp>
        <stp>[Bonds &amp; FX.xlsx]FX_BMG View!R21C17</stp>
        <stp>Fill=C</stp>
        <stp>Days=A</stp>
        <tr r="Q21" s="11"/>
      </tp>
      <tp t="e">
        <v>#N/A</v>
        <stp/>
        <stp>##V3_BDHV12</stp>
        <stp>GBPSEK  Curncy</stp>
        <stp>PX_LAST</stp>
        <stp>19/01/2016</stp>
        <stp>19/01/2016</stp>
        <stp>[Bonds &amp; FX.xlsx]FX_BMG View!R23C17</stp>
        <stp>Fill=C</stp>
        <stp>Days=A</stp>
        <tr r="Q23" s="11"/>
      </tp>
      <tp t="e">
        <v>#N/A</v>
        <stp/>
        <stp>##V3_BDHV12</stp>
        <stp>USDSEK  Curncy</stp>
        <stp>PX_LAST</stp>
        <stp>18/01/2016</stp>
        <stp>18/01/2016</stp>
        <stp>[Bonds &amp; FX.xlsx]FX_BMG View!R36C17</stp>
        <stp>Fill=C</stp>
        <stp>Days=A</stp>
        <tr r="Q36" s="11"/>
      </tp>
      <tp t="e">
        <v>#N/A</v>
        <stp/>
        <stp>##V3_BDHV12</stp>
        <stp>USDSEK  Curncy</stp>
        <stp>PX_LAST</stp>
        <stp>19/01/2016</stp>
        <stp>19/01/2016</stp>
        <stp>[Bonds &amp; FX.xlsx]FX_BMG View!R20C17</stp>
        <stp>Fill=C</stp>
        <stp>Days=A</stp>
        <tr r="Q20" s="11"/>
      </tp>
      <tp t="e">
        <v>#N/A</v>
        <stp/>
        <stp>##V3_BDHV12</stp>
        <stp>GFRN10 Index</stp>
        <stp>PX_LAST</stp>
        <stp>31/12/2014</stp>
        <stp>31/12/2014</stp>
        <stp>[Bonds &amp; FX.xlsx]Bonds Daily!R27C10</stp>
        <stp>Fill=C</stp>
        <stp>Days=A</stp>
        <tr r="J27" s="7"/>
      </tp>
      <tp>
        <v>1.915</v>
        <stp/>
        <stp>##V3_BDHV12</stp>
        <stp>GSPT10YR Index</stp>
        <stp>PX_LAST</stp>
        <stp>14.06.2018</stp>
        <stp>14.06.2018</stp>
        <stp>[Bonds &amp; FX.xlsx]BONDS OK!R32C8</stp>
        <stp>Fill=C</stp>
        <stp>Days=A</stp>
        <tr r="H32" s="10"/>
      </tp>
      <tp>
        <v>1.915</v>
        <stp/>
        <stp>##V3_BDHV12</stp>
        <stp>GSPT10YR Index</stp>
        <stp>PX_LAST</stp>
        <stp>14.06.2018</stp>
        <stp>14.06.2018</stp>
        <stp>[Bonds &amp; FX.xlsx]BONDS OK!R20C8</stp>
        <stp>Fill=C</stp>
        <stp>Days=A</stp>
        <tr r="H20" s="10"/>
      </tp>
      <tp t="e">
        <v>#N/A</v>
        <stp/>
        <stp>##V3_BDHV12</stp>
        <stp>GCG4TR Index</stp>
        <stp>PX_LAST</stp>
        <stp>13/11/2015</stp>
        <stp>13/11/2015</stp>
        <stp>[Bonds &amp; FX.xlsx]Monitor!R8C42</stp>
        <stp>Fill=C</stp>
        <stp>Days=A</stp>
        <tr r="AP8" s="1"/>
      </tp>
      <tp t="e">
        <v>#N/A</v>
        <stp/>
        <stp>##V3_BDHV12</stp>
        <stp>GCG3TR Index</stp>
        <stp>PX_LAST</stp>
        <stp>20/11/2015</stp>
        <stp>20/11/2015</stp>
        <stp>[Bonds &amp; FX.xlsx]Monitor!R8C41</stp>
        <stp>Fill=C</stp>
        <stp>Days=A</stp>
        <tr r="AO8" s="1"/>
      </tp>
      <tp t="e">
        <v>#N/A</v>
        <stp/>
        <stp>##V3_BDHV12</stp>
        <stp>GCG4TR Index</stp>
        <stp>PX_LAST</stp>
        <stp>20/11/2015</stp>
        <stp>20/11/2015</stp>
        <stp>[Bonds &amp; FX.xlsx]Monitor!R8C21</stp>
        <stp>Fill=C</stp>
        <stp>Days=A</stp>
        <tr r="U8" s="1"/>
      </tp>
      <tp t="e">
        <v>#N/A</v>
        <stp/>
        <stp>##V3_BDHV12</stp>
        <stp>FRG2TR Index</stp>
        <stp>PX_LAST</stp>
        <stp>31/10/2015</stp>
        <stp>31/10/2015</stp>
        <stp>[Bonds &amp; FX.xlsx]Monitor!R7C30</stp>
        <stp>Fill=C</stp>
        <stp>Days=A</stp>
        <tr r="AD7" s="1"/>
      </tp>
      <tp t="e">
        <v>#N/A</v>
        <stp/>
        <stp>##V3_BDHV12</stp>
        <stp>FRG5TR Index</stp>
        <stp>PX_LAST</stp>
        <stp>13/11/2015</stp>
        <stp>13/11/2015</stp>
        <stp>[Bonds &amp; FX.xlsx]Monitor!R7C43</stp>
        <stp>Fill=C</stp>
        <stp>Days=A</stp>
        <tr r="AQ7" s="1"/>
      </tp>
      <tp t="e">
        <v>#N/A</v>
        <stp/>
        <stp>##V3_BDHV12</stp>
        <stp>FRG2TR Index</stp>
        <stp>PX_LAST</stp>
        <stp>20/11/2015</stp>
        <stp>20/11/2015</stp>
        <stp>[Bonds &amp; FX.xlsx]Monitor!R7C30</stp>
        <stp>Fill=C</stp>
        <stp>Days=A</stp>
        <tr r="AD7" s="1"/>
      </tp>
      <tp t="e">
        <v>#N/A</v>
        <stp/>
        <stp>##V3_BDHV12</stp>
        <stp>FRG3TR Index</stp>
        <stp>PX_LAST</stp>
        <stp>20/11/2015</stp>
        <stp>20/11/2015</stp>
        <stp>[Bonds &amp; FX.xlsx]Monitor!R7C20</stp>
        <stp>Fill=C</stp>
        <stp>Days=A</stp>
        <tr r="T7" s="1"/>
      </tp>
      <tp t="e">
        <v>#N/A</v>
        <stp/>
        <stp>##V3_BDHV12</stp>
        <stp>FRG2TR Index</stp>
        <stp>PX_LAST</stp>
        <stp>20/11/2015</stp>
        <stp>20/11/2015</stp>
        <stp>[Bonds &amp; FX.xlsx]Monitor!R7C40</stp>
        <stp>Fill=C</stp>
        <stp>Days=A</stp>
        <tr r="AN7" s="1"/>
      </tp>
      <tp t="e">
        <v>#N/A</v>
        <stp/>
        <stp>##V3_BDHV12</stp>
        <stp>FRG5TR Index</stp>
        <stp>PX_LAST</stp>
        <stp>31/12/2014</stp>
        <stp>31/12/2014</stp>
        <stp>[Bonds &amp; FX.xlsx]Monitor!R7C22</stp>
        <stp>Fill=C</stp>
        <stp>Days=A</stp>
        <tr r="V7" s="1"/>
      </tp>
      <tp>
        <v>54.747999999999998</v>
        <stp/>
        <stp>##V3_BDHV12</stp>
        <stp>EUOAIGTO Index</stp>
        <stp>PX_LAST</stp>
        <stp>31.05.2018</stp>
        <stp>31.05.2018</stp>
        <stp>[Bonds &amp; FX.xlsx]BONDS OK!R81C10</stp>
        <stp>Fill=C</stp>
        <stp>Days=A</stp>
        <tr r="J81" s="10"/>
      </tp>
      <tp t="e">
        <v>#N/A</v>
        <stp/>
        <stp>##V3_BDHV12</stp>
        <stp>EUG4TR Index</stp>
        <stp>PX_LAST</stp>
        <stp>31/12/2014</stp>
        <stp>31/12/2014</stp>
        <stp>[Bonds &amp; FX.xlsx]Monitor!R6C21</stp>
        <stp>Fill=C</stp>
        <stp>Days=A</stp>
        <tr r="U6" s="1"/>
      </tp>
      <tp t="e">
        <v>#N/A</v>
        <stp/>
        <stp>##V3_BDHV12</stp>
        <stp>EUG5TR Index</stp>
        <stp>PX_LAST</stp>
        <stp>31/10/2015</stp>
        <stp>31/10/2015</stp>
        <stp>[Bonds &amp; FX.xlsx]Monitor!R6C33</stp>
        <stp>Fill=C</stp>
        <stp>Days=A</stp>
        <tr r="AG6" s="1"/>
      </tp>
      <tp t="s">
        <v>#N/A Invalid Security</v>
        <stp/>
        <stp>##V3_BDHV12</stp>
        <stp>USGATR Index</stp>
        <stp>PX_LAST</stp>
        <stp>14.06.2018</stp>
        <stp>14.06.2018</stp>
        <stp>[Bonds &amp; FX.xlsx]BONDS OK!R19C39</stp>
        <stp>Fill=C</stp>
        <stp>Days=A</stp>
        <tr r="AM19" s="10"/>
      </tp>
      <tp t="s">
        <v>#N/A Invalid Security</v>
        <stp/>
        <stp>##V3_BDHV12</stp>
        <stp>USGATR Index</stp>
        <stp>PX_LAST</stp>
        <stp>15.06.2018</stp>
        <stp>15.06.2018</stp>
        <stp>[Bonds &amp; FX.xlsx]BONDS OK!R19C18</stp>
        <stp>Fill=C</stp>
        <stp>Days=A</stp>
        <tr r="R19" s="10"/>
      </tp>
      <tp t="e">
        <v>#N/A</v>
        <stp/>
        <stp>##V3_BDHV12</stp>
        <stp>EUG2TR Index</stp>
        <stp>PX_LAST</stp>
        <stp>13/11/2015</stp>
        <stp>13/11/2015</stp>
        <stp>[Bonds &amp; FX.xlsx]Monitor!R6C40</stp>
        <stp>Fill=C</stp>
        <stp>Days=A</stp>
        <tr r="AN6" s="1"/>
      </tp>
      <tp t="e">
        <v>#N/A</v>
        <stp/>
        <stp>##V3_BDHV12</stp>
        <stp>EUG5TR Index</stp>
        <stp>PX_LAST</stp>
        <stp>20/11/2015</stp>
        <stp>20/11/2015</stp>
        <stp>[Bonds &amp; FX.xlsx]Monitor!R6C43</stp>
        <stp>Fill=C</stp>
        <stp>Days=A</stp>
        <tr r="AQ6" s="1"/>
      </tp>
      <tp t="e">
        <v>#N/A</v>
        <stp/>
        <stp>##V3_BDHV12</stp>
        <stp>EUG5TR Index</stp>
        <stp>PX_LAST</stp>
        <stp>20/11/2015</stp>
        <stp>20/11/2015</stp>
        <stp>[Bonds &amp; FX.xlsx]Monitor!R6C33</stp>
        <stp>Fill=C</stp>
        <stp>Days=A</stp>
        <tr r="AG6" s="1"/>
      </tp>
      <tp t="s">
        <v>#N/A Invalid Security</v>
        <stp/>
        <stp>##V3_BDHV12</stp>
        <stp>UkGATR Index</stp>
        <stp>PX_LAST</stp>
        <stp>14.06.2018</stp>
        <stp>14.06.2018</stp>
        <stp>[Bonds &amp; FX.xlsx]BONDS OK!R18C39</stp>
        <stp>Fill=C</stp>
        <stp>Days=A</stp>
        <tr r="AM18" s="10"/>
      </tp>
      <tp t="s">
        <v>#N/A Invalid Security</v>
        <stp/>
        <stp>##V3_BDHV12</stp>
        <stp>UkGATR Index</stp>
        <stp>PX_LAST</stp>
        <stp>15.06.2018</stp>
        <stp>15.06.2018</stp>
        <stp>[Bonds &amp; FX.xlsx]BONDS OK!R18C18</stp>
        <stp>Fill=C</stp>
        <stp>Days=A</stp>
        <tr r="R18" s="10"/>
      </tp>
      <tp>
        <v>1.23</v>
        <stp/>
        <stp>##V3_BDHV12</stp>
        <stp>GUKG10 Index</stp>
        <stp>PX_LAST</stp>
        <stp>31.05.2018</stp>
        <stp>31.05.2018</stp>
        <stp>[Bonds &amp; FX.xlsx]BONDS OK!R10C10</stp>
        <stp>Fill=C</stp>
        <stp>Days=A</stp>
        <tr r="J10" s="10"/>
      </tp>
      <tp t="e">
        <v>#N/A</v>
        <stp/>
        <stp>##V3_BDHV12</stp>
        <stp>GCG4TR Index</stp>
        <stp>PX_LAST</stp>
        <stp>31/12/2015</stp>
        <stp>31/12/2015</stp>
        <stp>[Bonds &amp; FX.xlsx]Bonds Weekly!R8C21</stp>
        <stp>Fill=C</stp>
        <stp>Days=A</stp>
        <tr r="U8" s="9"/>
      </tp>
      <tp t="s">
        <v>#N/A Invalid Security</v>
        <stp/>
        <stp>##V3_BDHV12</stp>
        <stp>SZGATR Index</stp>
        <stp>PX_LAST</stp>
        <stp>14.06.2018</stp>
        <stp>14.06.2018</stp>
        <stp>[Bonds &amp; FX.xlsx]BONDS OK!R13C39</stp>
        <stp>Fill=C</stp>
        <stp>Days=A</stp>
        <tr r="AM13" s="10"/>
      </tp>
      <tp t="s">
        <v>#N/A Invalid Security</v>
        <stp/>
        <stp>##V3_BDHV12</stp>
        <stp>SZGATR Index</stp>
        <stp>PX_LAST</stp>
        <stp>15.06.2018</stp>
        <stp>15.06.2018</stp>
        <stp>[Bonds &amp; FX.xlsx]BONDS OK!R13C18</stp>
        <stp>Fill=C</stp>
        <stp>Days=A</stp>
        <tr r="R13" s="10"/>
      </tp>
      <tp t="s">
        <v>#N/A Invalid Security</v>
        <stp/>
        <stp>##V3_BDHV12</stp>
        <stp>SPGATR Index</stp>
        <stp>PX_LAST</stp>
        <stp>15.06.2018</stp>
        <stp>15.06.2018</stp>
        <stp>[Bonds &amp; FX.xlsx]BONDS OK!R12C18</stp>
        <stp>Fill=C</stp>
        <stp>Days=A</stp>
        <tr r="R12" s="10"/>
      </tp>
      <tp t="s">
        <v>#N/A Invalid Security</v>
        <stp/>
        <stp>##V3_BDHV12</stp>
        <stp>SPGATR Index</stp>
        <stp>PX_LAST</stp>
        <stp>14.06.2018</stp>
        <stp>14.06.2018</stp>
        <stp>[Bonds &amp; FX.xlsx]BONDS OK!R12C39</stp>
        <stp>Fill=C</stp>
        <stp>Days=A</stp>
        <tr r="AM12" s="10"/>
      </tp>
      <tp t="s">
        <v>#N/A Invalid Security</v>
        <stp/>
        <stp>##V3_BDHV12</stp>
        <stp>PTGATR Index</stp>
        <stp>PX_LAST</stp>
        <stp>15.06.2018</stp>
        <stp>15.06.2018</stp>
        <stp>[Bonds &amp; FX.xlsx]BONDS OK!R11C18</stp>
        <stp>Fill=C</stp>
        <stp>Days=A</stp>
        <tr r="R11" s="10"/>
      </tp>
      <tp t="s">
        <v>#N/A Invalid Security</v>
        <stp/>
        <stp>##V3_BDHV12</stp>
        <stp>PTGATR Index</stp>
        <stp>PX_LAST</stp>
        <stp>14.06.2018</stp>
        <stp>14.06.2018</stp>
        <stp>[Bonds &amp; FX.xlsx]BONDS OK!R11C39</stp>
        <stp>Fill=C</stp>
        <stp>Days=A</stp>
        <tr r="AM11" s="10"/>
      </tp>
      <tp t="s">
        <v>#N/A Invalid Security</v>
        <stp/>
        <stp>##V3_BDHV12</stp>
        <stp>JNGATR Index</stp>
        <stp>PX_LAST</stp>
        <stp>14.06.2018</stp>
        <stp>14.06.2018</stp>
        <stp>[Bonds &amp; FX.xlsx]BONDS OK!R10C39</stp>
        <stp>Fill=C</stp>
        <stp>Days=A</stp>
        <tr r="AM10" s="10"/>
      </tp>
      <tp t="s">
        <v>#N/A Invalid Security</v>
        <stp/>
        <stp>##V3_BDHV12</stp>
        <stp>JNGATR Index</stp>
        <stp>PX_LAST</stp>
        <stp>15.06.2018</stp>
        <stp>15.06.2018</stp>
        <stp>[Bonds &amp; FX.xlsx]BONDS OK!R10C18</stp>
        <stp>Fill=C</stp>
        <stp>Days=A</stp>
        <tr r="R10" s="10"/>
      </tp>
      <tp t="e">
        <v>#N/A</v>
        <stp/>
        <stp>##V3_BDHV12</stp>
        <stp>JPYCAD  Curncy</stp>
        <stp>PX_LAST</stp>
        <stp>11/12/2015</stp>
        <stp>11/12/2015</stp>
        <stp>[Bonds &amp; FX.xlsx]FX!R6C12</stp>
        <stp>Fill=C</stp>
        <stp>Days=A</stp>
        <tr r="L6" s="6"/>
      </tp>
      <tp t="e">
        <v>#N/A</v>
        <stp/>
        <stp>##V3_BDHV12</stp>
        <stp>JPYCAD  Curncy</stp>
        <stp>PX_LAST</stp>
        <stp>31/12/2014</stp>
        <stp>31/12/2014</stp>
        <stp>[Bonds &amp; FX.xlsx]FX!R6C12</stp>
        <stp>Fill=C</stp>
        <stp>Days=A</stp>
        <tr r="L6" s="6"/>
      </tp>
      <tp t="e">
        <v>#N/A</v>
        <stp/>
        <stp>##V3_BDHV12</stp>
        <stp>USG2TR Index</stp>
        <stp>PX_LAST</stp>
        <stp>31.12.2017</stp>
        <stp>31.12.2017</stp>
        <stp>[Bonds &amp; FX.xlsx]BONDS OK!R19C20</stp>
        <stp>Fill=C</stp>
        <stp>Days=A</stp>
        <tr r="T19" s="10"/>
      </tp>
      <tp t="e">
        <v>#N/A</v>
        <stp/>
        <stp>##V3_BDHV12</stp>
        <stp>UkG2TR Index</stp>
        <stp>PX_LAST</stp>
        <stp>31.12.2017</stp>
        <stp>31.12.2017</stp>
        <stp>[Bonds &amp; FX.xlsx]BONDS OK!R18C20</stp>
        <stp>Fill=C</stp>
        <stp>Days=A</stp>
        <tr r="T18" s="10"/>
      </tp>
      <tp t="e">
        <v>#N/A</v>
        <stp/>
        <stp>##V3_BDHV12</stp>
        <stp>PTG2TR Index</stp>
        <stp>PX_LAST</stp>
        <stp>31.12.2017</stp>
        <stp>31.12.2017</stp>
        <stp>[Bonds &amp; FX.xlsx]BONDS OK!R11C20</stp>
        <stp>Fill=C</stp>
        <stp>Days=A</stp>
        <tr r="T11" s="10"/>
      </tp>
      <tp t="e">
        <v>#N/A</v>
        <stp/>
        <stp>##V3_BDHV12</stp>
        <stp>JNG2TR Index</stp>
        <stp>PX_LAST</stp>
        <stp>31.12.2017</stp>
        <stp>31.12.2017</stp>
        <stp>[Bonds &amp; FX.xlsx]BONDS OK!R10C20</stp>
        <stp>Fill=C</stp>
        <stp>Days=A</stp>
        <tr r="T10" s="10"/>
      </tp>
      <tp t="e">
        <v>#N/A</v>
        <stp/>
        <stp>##V3_BDHV12</stp>
        <stp>EURUSD  Curncy</stp>
        <stp>PX_LAST</stp>
        <stp>04/12/2015</stp>
        <stp>04/12/2015</stp>
        <stp>[Bonds &amp; FX.xlsx]FX!R37C7</stp>
        <stp>Fill=C</stp>
        <stp>Days=A</stp>
        <tr r="G37" s="6"/>
      </tp>
      <tp t="e">
        <v>#N/A</v>
        <stp/>
        <stp>##V3_BDHV12</stp>
        <stp>EURUSD  Curncy</stp>
        <stp>PX_LAST</stp>
        <stp>11/12/2015</stp>
        <stp>11/12/2015</stp>
        <stp>[Bonds &amp; FX.xlsx]FX!R21C7</stp>
        <stp>Fill=C</stp>
        <stp>Days=A</stp>
        <tr r="G21" s="6"/>
      </tp>
      <tp t="e">
        <v>#N/A</v>
        <stp/>
        <stp>##V3_BDHV12</stp>
        <stp>SZG2TR Index</stp>
        <stp>PX_LAST</stp>
        <stp>31.12.2017</stp>
        <stp>31.12.2017</stp>
        <stp>[Bonds &amp; FX.xlsx]BONDS OK!R13C20</stp>
        <stp>Fill=C</stp>
        <stp>Days=A</stp>
        <tr r="T13" s="10"/>
      </tp>
      <tp t="e">
        <v>#N/A</v>
        <stp/>
        <stp>##V3_BDHV12</stp>
        <stp>EURUSD  Curncy</stp>
        <stp>PX_LAST</stp>
        <stp>30/11/2015</stp>
        <stp>30/11/2015</stp>
        <stp>[Bonds &amp; FX.xlsx]FX!R21C7</stp>
        <stp>Fill=C</stp>
        <stp>Days=A</stp>
        <tr r="G21" s="6"/>
      </tp>
      <tp t="e">
        <v>#N/A</v>
        <stp/>
        <stp>##V3_BDHV12</stp>
        <stp>EURUSD  Curncy</stp>
        <stp>PX_LAST</stp>
        <stp>11/12/2015</stp>
        <stp>11/12/2015</stp>
        <stp>[Bonds &amp; FX.xlsx]FX!R37C7</stp>
        <stp>Fill=C</stp>
        <stp>Days=A</stp>
        <tr r="G37" s="6"/>
      </tp>
      <tp t="e">
        <v>#N/A</v>
        <stp/>
        <stp>##V3_BDHV12</stp>
        <stp>SPG2TR Index</stp>
        <stp>PX_LAST</stp>
        <stp>31.12.2017</stp>
        <stp>31.12.2017</stp>
        <stp>[Bonds &amp; FX.xlsx]BONDS OK!R12C20</stp>
        <stp>Fill=C</stp>
        <stp>Days=A</stp>
        <tr r="T12" s="10"/>
      </tp>
      <tp>
        <v>0.15820000000000001</v>
        <stp/>
        <stp>##V3_BDHV12</stp>
        <stp>CNYUSD  Curncy</stp>
        <stp>PX_LAST</stp>
        <stp>15.03.2018</stp>
        <stp>15.03.2018</stp>
        <stp>[Bonds &amp; FX.xlsx]FX OK!R37C9</stp>
        <stp>Fill=C</stp>
        <stp>Days=A</stp>
        <tr r="I37" s="12"/>
      </tp>
      <tp>
        <v>0.15531</v>
        <stp/>
        <stp>##V3_BDHV12</stp>
        <stp>CNYUSD  Curncy</stp>
        <stp>PX_LAST</stp>
        <stp>15.06.2018</stp>
        <stp>15.06.2018</stp>
        <stp>[Bonds &amp; FX.xlsx]FX OK!R37C9</stp>
        <stp>Fill=C</stp>
        <stp>Days=A</stp>
        <tr r="I37" s="12"/>
      </tp>
      <tp>
        <v>1.0509999999999999</v>
        <stp/>
        <stp>##V3_BDHV12</stp>
        <stp>CHFUSD  Curncy</stp>
        <stp>PX_LAST</stp>
        <stp>15.03.2018</stp>
        <stp>15.03.2018</stp>
        <stp>[Bonds &amp; FX.xlsx]FX OK!R31C9</stp>
        <stp>Fill=C</stp>
        <stp>Days=A</stp>
        <tr r="I31" s="12"/>
      </tp>
      <tp>
        <v>1.0024</v>
        <stp/>
        <stp>##V3_BDHV12</stp>
        <stp>CHFUSD  Curncy</stp>
        <stp>PX_LAST</stp>
        <stp>15.06.2018</stp>
        <stp>15.06.2018</stp>
        <stp>[Bonds &amp; FX.xlsx]FX OK!R31C9</stp>
        <stp>Fill=C</stp>
        <stp>Days=A</stp>
        <tr r="I31" s="12"/>
      </tp>
      <tp t="e">
        <v>#N/A</v>
        <stp/>
        <stp>##V3_BDHV12</stp>
        <stp>AUDUSD  Curncy</stp>
        <stp>PX_LAST</stp>
        <stp>11/12/2015</stp>
        <stp>11/12/2015</stp>
        <stp>[Bonds &amp; FX.xlsx]FX!R26C7</stp>
        <stp>Fill=C</stp>
        <stp>Days=A</stp>
        <tr r="G26" s="6"/>
      </tp>
      <tp t="e">
        <v>#N/A</v>
        <stp/>
        <stp>##V3_BDHV12</stp>
        <stp>AUDUSD  Curncy</stp>
        <stp>PX_LAST</stp>
        <stp>31/12/2014</stp>
        <stp>31/12/2014</stp>
        <stp>[Bonds &amp; FX.xlsx]FX!R10C7</stp>
        <stp>Fill=C</stp>
        <stp>Days=A</stp>
        <tr r="G10" s="6"/>
      </tp>
      <tp t="e">
        <v>#N/A</v>
        <stp/>
        <stp>##V3_BDHV12</stp>
        <stp>AUDUSD  Curncy</stp>
        <stp>PX_LAST</stp>
        <stp>30/11/2015</stp>
        <stp>30/11/2015</stp>
        <stp>[Bonds &amp; FX.xlsx]FX!R26C7</stp>
        <stp>Fill=C</stp>
        <stp>Days=A</stp>
        <tr r="G26" s="6"/>
      </tp>
      <tp t="e">
        <v>#N/A</v>
        <stp/>
        <stp>##V3_BDHV12</stp>
        <stp>AUDUSD  Curncy</stp>
        <stp>PX_LAST</stp>
        <stp>11/12/2015</stp>
        <stp>11/12/2015</stp>
        <stp>[Bonds &amp; FX.xlsx]FX!R10C7</stp>
        <stp>Fill=C</stp>
        <stp>Days=A</stp>
        <tr r="G10" s="6"/>
      </tp>
      <tp>
        <v>0.7661</v>
        <stp/>
        <stp>##V3_BDHV12</stp>
        <stp>CADUSD  Curncy</stp>
        <stp>PX_LAST</stp>
        <stp>15.03.2018</stp>
        <stp>15.03.2018</stp>
        <stp>[Bonds &amp; FX.xlsx]FX OK!R32C9</stp>
        <stp>Fill=C</stp>
        <stp>Days=A</stp>
        <tr r="I32" s="12"/>
      </tp>
      <tp>
        <v>0.75729999999999997</v>
        <stp/>
        <stp>##V3_BDHV12</stp>
        <stp>CADUSD  Curncy</stp>
        <stp>PX_LAST</stp>
        <stp>15.06.2018</stp>
        <stp>15.06.2018</stp>
        <stp>[Bonds &amp; FX.xlsx]FX OK!R32C9</stp>
        <stp>Fill=C</stp>
        <stp>Days=A</stp>
        <tr r="I32" s="12"/>
      </tp>
      <tp t="e">
        <v>#N/A</v>
        <stp/>
        <stp>##V3_BDHV12</stp>
        <stp>AUDUSD  Curncy</stp>
        <stp>PX_LAST</stp>
        <stp>11/12/2015</stp>
        <stp>11/12/2015</stp>
        <stp>[Bonds &amp; FX.xlsx]FX!R42C7</stp>
        <stp>Fill=C</stp>
        <stp>Days=A</stp>
        <tr r="G42" s="6"/>
      </tp>
      <tp t="e">
        <v>#N/A</v>
        <stp/>
        <stp>##V3_BDHV12</stp>
        <stp>AUDUSD  Curncy</stp>
        <stp>PX_LAST</stp>
        <stp>04/12/2015</stp>
        <stp>04/12/2015</stp>
        <stp>[Bonds &amp; FX.xlsx]FX!R42C7</stp>
        <stp>Fill=C</stp>
        <stp>Days=A</stp>
        <tr r="G42" s="6"/>
      </tp>
      <tp t="e">
        <v>#N/A</v>
        <stp/>
        <stp>##V3_BDHV12</stp>
        <stp>HKDSEK  Curncy</stp>
        <stp>PX_LAST</stp>
        <stp>19/01/2016</stp>
        <stp>19/01/2016</stp>
        <stp>[Bonds &amp; FX.xlsx]FX_BMG View!R12C17</stp>
        <stp>Fill=C</stp>
        <stp>Days=A</stp>
        <tr r="Q12" s="11"/>
      </tp>
      <tp t="e">
        <v>#N/A</v>
        <stp/>
        <stp>##V3_BDHV12</stp>
        <stp>NZDSEK  Curncy</stp>
        <stp>PX_LAST</stp>
        <stp>19/01/2016</stp>
        <stp>19/01/2016</stp>
        <stp>[Bonds &amp; FX.xlsx]FX_BMG View!R11C17</stp>
        <stp>Fill=C</stp>
        <stp>Days=A</stp>
        <tr r="Q11" s="11"/>
      </tp>
      <tp t="e">
        <v>#N/A</v>
        <stp/>
        <stp>##V3_BDHV12</stp>
        <stp>NOKSEK  Curncy</stp>
        <stp>PX_LAST</stp>
        <stp>19/01/2016</stp>
        <stp>19/01/2016</stp>
        <stp>[Bonds &amp; FX.xlsx]FX_BMG View!R13C17</stp>
        <stp>Fill=C</stp>
        <stp>Days=A</stp>
        <tr r="Q13" s="11"/>
      </tp>
      <tp t="e">
        <v>#N/A</v>
        <stp/>
        <stp>##V3_BDHV12</stp>
        <stp>AUDSEK  Curncy</stp>
        <stp>PX_LAST</stp>
        <stp>19/01/2016</stp>
        <stp>19/01/2016</stp>
        <stp>[Bonds &amp; FX.xlsx]FX_BMG View!R10C17</stp>
        <stp>Fill=C</stp>
        <stp>Days=A</stp>
        <tr r="Q10" s="11"/>
      </tp>
      <tp t="s">
        <v>#N/A Invalid Security</v>
        <stp/>
        <stp>##V3_BDPV12</stp>
        <stp>GCG5TR Index</stp>
        <stp>LONG_COMP_NAME</stp>
        <stp>[Bonds &amp; FX.xlsx]EFFAS!R60C7</stp>
        <tr r="G60" s="4"/>
      </tp>
      <tp t="e">
        <v>#N/A</v>
        <stp/>
        <stp>##V3_BDHV12</stp>
        <stp>GFRN10 Index</stp>
        <stp>PX_LAST</stp>
        <stp>31/12/2014</stp>
        <stp>31/12/2014</stp>
        <stp>[Bonds &amp; FX.xlsx]Bonds Daily!R12C10</stp>
        <stp>Fill=C</stp>
        <stp>Days=A</stp>
        <tr r="J12" s="7"/>
      </tp>
      <tp t="e">
        <v>#N/A</v>
        <stp/>
        <stp>##V3_BDHV12</stp>
        <stp>SUBFIN CDSI GEN 5Y Corp</stp>
        <stp>PX_LAST</stp>
        <stp>31/10/2015</stp>
        <stp>31/10/2015</stp>
        <stp>[Bonds &amp; FX.xlsx]Bonds Daily!R82C9</stp>
        <stp>Fill=C</stp>
        <stp>Days=A</stp>
        <tr r="I82" s="7"/>
      </tp>
      <tp t="e">
        <v>#N/A</v>
        <stp/>
        <stp>##V3_BDHV12</stp>
        <stp>SNRFIN CDSI GEN 5Y Corp</stp>
        <stp>PX_LAST</stp>
        <stp>31/10/2015</stp>
        <stp>31/10/2015</stp>
        <stp>[Bonds &amp; FX.xlsx]Bonds Daily!R81C9</stp>
        <stp>Fill=C</stp>
        <stp>Days=A</stp>
        <tr r="I81" s="7"/>
      </tp>
      <tp t="e">
        <v>#N/A</v>
        <stp/>
        <stp>##V3_BDHV12</stp>
        <stp>GCG3TR Index</stp>
        <stp>PX_LAST</stp>
        <stp>31/12/2014</stp>
        <stp>31/12/2014</stp>
        <stp>[Bonds &amp; FX.xlsx]Monitor!R8C20</stp>
        <stp>Fill=C</stp>
        <stp>Days=A</stp>
        <tr r="T8" s="1"/>
      </tp>
      <tp t="e">
        <v>#N/A</v>
        <stp/>
        <stp>##V3_BDHV12</stp>
        <stp>GCG4TR Index</stp>
        <stp>PX_LAST</stp>
        <stp>31/10/2015</stp>
        <stp>31/10/2015</stp>
        <stp>[Bonds &amp; FX.xlsx]Monitor!R8C32</stp>
        <stp>Fill=C</stp>
        <stp>Days=A</stp>
        <tr r="AF8" s="1"/>
      </tp>
      <tp t="e">
        <v>#N/A</v>
        <stp/>
        <stp>##V3_BDHV12</stp>
        <stp>GCG3TR Index</stp>
        <stp>PX_LAST</stp>
        <stp>13/11/2015</stp>
        <stp>13/11/2015</stp>
        <stp>[Bonds &amp; FX.xlsx]Monitor!R8C41</stp>
        <stp>Fill=C</stp>
        <stp>Days=A</stp>
        <tr r="AO8" s="1"/>
      </tp>
      <tp t="e">
        <v>#N/A</v>
        <stp/>
        <stp>##V3_BDHV12</stp>
        <stp>GCG4TR Index</stp>
        <stp>PX_LAST</stp>
        <stp>20/11/2015</stp>
        <stp>20/11/2015</stp>
        <stp>[Bonds &amp; FX.xlsx]Monitor!R8C42</stp>
        <stp>Fill=C</stp>
        <stp>Days=A</stp>
        <tr r="AP8" s="1"/>
      </tp>
      <tp t="e">
        <v>#N/A</v>
        <stp/>
        <stp>##V3_BDHV12</stp>
        <stp>GCG4TR Index</stp>
        <stp>PX_LAST</stp>
        <stp>20/11/2015</stp>
        <stp>20/11/2015</stp>
        <stp>[Bonds &amp; FX.xlsx]Monitor!R8C32</stp>
        <stp>Fill=C</stp>
        <stp>Days=A</stp>
        <tr r="AF8" s="1"/>
      </tp>
      <tp t="e">
        <v>#N/A</v>
        <stp/>
        <stp>##V3_BDHV12</stp>
        <stp>GCG5TR Index</stp>
        <stp>PX_LAST</stp>
        <stp>20/11/2015</stp>
        <stp>20/11/2015</stp>
        <stp>[Bonds &amp; FX.xlsx]Monitor!R8C22</stp>
        <stp>Fill=C</stp>
        <stp>Days=A</stp>
        <tr r="V8" s="1"/>
      </tp>
      <tp t="e">
        <v>#N/A</v>
        <stp/>
        <stp>##V3_BDHV12</stp>
        <stp>FRG5TR Index</stp>
        <stp>PX_LAST</stp>
        <stp>31/10/2015</stp>
        <stp>31/10/2015</stp>
        <stp>[Bonds &amp; FX.xlsx]Monitor!R7C33</stp>
        <stp>Fill=C</stp>
        <stp>Days=A</stp>
        <tr r="AG7" s="1"/>
      </tp>
      <tp t="e">
        <v>#N/A</v>
        <stp/>
        <stp>##V3_BDHV12</stp>
        <stp>FRG2TR Index</stp>
        <stp>PX_LAST</stp>
        <stp>13/11/2015</stp>
        <stp>13/11/2015</stp>
        <stp>[Bonds &amp; FX.xlsx]Monitor!R7C40</stp>
        <stp>Fill=C</stp>
        <stp>Days=A</stp>
        <tr r="AN7" s="1"/>
      </tp>
      <tp t="e">
        <v>#N/A</v>
        <stp/>
        <stp>##V3_BDHV12</stp>
        <stp>FRG5TR Index</stp>
        <stp>PX_LAST</stp>
        <stp>20/11/2015</stp>
        <stp>20/11/2015</stp>
        <stp>[Bonds &amp; FX.xlsx]Monitor!R7C43</stp>
        <stp>Fill=C</stp>
        <stp>Days=A</stp>
        <tr r="AQ7" s="1"/>
      </tp>
      <tp t="e">
        <v>#N/A</v>
        <stp/>
        <stp>##V3_BDHV12</stp>
        <stp>FRG5TR Index</stp>
        <stp>PX_LAST</stp>
        <stp>20/11/2015</stp>
        <stp>20/11/2015</stp>
        <stp>[Bonds &amp; FX.xlsx]Monitor!R7C33</stp>
        <stp>Fill=C</stp>
        <stp>Days=A</stp>
        <tr r="AG7" s="1"/>
      </tp>
      <tp t="e">
        <v>#N/A</v>
        <stp/>
        <stp>##V3_BDHV12</stp>
        <stp>FRG4TR Index</stp>
        <stp>PX_LAST</stp>
        <stp>31/12/2014</stp>
        <stp>31/12/2014</stp>
        <stp>[Bonds &amp; FX.xlsx]Monitor!R7C21</stp>
        <stp>Fill=C</stp>
        <stp>Days=A</stp>
        <tr r="U7" s="1"/>
      </tp>
      <tp t="e">
        <v>#N/A</v>
        <stp/>
        <stp>##V3_BDHV12</stp>
        <stp>EUG5TR Index</stp>
        <stp>PX_LAST</stp>
        <stp>31/12/2014</stp>
        <stp>31/12/2014</stp>
        <stp>[Bonds &amp; FX.xlsx]Monitor!R6C22</stp>
        <stp>Fill=C</stp>
        <stp>Days=A</stp>
        <tr r="V6" s="1"/>
      </tp>
      <tp t="e">
        <v>#N/A</v>
        <stp/>
        <stp>##V3_BDHV12</stp>
        <stp>EUG2TR Index</stp>
        <stp>PX_LAST</stp>
        <stp>31/10/2015</stp>
        <stp>31/10/2015</stp>
        <stp>[Bonds &amp; FX.xlsx]Monitor!R6C30</stp>
        <stp>Fill=C</stp>
        <stp>Days=A</stp>
        <tr r="AD6" s="1"/>
      </tp>
      <tp t="e">
        <v>#N/A</v>
        <stp/>
        <stp>##V3_BDHV12</stp>
        <stp>GDBR10 Index</stp>
        <stp>PX_LAST</stp>
        <stp>31/12/2014</stp>
        <stp>31/12/2014</stp>
        <stp>[Bonds &amp; FX.xlsx]Bonds Daily!R30C10</stp>
        <stp>Fill=C</stp>
        <stp>Days=A</stp>
        <tr r="J30" s="7"/>
      </tp>
      <tp t="e">
        <v>#N/A</v>
        <stp/>
        <stp>##V3_BDHV12</stp>
        <stp>EUG5TR Index</stp>
        <stp>PX_LAST</stp>
        <stp>13/11/2015</stp>
        <stp>13/11/2015</stp>
        <stp>[Bonds &amp; FX.xlsx]Monitor!R6C43</stp>
        <stp>Fill=C</stp>
        <stp>Days=A</stp>
        <tr r="AQ6" s="1"/>
      </tp>
      <tp t="e">
        <v>#N/A</v>
        <stp/>
        <stp>##V3_BDHV12</stp>
        <stp>EUG2TR Index</stp>
        <stp>PX_LAST</stp>
        <stp>20/11/2015</stp>
        <stp>20/11/2015</stp>
        <stp>[Bonds &amp; FX.xlsx]Monitor!R6C30</stp>
        <stp>Fill=C</stp>
        <stp>Days=A</stp>
        <tr r="AD6" s="1"/>
      </tp>
      <tp t="e">
        <v>#N/A</v>
        <stp/>
        <stp>##V3_BDHV12</stp>
        <stp>EUG3TR Index</stp>
        <stp>PX_LAST</stp>
        <stp>20/11/2015</stp>
        <stp>20/11/2015</stp>
        <stp>[Bonds &amp; FX.xlsx]Monitor!R6C20</stp>
        <stp>Fill=C</stp>
        <stp>Days=A</stp>
        <tr r="T6" s="1"/>
      </tp>
      <tp t="e">
        <v>#N/A</v>
        <stp/>
        <stp>##V3_BDHV12</stp>
        <stp>EUG2TR Index</stp>
        <stp>PX_LAST</stp>
        <stp>20/11/2015</stp>
        <stp>20/11/2015</stp>
        <stp>[Bonds &amp; FX.xlsx]Monitor!R6C40</stp>
        <stp>Fill=C</stp>
        <stp>Days=A</stp>
        <tr r="AN6" s="1"/>
      </tp>
      <tp t="e">
        <v>#N/A</v>
        <stp/>
        <stp>##V3_BDHV12</stp>
        <stp>GDBR10 Index</stp>
        <stp>PX_LAST</stp>
        <stp>31/12/2014</stp>
        <stp>31/12/2014</stp>
        <stp>[Bonds &amp; FX.xlsx]Bonds Daily!R31C10</stp>
        <stp>Fill=C</stp>
        <stp>Days=A</stp>
        <tr r="J31" s="7"/>
      </tp>
      <tp t="e">
        <v>#N/A</v>
        <stp/>
        <stp>##V3_BDHV12</stp>
        <stp>GCG4TR Index</stp>
        <stp>PX_LAST</stp>
        <stp>31/12/2015</stp>
        <stp>31/12/2015</stp>
        <stp>[Bonds &amp; FX.xlsx]Bonds Weekly!R8C32</stp>
        <stp>Fill=C</stp>
        <stp>Days=A</stp>
        <tr r="AF8" s="9"/>
      </tp>
      <tp t="e">
        <v>#N/A</v>
        <stp/>
        <stp>##V3_BDHV12</stp>
        <stp>GCG5TR Index</stp>
        <stp>PX_LAST</stp>
        <stp>31/12/2015</stp>
        <stp>31/12/2015</stp>
        <stp>[Bonds &amp; FX.xlsx]Bonds Weekly!R8C22</stp>
        <stp>Fill=C</stp>
        <stp>Days=A</stp>
        <tr r="V8" s="9"/>
      </tp>
      <tp t="e">
        <v>#N/A</v>
        <stp/>
        <stp>##V3_BDHV12</stp>
        <stp>GCG4TR Index</stp>
        <stp>PX_LAST</stp>
        <stp>13/01/2016</stp>
        <stp>13/01/2016</stp>
        <stp>[Bonds &amp; FX.xlsx]Bonds Weekly!R8C42</stp>
        <stp>Fill=C</stp>
        <stp>Days=A</stp>
        <tr r="AP8" s="9"/>
      </tp>
      <tp>
        <v>401.63299999999998</v>
        <stp/>
        <stp>##V3_BDHV12</stp>
        <stp>GBOHHYTO Index</stp>
        <stp>PX_LAST</stp>
        <stp>31.05.2018</stp>
        <stp>31.05.2018</stp>
        <stp>[Bonds &amp; FX.xlsx]BONDS OK!R82C10</stp>
        <stp>Fill=C</stp>
        <stp>Days=A</stp>
        <tr r="J82" s="10"/>
      </tp>
      <tp t="e">
        <v>#N/A</v>
        <stp/>
        <stp>##V3_BDHV12</stp>
        <stp>JPYAUD  Curncy</stp>
        <stp>PX_LAST</stp>
        <stp>11/12/2015</stp>
        <stp>11/12/2015</stp>
        <stp>[Bonds &amp; FX.xlsx]FX!R6C13</stp>
        <stp>Fill=C</stp>
        <stp>Days=A</stp>
        <tr r="M6" s="6"/>
      </tp>
      <tp t="e">
        <v>#N/A</v>
        <stp/>
        <stp>##V3_BDHV12</stp>
        <stp>JPYCHF  Curncy</stp>
        <stp>PX_LAST</stp>
        <stp>11/12/2015</stp>
        <stp>11/12/2015</stp>
        <stp>[Bonds &amp; FX.xlsx]FX!R6C11</stp>
        <stp>Fill=C</stp>
        <stp>Days=A</stp>
        <tr r="K6" s="6"/>
      </tp>
      <tp t="e">
        <v>#N/A</v>
        <stp/>
        <stp>##V3_BDHV12</stp>
        <stp>JPYCHF  Curncy</stp>
        <stp>PX_LAST</stp>
        <stp>31/12/2014</stp>
        <stp>31/12/2014</stp>
        <stp>[Bonds &amp; FX.xlsx]FX!R6C11</stp>
        <stp>Fill=C</stp>
        <stp>Days=A</stp>
        <tr r="K6" s="6"/>
      </tp>
      <tp t="e">
        <v>#N/A</v>
        <stp/>
        <stp>##V3_BDHV12</stp>
        <stp>JPYAUD  Curncy</stp>
        <stp>PX_LAST</stp>
        <stp>31/12/2014</stp>
        <stp>31/12/2014</stp>
        <stp>[Bonds &amp; FX.xlsx]FX!R6C13</stp>
        <stp>Fill=C</stp>
        <stp>Days=A</stp>
        <tr r="M6" s="6"/>
      </tp>
      <tp t="e">
        <v>#N/A</v>
        <stp/>
        <stp>##V3_BDHV12</stp>
        <stp>UkG3TR Index</stp>
        <stp>PX_LAST</stp>
        <stp>31.12.2017</stp>
        <stp>31.12.2017</stp>
        <stp>[Bonds &amp; FX.xlsx]BONDS OK!R18C21</stp>
        <stp>Fill=C</stp>
        <stp>Days=A</stp>
        <tr r="U18" s="10"/>
      </tp>
      <tp t="e">
        <v>#N/A</v>
        <stp/>
        <stp>##V3_BDHV12</stp>
        <stp>USG3TR Index</stp>
        <stp>PX_LAST</stp>
        <stp>31.12.2017</stp>
        <stp>31.12.2017</stp>
        <stp>[Bonds &amp; FX.xlsx]BONDS OK!R19C21</stp>
        <stp>Fill=C</stp>
        <stp>Days=A</stp>
        <tr r="U19" s="10"/>
      </tp>
      <tp>
        <v>0.99760000000000004</v>
        <stp/>
        <stp>##V3_BDHV12</stp>
        <stp>USDCHF  Curncy</stp>
        <stp>PX_LAST</stp>
        <stp>15.06.2018</stp>
        <stp>15.06.2018</stp>
        <stp>[Bonds &amp; FX.xlsx]FX OK!R9C25</stp>
        <stp>Fill=C</stp>
        <stp>Days=A</stp>
        <tr r="Y9" s="12"/>
      </tp>
      <tp t="e">
        <v>#N/A</v>
        <stp/>
        <stp>##V3_BDHV12</stp>
        <stp>JNG3TR Index</stp>
        <stp>PX_LAST</stp>
        <stp>31.12.2017</stp>
        <stp>31.12.2017</stp>
        <stp>[Bonds &amp; FX.xlsx]BONDS OK!R10C21</stp>
        <stp>Fill=C</stp>
        <stp>Days=A</stp>
        <tr r="U10" s="10"/>
      </tp>
      <tp t="e">
        <v>#N/A</v>
        <stp/>
        <stp>##V3_BDHV12</stp>
        <stp>PTG3TR Index</stp>
        <stp>PX_LAST</stp>
        <stp>31.12.2017</stp>
        <stp>31.12.2017</stp>
        <stp>[Bonds &amp; FX.xlsx]BONDS OK!R11C21</stp>
        <stp>Fill=C</stp>
        <stp>Days=A</stp>
        <tr r="U11" s="10"/>
      </tp>
      <tp t="e">
        <v>#N/A</v>
        <stp/>
        <stp>##V3_BDHV12</stp>
        <stp>SPG3TR Index</stp>
        <stp>PX_LAST</stp>
        <stp>31.12.2017</stp>
        <stp>31.12.2017</stp>
        <stp>[Bonds &amp; FX.xlsx]BONDS OK!R12C21</stp>
        <stp>Fill=C</stp>
        <stp>Days=A</stp>
        <tr r="U12" s="10"/>
      </tp>
      <tp t="e">
        <v>#N/A</v>
        <stp/>
        <stp>##V3_BDHV12</stp>
        <stp>SZG3TR Index</stp>
        <stp>PX_LAST</stp>
        <stp>31.12.2017</stp>
        <stp>31.12.2017</stp>
        <stp>[Bonds &amp; FX.xlsx]BONDS OK!R13C21</stp>
        <stp>Fill=C</stp>
        <stp>Days=A</stp>
        <tr r="U13" s="10"/>
      </tp>
      <tp>
        <v>0.15531</v>
        <stp/>
        <stp>##V3_BDHV12</stp>
        <stp>CNYUSD  Curncy</stp>
        <stp>PX_LAST</stp>
        <stp>15.06.2018</stp>
        <stp>15.06.2018</stp>
        <stp>[Bonds &amp; FX.xlsx]FX OK!R37C8</stp>
        <stp>Fill=C</stp>
        <stp>Days=A</stp>
        <tr r="H37" s="12"/>
      </tp>
      <tp>
        <v>1.0024</v>
        <stp/>
        <stp>##V3_BDHV12</stp>
        <stp>CHFUSD  Curncy</stp>
        <stp>PX_LAST</stp>
        <stp>15.06.2018</stp>
        <stp>15.06.2018</stp>
        <stp>[Bonds &amp; FX.xlsx]FX OK!R31C8</stp>
        <stp>Fill=C</stp>
        <stp>Days=A</stp>
        <tr r="H31" s="12"/>
      </tp>
      <tp>
        <v>0.75729999999999997</v>
        <stp/>
        <stp>##V3_BDHV12</stp>
        <stp>CADUSD  Curncy</stp>
        <stp>PX_LAST</stp>
        <stp>15.06.2018</stp>
        <stp>15.06.2018</stp>
        <stp>[Bonds &amp; FX.xlsx]FX OK!R32C8</stp>
        <stp>Fill=C</stp>
        <stp>Days=A</stp>
        <tr r="H32" s="12"/>
      </tp>
      <tp>
        <v>1.3378999999999999</v>
        <stp/>
        <stp>##V3_BDHV12</stp>
        <stp>GBPUSD  Curncy</stp>
        <stp>PX_LAST</stp>
        <stp>11.06.2018</stp>
        <stp>11.06.2018</stp>
        <stp>[Bonds &amp; FX.xlsx]FX OK!R30C8</stp>
        <stp>Fill=C</stp>
        <stp>Days=A</stp>
        <tr r="H30" s="12"/>
      </tp>
      <tp t="e">
        <v>#N/A</v>
        <stp/>
        <stp>##V3_BDHV12</stp>
        <stp>GFRN10 Index</stp>
        <stp>PX_LAST</stp>
        <stp>25/11/2015</stp>
        <stp>25/11/2015</stp>
        <stp>[Bonds &amp; FX.xlsx]Bonds Daily!R27C7</stp>
        <stp>Fill=C</stp>
        <stp>Days=A</stp>
        <tr r="G27" s="7"/>
      </tp>
      <tp t="e">
        <v>#N/A</v>
        <stp/>
        <stp>##V3_BDHV12</stp>
        <stp>GDBR10 Index</stp>
        <stp>PX_LAST</stp>
        <stp>25/11/2015</stp>
        <stp>25/11/2015</stp>
        <stp>[Bonds &amp; FX.xlsx]Bonds Daily!R28C7</stp>
        <stp>Fill=C</stp>
        <stp>Days=A</stp>
        <tr r="G28" s="7"/>
      </tp>
      <tp t="e">
        <v>#N/A</v>
        <stp/>
        <stp>##V3_BDHV12</stp>
        <stp>GDBR10 Index</stp>
        <stp>PX_LAST</stp>
        <stp>25/11/2015</stp>
        <stp>25/11/2015</stp>
        <stp>[Bonds &amp; FX.xlsx]Bonds Daily!R29C7</stp>
        <stp>Fill=C</stp>
        <stp>Days=A</stp>
        <tr r="G29" s="7"/>
      </tp>
      <tp t="e">
        <v>#N/A</v>
        <stp/>
        <stp>##V3_BDHV12</stp>
        <stp>GDBR10 Index</stp>
        <stp>PX_LAST</stp>
        <stp>25/11/2015</stp>
        <stp>25/11/2015</stp>
        <stp>[Bonds &amp; FX.xlsx]Bonds Daily!R27C7</stp>
        <stp>Fill=C</stp>
        <stp>Days=A</stp>
        <tr r="G27" s="7"/>
      </tp>
      <tp t="e">
        <v>#N/A</v>
        <stp/>
        <stp>##V3_BDHV12</stp>
        <stp>GFRN10 Index</stp>
        <stp>PX_LAST</stp>
        <stp>25/11/2015</stp>
        <stp>25/11/2015</stp>
        <stp>[Bonds &amp; FX.xlsx]Bonds Daily!R12C7</stp>
        <stp>Fill=C</stp>
        <stp>Days=A</stp>
        <tr r="G12" s="7"/>
        <tr r="G12" s="7"/>
      </tp>
      <tp t="e">
        <v>#N/A</v>
        <stp/>
        <stp>##V3_BDHV12</stp>
        <stp>GDBR10 Index</stp>
        <stp>PX_LAST</stp>
        <stp>25/11/2015</stp>
        <stp>25/11/2015</stp>
        <stp>[Bonds &amp; FX.xlsx]Bonds Daily!R30C7</stp>
        <stp>Fill=C</stp>
        <stp>Days=A</stp>
        <tr r="G30" s="7"/>
      </tp>
      <tp t="e">
        <v>#N/A</v>
        <stp/>
        <stp>##V3_BDHV12</stp>
        <stp>GDBR10 Index</stp>
        <stp>PX_LAST</stp>
        <stp>25/11/2015</stp>
        <stp>25/11/2015</stp>
        <stp>[Bonds &amp; FX.xlsx]Bonds Daily!R31C7</stp>
        <stp>Fill=C</stp>
        <stp>Days=A</stp>
        <tr r="G31" s="7"/>
      </tp>
      <tp t="e">
        <v>#N/A</v>
        <stp/>
        <stp>##V3_BDHV12</stp>
        <stp>GUKG10 Index</stp>
        <stp>PX_LAST</stp>
        <stp>25/11/2015</stp>
        <stp>25/11/2015</stp>
        <stp>[Bonds &amp; FX.xlsx]Bonds Daily!R10C7</stp>
        <stp>Fill=C</stp>
        <stp>Days=A</stp>
        <tr r="G10" s="7"/>
        <tr r="G10" s="7"/>
      </tp>
      <tp t="s">
        <v>IRELND CDS USD SR 5Y D14</v>
        <stp/>
        <stp>##V3_BDPV12</stp>
        <stp>IRELND CDS USD SR 5Y Corp</stp>
        <stp>NAME</stp>
        <stp>[Bonds &amp; FX.xlsx]Bonds Weekly!R43C6</stp>
        <tr r="F43" s="9"/>
      </tp>
      <tp t="e">
        <v>#N/A</v>
        <stp/>
        <stp>##V3_BDHV12</stp>
        <stp>REPHUN CDS USD SR 5Y Corp</stp>
        <stp>PX_LAST</stp>
        <stp>14/01/2016</stp>
        <stp>14/01/2016</stp>
        <stp>[Bonds &amp; FX.xlsx]Bonds Weekly!R45C7</stp>
        <stp>Fill=C</stp>
        <stp>Days=A</stp>
        <tr r="G45" s="9"/>
        <tr r="G45" s="9"/>
      </tp>
      <tp>
        <v>124.249</v>
        <stp/>
        <stp>##V3_BDHV12</stp>
        <stp>GBOAIGTO Index</stp>
        <stp>PX_LAST</stp>
        <stp>31.05.2018</stp>
        <stp>31.05.2018</stp>
        <stp>[Bonds &amp; FX.xlsx]BONDS OK!R83C10</stp>
        <stp>Fill=C</stp>
        <stp>Days=A</stp>
        <tr r="J83" s="10"/>
      </tp>
      <tp t="e">
        <v>#N/A</v>
        <stp/>
        <stp>##V3_BDHV12</stp>
        <stp>HIVOL CDSI GEN 5Y Corp</stp>
        <stp>PX_LAST</stp>
        <stp>25/11/2015</stp>
        <stp>25/11/2015</stp>
        <stp>[Bonds &amp; FX.xlsx]Bonds Daily!R79C7</stp>
        <stp>Fill=C</stp>
        <stp>Days=A</stp>
        <tr r="G79" s="7"/>
        <tr r="G79" s="7"/>
      </tp>
      <tp t="e">
        <v>#N/A</v>
        <stp/>
        <stp>##V3_BDHV12</stp>
        <stp>SUBFIN CDSI GEN 5Y Corp</stp>
        <stp>PX_LAST</stp>
        <stp>24/11/2015</stp>
        <stp>24/11/2015</stp>
        <stp>[Bonds &amp; FX.xlsx]Bonds Daily!R82C8</stp>
        <stp>Fill=C</stp>
        <stp>Days=A</stp>
        <tr r="H82" s="7"/>
      </tp>
      <tp t="e">
        <v>#N/A</v>
        <stp/>
        <stp>##V3_BDHV12</stp>
        <stp>SNRFIN CDSI GEN 5Y Corp</stp>
        <stp>PX_LAST</stp>
        <stp>24/11/2015</stp>
        <stp>24/11/2015</stp>
        <stp>[Bonds &amp; FX.xlsx]Bonds Daily!R81C8</stp>
        <stp>Fill=C</stp>
        <stp>Days=A</stp>
        <tr r="H81" s="7"/>
      </tp>
      <tp t="e">
        <v>#N/A</v>
        <stp/>
        <stp>##V3_BDHV12</stp>
        <stp>GCG4TR Index</stp>
        <stp>PX_LAST</stp>
        <stp>31/12/2014</stp>
        <stp>31/12/2014</stp>
        <stp>[Bonds &amp; FX.xlsx]Monitor!R8C21</stp>
        <stp>Fill=C</stp>
        <stp>Days=A</stp>
        <tr r="U8" s="1"/>
      </tp>
      <tp t="e">
        <v>#N/A</v>
        <stp/>
        <stp>##V3_BDHV12</stp>
        <stp>GCG5TR Index</stp>
        <stp>PX_LAST</stp>
        <stp>31/10/2015</stp>
        <stp>31/10/2015</stp>
        <stp>[Bonds &amp; FX.xlsx]Monitor!R8C33</stp>
        <stp>Fill=C</stp>
        <stp>Days=A</stp>
        <tr r="AG8" s="1"/>
      </tp>
      <tp t="s">
        <v>MARKIT CDX.EM.29 06/23</v>
        <stp/>
        <stp>##V3_BDPV12</stp>
        <stp>CDX EM CDSI GEN 5Y PRC Corp</stp>
        <stp>NAME</stp>
        <stp>[Bonds &amp; FX.xlsx]Bonds Weekly!R83C6</stp>
        <tr r="F83" s="9"/>
      </tp>
      <tp t="e">
        <v>#N/A</v>
        <stp/>
        <stp>##V3_BDHV12</stp>
        <stp>GCG2TR Index</stp>
        <stp>PX_LAST</stp>
        <stp>13/11/2015</stp>
        <stp>13/11/2015</stp>
        <stp>[Bonds &amp; FX.xlsx]Monitor!R8C40</stp>
        <stp>Fill=C</stp>
        <stp>Days=A</stp>
        <tr r="AN8" s="1"/>
      </tp>
      <tp t="e">
        <v>#N/A</v>
        <stp/>
        <stp>##V3_BDHV12</stp>
        <stp>GCG5TR Index</stp>
        <stp>PX_LAST</stp>
        <stp>20/11/2015</stp>
        <stp>20/11/2015</stp>
        <stp>[Bonds &amp; FX.xlsx]Monitor!R8C43</stp>
        <stp>Fill=C</stp>
        <stp>Days=A</stp>
        <tr r="AQ8" s="1"/>
      </tp>
      <tp t="e">
        <v>#N/A</v>
        <stp/>
        <stp>##V3_BDHV12</stp>
        <stp>GCG5TR Index</stp>
        <stp>PX_LAST</stp>
        <stp>20/11/2015</stp>
        <stp>20/11/2015</stp>
        <stp>[Bonds &amp; FX.xlsx]Monitor!R8C33</stp>
        <stp>Fill=C</stp>
        <stp>Days=A</stp>
        <tr r="AG8" s="1"/>
      </tp>
      <tp t="e">
        <v>#N/A</v>
        <stp/>
        <stp>##V3_BDHV12</stp>
        <stp>FRG4TR Index</stp>
        <stp>PX_LAST</stp>
        <stp>31/10/2015</stp>
        <stp>31/10/2015</stp>
        <stp>[Bonds &amp; FX.xlsx]Monitor!R7C32</stp>
        <stp>Fill=C</stp>
        <stp>Days=A</stp>
        <tr r="AF7" s="1"/>
      </tp>
      <tp t="e">
        <v>#N/A</v>
        <stp/>
        <stp>##V3_BDHV12</stp>
        <stp>FRG3TR Index</stp>
        <stp>PX_LAST</stp>
        <stp>13/11/2015</stp>
        <stp>13/11/2015</stp>
        <stp>[Bonds &amp; FX.xlsx]Monitor!R7C41</stp>
        <stp>Fill=C</stp>
        <stp>Days=A</stp>
        <tr r="AO7" s="1"/>
      </tp>
      <tp t="e">
        <v>#N/A</v>
        <stp/>
        <stp>##V3_BDHV12</stp>
        <stp>FRG4TR Index</stp>
        <stp>PX_LAST</stp>
        <stp>20/11/2015</stp>
        <stp>20/11/2015</stp>
        <stp>[Bonds &amp; FX.xlsx]Monitor!R7C42</stp>
        <stp>Fill=C</stp>
        <stp>Days=A</stp>
        <tr r="AP7" s="1"/>
      </tp>
      <tp t="e">
        <v>#N/A</v>
        <stp/>
        <stp>##V3_BDHV12</stp>
        <stp>FRG4TR Index</stp>
        <stp>PX_LAST</stp>
        <stp>20/11/2015</stp>
        <stp>20/11/2015</stp>
        <stp>[Bonds &amp; FX.xlsx]Monitor!R7C32</stp>
        <stp>Fill=C</stp>
        <stp>Days=A</stp>
        <tr r="AF7" s="1"/>
      </tp>
      <tp t="e">
        <v>#N/A</v>
        <stp/>
        <stp>##V3_BDHV12</stp>
        <stp>FRG5TR Index</stp>
        <stp>PX_LAST</stp>
        <stp>20/11/2015</stp>
        <stp>20/11/2015</stp>
        <stp>[Bonds &amp; FX.xlsx]Monitor!R7C22</stp>
        <stp>Fill=C</stp>
        <stp>Days=A</stp>
        <tr r="V7" s="1"/>
      </tp>
      <tp t="e">
        <v>#N/A</v>
        <stp/>
        <stp>##V3_BDHV12</stp>
        <stp>GDBR10 Index</stp>
        <stp>PX_LAST</stp>
        <stp>31/12/2014</stp>
        <stp>31/12/2014</stp>
        <stp>[Bonds &amp; FX.xlsx]Bonds Daily!R27C10</stp>
        <stp>Fill=C</stp>
        <stp>Days=A</stp>
        <tr r="J27" s="7"/>
      </tp>
      <tp t="e">
        <v>#N/A</v>
        <stp/>
        <stp>##V3_BDHV12</stp>
        <stp>FRG3TR Index</stp>
        <stp>PX_LAST</stp>
        <stp>31/12/2014</stp>
        <stp>31/12/2014</stp>
        <stp>[Bonds &amp; FX.xlsx]Monitor!R7C20</stp>
        <stp>Fill=C</stp>
        <stp>Days=A</stp>
        <tr r="T7" s="1"/>
      </tp>
      <tp t="e">
        <v>#N/A</v>
        <stp/>
        <stp>##V3_BDHV12</stp>
        <stp>EUG3TR Index</stp>
        <stp>PX_LAST</stp>
        <stp>31/10/2015</stp>
        <stp>31/10/2015</stp>
        <stp>[Bonds &amp; FX.xlsx]Monitor!R6C31</stp>
        <stp>Fill=C</stp>
        <stp>Days=A</stp>
        <tr r="AE6" s="1"/>
      </tp>
      <tp t="e">
        <v>#N/A</v>
        <stp/>
        <stp>##V3_BDHV12</stp>
        <stp>EUG4TR Index</stp>
        <stp>PX_LAST</stp>
        <stp>13/11/2015</stp>
        <stp>13/11/2015</stp>
        <stp>[Bonds &amp; FX.xlsx]Monitor!R6C42</stp>
        <stp>Fill=C</stp>
        <stp>Days=A</stp>
        <tr r="AP6" s="1"/>
      </tp>
      <tp t="e">
        <v>#N/A</v>
        <stp/>
        <stp>##V3_BDHV12</stp>
        <stp>EUG3TR Index</stp>
        <stp>PX_LAST</stp>
        <stp>20/11/2015</stp>
        <stp>20/11/2015</stp>
        <stp>[Bonds &amp; FX.xlsx]Monitor!R6C31</stp>
        <stp>Fill=C</stp>
        <stp>Days=A</stp>
        <tr r="AE6" s="1"/>
      </tp>
      <tp t="e">
        <v>#N/A</v>
        <stp/>
        <stp>##V3_BDHV12</stp>
        <stp>EUG3TR Index</stp>
        <stp>PX_LAST</stp>
        <stp>20/11/2015</stp>
        <stp>20/11/2015</stp>
        <stp>[Bonds &amp; FX.xlsx]Monitor!R6C41</stp>
        <stp>Fill=C</stp>
        <stp>Days=A</stp>
        <tr r="AO6" s="1"/>
      </tp>
      <tp t="e">
        <v>#N/A</v>
        <stp/>
        <stp>##V3_BDHV12</stp>
        <stp>EUG4TR Index</stp>
        <stp>PX_LAST</stp>
        <stp>20/11/2015</stp>
        <stp>20/11/2015</stp>
        <stp>[Bonds &amp; FX.xlsx]Monitor!R6C21</stp>
        <stp>Fill=C</stp>
        <stp>Days=A</stp>
        <tr r="U6" s="1"/>
      </tp>
      <tp t="e">
        <v>#N/A</v>
        <stp/>
        <stp>##V3_BDHV12</stp>
        <stp>GCG5TR Index</stp>
        <stp>PX_LAST</stp>
        <stp>31/12/2015</stp>
        <stp>31/12/2015</stp>
        <stp>[Bonds &amp; FX.xlsx]Bonds Weekly!R8C33</stp>
        <stp>Fill=C</stp>
        <stp>Days=A</stp>
        <tr r="AG8" s="9"/>
      </tp>
      <tp t="e">
        <v>#N/A</v>
        <stp/>
        <stp>##V3_BDHV12</stp>
        <stp>GCG5TR Index</stp>
        <stp>PX_LAST</stp>
        <stp>13/01/2016</stp>
        <stp>13/01/2016</stp>
        <stp>[Bonds &amp; FX.xlsx]Bonds Weekly!R8C43</stp>
        <stp>Fill=C</stp>
        <stp>Days=A</stp>
        <tr r="AQ8" s="9"/>
      </tp>
      <tp t="e">
        <v>#N/A</v>
        <stp/>
        <stp>##V3_BDHV12</stp>
        <stp>GDBR10 Index</stp>
        <stp>PX_LAST</stp>
        <stp>31/12/2014</stp>
        <stp>31/12/2014</stp>
        <stp>[Bonds &amp; FX.xlsx]Bonds Daily!R28C10</stp>
        <stp>Fill=C</stp>
        <stp>Days=A</stp>
        <tr r="J28" s="7"/>
      </tp>
      <tp t="e">
        <v>#N/A</v>
        <stp/>
        <stp>##V3_BDHV12</stp>
        <stp>GDBR10 Index</stp>
        <stp>PX_LAST</stp>
        <stp>31/12/2014</stp>
        <stp>31/12/2014</stp>
        <stp>[Bonds &amp; FX.xlsx]Bonds Daily!R29C10</stp>
        <stp>Fill=C</stp>
        <stp>Days=A</stp>
        <tr r="J29" s="7"/>
      </tp>
      <tp t="e">
        <v>#N/A</v>
        <stp/>
        <stp>##V3_BDHV12</stp>
        <stp>JPYNZD  Curncy</stp>
        <stp>PX_LAST</stp>
        <stp>11/12/2015</stp>
        <stp>11/12/2015</stp>
        <stp>[Bonds &amp; FX.xlsx]FX!R6C14</stp>
        <stp>Fill=C</stp>
        <stp>Days=A</stp>
        <tr r="N6" s="6"/>
      </tp>
      <tp>
        <v>340.88499999999999</v>
        <stp/>
        <stp>##V3_BDHV12</stp>
        <stp>USOHHYTO Index</stp>
        <stp>PX_LAST</stp>
        <stp>11.06.2018</stp>
        <stp>11.06.2018</stp>
        <stp>[Bonds &amp; FX.xlsx]BONDS OK!R78C9</stp>
        <stp>Fill=C</stp>
        <stp>Days=A</stp>
        <tr r="I78" s="10"/>
      </tp>
      <tp t="e">
        <v>#N/A</v>
        <stp/>
        <stp>##V3_BDHV12</stp>
        <stp>JPYNZD  Curncy</stp>
        <stp>PX_LAST</stp>
        <stp>31/12/2014</stp>
        <stp>31/12/2014</stp>
        <stp>[Bonds &amp; FX.xlsx]FX!R6C14</stp>
        <stp>Fill=C</stp>
        <stp>Days=A</stp>
        <tr r="N6" s="6"/>
      </tp>
      <tp>
        <v>1.161</v>
        <stp/>
        <stp>##V3_BDHV12</stp>
        <stp>EURUSD  Curncy</stp>
        <stp>PX_LAST</stp>
        <stp>15.06.2018</stp>
        <stp>15.06.2018</stp>
        <stp>[Bonds &amp; FX.xlsx]FX OK!R28C9</stp>
        <stp>Fill=C</stp>
        <stp>Days=A</stp>
        <tr r="I28" s="12"/>
      </tp>
      <tp>
        <v>1.2304999999999999</v>
        <stp/>
        <stp>##V3_BDHV12</stp>
        <stp>EURUSD  Curncy</stp>
        <stp>PX_LAST</stp>
        <stp>15.03.2018</stp>
        <stp>15.03.2018</stp>
        <stp>[Bonds &amp; FX.xlsx]FX OK!R28C9</stp>
        <stp>Fill=C</stp>
        <stp>Days=A</stp>
        <tr r="I28" s="12"/>
      </tp>
      <tp>
        <v>9.0390000000000002E-3</v>
        <stp/>
        <stp>##V3_BDHV12</stp>
        <stp>JPYUSD  Curncy</stp>
        <stp>PX_LAST</stp>
        <stp>14.06.2018</stp>
        <stp>14.06.2018</stp>
        <stp>[Bonds &amp; FX.xlsx]FX OK!R29C7</stp>
        <stp>Fill=C</stp>
        <stp>Days=A</stp>
        <tr r="G29" s="12"/>
      </tp>
      <tp>
        <v>9.0390000000000002E-3</v>
        <stp/>
        <stp>##V3_BDHV12</stp>
        <stp>JPYUSD  Curncy</stp>
        <stp>PX_LAST</stp>
        <stp>14.06.2018</stp>
        <stp>14.06.2018</stp>
        <stp>[Bonds &amp; FX.xlsx]FX OK!R11C7</stp>
        <stp>Fill=C</stp>
        <stp>Days=A</stp>
        <tr r="G11" s="12"/>
      </tp>
      <tp t="e">
        <v>#N/A</v>
        <stp/>
        <stp>##V3_BDHV12</stp>
        <stp>USOAIGTO Index</stp>
        <stp>PX_LAST</stp>
        <stp>31/12/2014</stp>
        <stp>31/12/2014</stp>
        <stp>[Bonds &amp; FX.xlsx]Monitor!R69C10</stp>
        <stp>Fill=C</stp>
        <stp>Days=A</stp>
        <tr r="J69" s="1"/>
      </tp>
      <tp>
        <v>308.05</v>
        <stp/>
        <stp>##V3_BDHV12</stp>
        <stp>EUOHHYTO Index</stp>
        <stp>PX_LAST</stp>
        <stp>11.06.2018</stp>
        <stp>11.06.2018</stp>
        <stp>[Bonds &amp; FX.xlsx]BONDS OK!R80C9</stp>
        <stp>Fill=C</stp>
        <stp>Days=A</stp>
        <tr r="I80" s="10"/>
      </tp>
      <tp>
        <v>393.947</v>
        <stp/>
        <stp>##V3_BDHV12</stp>
        <stp>GBOHHYTO Index</stp>
        <stp>PX_LAST</stp>
        <stp>11.06.2018</stp>
        <stp>11.06.2018</stp>
        <stp>[Bonds &amp; FX.xlsx]BONDS OK!R82C9</stp>
        <stp>Fill=C</stp>
        <stp>Days=A</stp>
        <tr r="I82" s="10"/>
      </tp>
      <tp t="e">
        <v>#N/A</v>
        <stp/>
        <stp>##V3_BDHV12</stp>
        <stp>CDX HY CDSI GEN 5Y PRC Corp</stp>
        <stp>PX_LAST</stp>
        <stp>31/12/2014</stp>
        <stp>31/12/2014</stp>
        <stp>[Bonds &amp; FX.xlsx]Bonds Daily!R77C10</stp>
        <stp>Fill=C</stp>
        <stp>Days=A</stp>
        <tr r="J77" s="7"/>
      </tp>
      <tp t="s">
        <v>#N/A Invalid Security</v>
        <stp/>
        <stp>##V3_BDPV12</stp>
        <stp>GCG1TR Index</stp>
        <stp>LONG_COMP_NAME</stp>
        <stp>[Bonds &amp; FX.xlsx]EFFAS!R56C7</stp>
        <tr r="G56" s="4"/>
      </tp>
      <tp>
        <v>0.42699999999999999</v>
        <stp/>
        <stp>##V3_BDHV12</stp>
        <stp>GDBR10 Index</stp>
        <stp>PX_LAST</stp>
        <stp>31.12.2017</stp>
        <stp>31.12.2017</stp>
        <stp>[Bonds &amp; FX.xlsx]BONDS OK!R35C11</stp>
        <stp>Fill=C</stp>
        <stp>Days=A</stp>
        <tr r="K35" s="10"/>
      </tp>
      <tp>
        <v>0.42699999999999999</v>
        <stp/>
        <stp>##V3_BDHV12</stp>
        <stp>GDBR10 Index</stp>
        <stp>PX_LAST</stp>
        <stp>31.12.2017</stp>
        <stp>31.12.2017</stp>
        <stp>[Bonds &amp; FX.xlsx]BONDS OK!R34C11</stp>
        <stp>Fill=C</stp>
        <stp>Days=A</stp>
        <tr r="K34" s="10"/>
      </tp>
      <tp>
        <v>0.42699999999999999</v>
        <stp/>
        <stp>##V3_BDHV12</stp>
        <stp>GDBR10 Index</stp>
        <stp>PX_LAST</stp>
        <stp>31.12.2017</stp>
        <stp>31.12.2017</stp>
        <stp>[Bonds &amp; FX.xlsx]BONDS OK!R31C11</stp>
        <stp>Fill=C</stp>
        <stp>Days=A</stp>
        <tr r="K31" s="10"/>
      </tp>
      <tp>
        <v>0.42699999999999999</v>
        <stp/>
        <stp>##V3_BDHV12</stp>
        <stp>GDBR10 Index</stp>
        <stp>PX_LAST</stp>
        <stp>31.12.2017</stp>
        <stp>31.12.2017</stp>
        <stp>[Bonds &amp; FX.xlsx]BONDS OK!R33C11</stp>
        <stp>Fill=C</stp>
        <stp>Days=A</stp>
        <tr r="K33" s="10"/>
      </tp>
      <tp>
        <v>0.42699999999999999</v>
        <stp/>
        <stp>##V3_BDHV12</stp>
        <stp>GDBR10 Index</stp>
        <stp>PX_LAST</stp>
        <stp>31.12.2017</stp>
        <stp>31.12.2017</stp>
        <stp>[Bonds &amp; FX.xlsx]BONDS OK!R32C11</stp>
        <stp>Fill=C</stp>
        <stp>Days=A</stp>
        <tr r="K32" s="10"/>
      </tp>
      <tp t="e">
        <v>#N/A</v>
        <stp/>
        <stp>##V3_BDHV12</stp>
        <stp>FRGATR Index</stp>
        <stp>PX_LAST</stp>
        <stp>31/12/2014</stp>
        <stp>31/12/2014</stp>
        <stp>[Bonds &amp; FX.xlsx]Monitor!R7C17</stp>
        <stp>Fill=C</stp>
        <stp>Days=A</stp>
        <tr r="Q7" s="1"/>
      </tp>
      <tp t="e">
        <v>#N/A</v>
        <stp/>
        <stp>##V3_BDHV12</stp>
        <stp>IRELND CDS USD SR 5Y Corp</stp>
        <stp>PX_LAST</stp>
        <stp>31/10/2015</stp>
        <stp>31/10/2015</stp>
        <stp>[Bonds &amp; FX.xlsx]Monitor!R43C9</stp>
        <stp>Fill=C</stp>
        <stp>Days=A</stp>
        <tr r="I43" s="1"/>
      </tp>
      <tp t="s">
        <v>#N/A Invalid Security</v>
        <stp/>
        <stp>##V3_BDHV12</stp>
        <stp>USGATR Index</stp>
        <stp>PX_LAST</stp>
        <stp>31.05.2018</stp>
        <stp>31.05.2018</stp>
        <stp>[Bonds &amp; FX.xlsx]BONDS OK!R19C29</stp>
        <stp>Fill=C</stp>
        <stp>Days=A</stp>
        <tr r="AC19" s="10"/>
      </tp>
      <tp t="s">
        <v>#N/A Invalid Security</v>
        <stp/>
        <stp>##V3_BDHV12</stp>
        <stp>UkGATR Index</stp>
        <stp>PX_LAST</stp>
        <stp>31.05.2018</stp>
        <stp>31.05.2018</stp>
        <stp>[Bonds &amp; FX.xlsx]BONDS OK!R18C29</stp>
        <stp>Fill=C</stp>
        <stp>Days=A</stp>
        <tr r="AC18" s="10"/>
      </tp>
      <tp t="e">
        <v>#N/A</v>
        <stp/>
        <stp>##V3_BDHV12</stp>
        <stp>ITG1TR Index</stp>
        <stp>PX_LAST</stp>
        <stp>13/11/2015</stp>
        <stp>13/11/2015</stp>
        <stp>[Bonds &amp; FX.xlsx]Monitor!R9C39</stp>
        <stp>Fill=C</stp>
        <stp>Days=A</stp>
        <tr r="AM9" s="1"/>
      </tp>
      <tp t="e">
        <v>#N/A</v>
        <stp/>
        <stp>##V3_BDHV12</stp>
        <stp>GCG5TR Index</stp>
        <stp>PX_LAST</stp>
        <stp>14/01/2016</stp>
        <stp>14/01/2016</stp>
        <stp>[Bonds &amp; FX.xlsx]Bonds Weekly!R8C43</stp>
        <stp>Fill=C</stp>
        <stp>Days=A</stp>
        <tr r="AQ8" s="9"/>
      </tp>
      <tp t="e">
        <v>#N/A</v>
        <stp/>
        <stp>##V3_BDHV12</stp>
        <stp>GCG5TR Index</stp>
        <stp>PX_LAST</stp>
        <stp>14/01/2016</stp>
        <stp>14/01/2016</stp>
        <stp>[Bonds &amp; FX.xlsx]Bonds Weekly!R8C33</stp>
        <stp>Fill=C</stp>
        <stp>Days=A</stp>
        <tr r="AG8" s="9"/>
      </tp>
      <tp t="e">
        <v>#N/A</v>
        <stp/>
        <stp>##V3_BDHV12</stp>
        <stp>ITG1TR Index</stp>
        <stp>PX_LAST</stp>
        <stp>31/12/2014</stp>
        <stp>31/12/2014</stp>
        <stp>[Bonds &amp; FX.xlsx]Monitor!R9C18</stp>
        <stp>Fill=C</stp>
        <stp>Days=A</stp>
        <tr r="R9" s="1"/>
      </tp>
      <tp t="s">
        <v>#N/A Invalid Security</v>
        <stp/>
        <stp>##V3_BDHV12</stp>
        <stp>SZGATR Index</stp>
        <stp>PX_LAST</stp>
        <stp>31.05.2018</stp>
        <stp>31.05.2018</stp>
        <stp>[Bonds &amp; FX.xlsx]BONDS OK!R13C29</stp>
        <stp>Fill=C</stp>
        <stp>Days=A</stp>
        <tr r="AC13" s="10"/>
      </tp>
      <tp t="s">
        <v>#N/A Invalid Security</v>
        <stp/>
        <stp>##V3_BDHV12</stp>
        <stp>SPGATR Index</stp>
        <stp>PX_LAST</stp>
        <stp>31.05.2018</stp>
        <stp>31.05.2018</stp>
        <stp>[Bonds &amp; FX.xlsx]BONDS OK!R12C29</stp>
        <stp>Fill=C</stp>
        <stp>Days=A</stp>
        <tr r="AC12" s="10"/>
      </tp>
      <tp t="s">
        <v>#N/A Invalid Security</v>
        <stp/>
        <stp>##V3_BDHV12</stp>
        <stp>PTGATR Index</stp>
        <stp>PX_LAST</stp>
        <stp>31.05.2018</stp>
        <stp>31.05.2018</stp>
        <stp>[Bonds &amp; FX.xlsx]BONDS OK!R11C29</stp>
        <stp>Fill=C</stp>
        <stp>Days=A</stp>
        <tr r="AC11" s="10"/>
      </tp>
      <tp t="s">
        <v>#N/A Invalid Security</v>
        <stp/>
        <stp>##V3_BDHV12</stp>
        <stp>JNGATR Index</stp>
        <stp>PX_LAST</stp>
        <stp>31.05.2018</stp>
        <stp>31.05.2018</stp>
        <stp>[Bonds &amp; FX.xlsx]BONDS OK!R10C29</stp>
        <stp>Fill=C</stp>
        <stp>Days=A</stp>
        <tr r="AC10" s="10"/>
      </tp>
      <tp t="s">
        <v>US Breakeven 10 Year</v>
        <stp/>
        <stp>##V3_BDPV12</stp>
        <stp>USGGBE10 Index</stp>
        <stp>NAME</stp>
        <stp>[Bonds &amp; FX.xlsx]Bonds Daily!R51C6</stp>
        <tr r="F51" s="7"/>
      </tp>
      <tp t="e">
        <v>#N/A</v>
        <stp/>
        <stp>##V3_BDHV12</stp>
        <stp>JPYHKD  Curncy</stp>
        <stp>PX_LAST</stp>
        <stp>11/12/2015</stp>
        <stp>11/12/2015</stp>
        <stp>[Bonds &amp; FX.xlsx]FX!R6C15</stp>
        <stp>Fill=C</stp>
        <stp>Days=A</stp>
        <tr r="O6" s="6"/>
      </tp>
      <tp t="e">
        <v>#N/A</v>
        <stp/>
        <stp>##V3_BDHV12</stp>
        <stp>JPYHKD  Curncy</stp>
        <stp>PX_LAST</stp>
        <stp>31/12/2014</stp>
        <stp>31/12/2014</stp>
        <stp>[Bonds &amp; FX.xlsx]FX!R6C15</stp>
        <stp>Fill=C</stp>
        <stp>Days=A</stp>
        <tr r="O6" s="6"/>
      </tp>
      <tp t="e">
        <v>#N/A</v>
        <stp/>
        <stp>##V3_BDHV12</stp>
        <stp>EUOAIGTO Index</stp>
        <stp>PX_LAST</stp>
        <stp>31/12/2014</stp>
        <stp>31/12/2014</stp>
        <stp>[Bonds &amp; FX.xlsx]Monitor!R71C10</stp>
        <stp>Fill=C</stp>
        <stp>Days=A</stp>
        <tr r="J71" s="1"/>
      </tp>
      <tp t="e">
        <v>#N/A</v>
        <stp/>
        <stp>##V3_BDHV12</stp>
        <stp>GBOAIGTO Index</stp>
        <stp>PX_LAST</stp>
        <stp>31/12/2014</stp>
        <stp>31/12/2014</stp>
        <stp>[Bonds &amp; FX.xlsx]Monitor!R73C10</stp>
        <stp>Fill=C</stp>
        <stp>Days=A</stp>
        <tr r="J73" s="1"/>
      </tp>
      <tp>
        <v>1.161</v>
        <stp/>
        <stp>##V3_BDHV12</stp>
        <stp>EURUSD  Curncy</stp>
        <stp>PX_LAST</stp>
        <stp>15.06.2018</stp>
        <stp>15.06.2018</stp>
        <stp>[Bonds &amp; FX.xlsx]FX OK!R28C8</stp>
        <stp>Fill=C</stp>
        <stp>Days=A</stp>
        <tr r="H28" s="12"/>
      </tp>
      <tp>
        <v>0.76090000000000002</v>
        <stp/>
        <stp>##V3_BDHV12</stp>
        <stp>AUDUSD  Curncy</stp>
        <stp>PX_LAST</stp>
        <stp>11.06.2018</stp>
        <stp>11.06.2018</stp>
        <stp>[Bonds &amp; FX.xlsx]FX OK!R33C8</stp>
        <stp>Fill=C</stp>
        <stp>Days=A</stp>
        <tr r="H33" s="12"/>
      </tp>
      <tp>
        <v>9.0369999999999999E-3</v>
        <stp/>
        <stp>##V3_BDHV12</stp>
        <stp>JPYUSD  Curncy</stp>
        <stp>PX_LAST</stp>
        <stp>15.06.2018</stp>
        <stp>15.06.2018</stp>
        <stp>[Bonds &amp; FX.xlsx]FX OK!R29C7</stp>
        <stp>Fill=C</stp>
        <stp>Days=A</stp>
        <tr r="G29" s="12"/>
      </tp>
      <tp>
        <v>9.0369999999999999E-3</v>
        <stp/>
        <stp>##V3_BDHV12</stp>
        <stp>JPYUSD  Curncy</stp>
        <stp>PX_LAST</stp>
        <stp>15.06.2018</stp>
        <stp>15.06.2018</stp>
        <stp>[Bonds &amp; FX.xlsx]FX OK!R11C7</stp>
        <stp>Fill=C</stp>
        <stp>Days=A</stp>
        <tr r="G11" s="12"/>
      </tp>
      <tp t="e">
        <v>#N/A</v>
        <stp/>
        <stp>##V3_BDHV12</stp>
        <stp>CADGBP  Curncy</stp>
        <stp>PX_LAST</stp>
        <stp>31/12/2014</stp>
        <stp>31/12/2014</stp>
        <stp>[Bonds &amp; FX.xlsx]FX!R9C10</stp>
        <stp>Fill=C</stp>
        <stp>Days=A</stp>
        <tr r="J9" s="6"/>
      </tp>
      <tp t="e">
        <v>#N/A</v>
        <stp/>
        <stp>##V3_BDHV12</stp>
        <stp>CADGBP  Curncy</stp>
        <stp>PX_LAST</stp>
        <stp>11/12/2015</stp>
        <stp>11/12/2015</stp>
        <stp>[Bonds &amp; FX.xlsx]FX!R9C10</stp>
        <stp>Fill=C</stp>
        <stp>Days=A</stp>
        <tr r="J9" s="6"/>
      </tp>
      <tp t="e">
        <v>#N/A</v>
        <stp/>
        <stp>##V3_BDHV12</stp>
        <stp>CADJPY  Curncy</stp>
        <stp>PX_LAST</stp>
        <stp>11/12/2015</stp>
        <stp>11/12/2015</stp>
        <stp>[Bonds &amp; FX.xlsx]FX!R25C9</stp>
        <stp>Fill=C</stp>
        <stp>Days=A</stp>
        <tr r="I25" s="6"/>
      </tp>
      <tp t="e">
        <v>#N/A</v>
        <stp/>
        <stp>##V3_BDHV12</stp>
        <stp>HKDEUR  Curncy</stp>
        <stp>PX_LAST</stp>
        <stp>11/12/2015</stp>
        <stp>11/12/2015</stp>
        <stp>[Bonds &amp; FX.xlsx]FX!R28C8</stp>
        <stp>Fill=C</stp>
        <stp>Days=A</stp>
        <tr r="H28" s="6"/>
      </tp>
      <tp t="e">
        <v>#N/A</v>
        <stp/>
        <stp>##V3_BDHV12</stp>
        <stp>HKDEUR  Curncy</stp>
        <stp>PX_LAST</stp>
        <stp>31/12/2014</stp>
        <stp>31/12/2014</stp>
        <stp>[Bonds &amp; FX.xlsx]FX!R12C8</stp>
        <stp>Fill=C</stp>
        <stp>Days=A</stp>
        <tr r="H12" s="6"/>
      </tp>
      <tp t="e">
        <v>#N/A</v>
        <stp/>
        <stp>##V3_BDHV12</stp>
        <stp>CADJPY  Curncy</stp>
        <stp>PX_LAST</stp>
        <stp>30/11/2015</stp>
        <stp>30/11/2015</stp>
        <stp>[Bonds &amp; FX.xlsx]FX!R25C9</stp>
        <stp>Fill=C</stp>
        <stp>Days=A</stp>
        <tr r="I25" s="6"/>
      </tp>
      <tp t="e">
        <v>#N/A</v>
        <stp/>
        <stp>##V3_BDHV12</stp>
        <stp>HKDEUR  Curncy</stp>
        <stp>PX_LAST</stp>
        <stp>30/11/2015</stp>
        <stp>30/11/2015</stp>
        <stp>[Bonds &amp; FX.xlsx]FX!R28C8</stp>
        <stp>Fill=C</stp>
        <stp>Days=A</stp>
        <tr r="H28" s="6"/>
      </tp>
      <tp t="e">
        <v>#N/A</v>
        <stp/>
        <stp>##V3_BDHV12</stp>
        <stp>HKDEUR  Curncy</stp>
        <stp>PX_LAST</stp>
        <stp>11/12/2015</stp>
        <stp>11/12/2015</stp>
        <stp>[Bonds &amp; FX.xlsx]FX!R12C8</stp>
        <stp>Fill=C</stp>
        <stp>Days=A</stp>
        <tr r="H12" s="6"/>
      </tp>
      <tp t="e">
        <v>#N/A</v>
        <stp/>
        <stp>##V3_BDHV12</stp>
        <stp>HKDEUR  Curncy</stp>
        <stp>PX_LAST</stp>
        <stp>11/12/2015</stp>
        <stp>11/12/2015</stp>
        <stp>[Bonds &amp; FX.xlsx]FX!R44C8</stp>
        <stp>Fill=C</stp>
        <stp>Days=A</stp>
        <tr r="H44" s="6"/>
      </tp>
      <tp t="e">
        <v>#N/A</v>
        <stp/>
        <stp>##V3_BDHV12</stp>
        <stp>CADJPY  Curncy</stp>
        <stp>PX_LAST</stp>
        <stp>11/12/2015</stp>
        <stp>11/12/2015</stp>
        <stp>[Bonds &amp; FX.xlsx]FX!R41C9</stp>
        <stp>Fill=C</stp>
        <stp>Days=A</stp>
        <tr r="I41" s="6"/>
      </tp>
      <tp t="e">
        <v>#N/A</v>
        <stp/>
        <stp>##V3_BDHV12</stp>
        <stp>HKDEUR  Curncy</stp>
        <stp>PX_LAST</stp>
        <stp>04/12/2015</stp>
        <stp>04/12/2015</stp>
        <stp>[Bonds &amp; FX.xlsx]FX!R44C8</stp>
        <stp>Fill=C</stp>
        <stp>Days=A</stp>
        <tr r="H44" s="6"/>
      </tp>
      <tp t="e">
        <v>#N/A</v>
        <stp/>
        <stp>##V3_BDHV12</stp>
        <stp>CADJPY  Curncy</stp>
        <stp>PX_LAST</stp>
        <stp>04/12/2015</stp>
        <stp>04/12/2015</stp>
        <stp>[Bonds &amp; FX.xlsx]FX!R41C9</stp>
        <stp>Fill=C</stp>
        <stp>Days=A</stp>
        <tr r="I41" s="6"/>
      </tp>
      <tp t="s">
        <v>ITALY CDS USD SR 5Y D14</v>
        <stp/>
        <stp>##V3_BDPV12</stp>
        <stp>ITALY CDS USD SR 5Y Corp</stp>
        <stp>NAME</stp>
        <stp>[Bonds &amp; FX.xlsx]Bonds Weekly!R41C6</stp>
        <tr r="F41" s="9"/>
      </tp>
      <tp t="s">
        <v>#N/A Invalid Security</v>
        <stp/>
        <stp>##V3_BDPV12</stp>
        <stp>GCG2TR Index</stp>
        <stp>LONG_COMP_NAME</stp>
        <stp>[Bonds &amp; FX.xlsx]EFFAS!R57C7</stp>
        <tr r="G57" s="4"/>
      </tp>
      <tp t="e">
        <v>#N/A</v>
        <stp/>
        <stp>##V3_BDHV12</stp>
        <stp>CDX IG CDSI GEN 5Y Corp</stp>
        <stp>PX_LAST</stp>
        <stp>31/10/2015</stp>
        <stp>31/10/2015</stp>
        <stp>[Bonds &amp; FX.xlsx]Monitor!R76C9</stp>
        <stp>Fill=C</stp>
        <stp>Days=A</stp>
        <tr r="I76" s="1"/>
      </tp>
      <tp>
        <v>1.34</v>
        <stp/>
        <stp>##V3_BDHV12</stp>
        <stp>DEGGBE10 Index</stp>
        <stp>PX_LAST</stp>
        <stp>31.05.2018</stp>
        <stp>31.05.2018</stp>
        <stp>[Bonds &amp; FX.xlsx]BONDS OK!R64C10</stp>
        <stp>Fill=C</stp>
        <stp>Days=A</stp>
        <tr r="J64" s="10"/>
      </tp>
      <tp>
        <v>1.9990000000000001</v>
        <stp/>
        <stp>##V3_BDHV12</stp>
        <stp>GSPT10YR Index</stp>
        <stp>PX_LAST</stp>
        <stp>11.06.2018</stp>
        <stp>11.06.2018</stp>
        <stp>[Bonds &amp; FX.xlsx]BONDS OK!R20C9</stp>
        <stp>Fill=C</stp>
        <stp>Days=A</stp>
        <tr r="I20" s="10"/>
      </tp>
      <tp t="e">
        <v>#N/A</v>
        <stp/>
        <stp>##V3_BDHV12</stp>
        <stp>GCGATR Index</stp>
        <stp>PX_LAST</stp>
        <stp>31/12/2014</stp>
        <stp>31/12/2014</stp>
        <stp>[Bonds &amp; FX.xlsx]Monitor!R8C17</stp>
        <stp>Fill=C</stp>
        <stp>Days=A</stp>
        <tr r="Q8" s="1"/>
      </tp>
      <tp>
        <v>1.9990000000000001</v>
        <stp/>
        <stp>##V3_BDHV12</stp>
        <stp>GSPT10YR Index</stp>
        <stp>PX_LAST</stp>
        <stp>11.06.2018</stp>
        <stp>11.06.2018</stp>
        <stp>[Bonds &amp; FX.xlsx]BONDS OK!R32C9</stp>
        <stp>Fill=C</stp>
        <stp>Days=A</stp>
        <tr r="I32" s="10"/>
      </tp>
      <tp t="e">
        <v>#N/A</v>
        <stp/>
        <stp>##V3_BDHV12</stp>
        <stp>GREECE CDS USD SR 5Y Corp</stp>
        <stp>PX_LAST</stp>
        <stp>31/10/2015</stp>
        <stp>31/10/2015</stp>
        <stp>[Bonds &amp; FX.xlsx]Monitor!R47C9</stp>
        <stp>Fill=C</stp>
        <stp>Days=A</stp>
        <tr r="I47" s="1"/>
      </tp>
      <tp t="s">
        <v>GBP HY All Sectors OAS</v>
        <stp/>
        <stp>##V3_BDPV12</stp>
        <stp>GBOHHYTO Index</stp>
        <stp>NAME</stp>
        <stp>[Bonds &amp; FX.xlsx]Monitor!R72C6</stp>
        <tr r="F72" s="1"/>
      </tp>
      <tp t="e">
        <v>#N/A</v>
        <stp/>
        <stp>##V3_BDHV12</stp>
        <stp>EUGATR Index</stp>
        <stp>PX_LAST</stp>
        <stp>20/11/2015</stp>
        <stp>20/11/2015</stp>
        <stp>[Bonds &amp; FX.xlsx]Monitor!R6C17</stp>
        <stp>Fill=C</stp>
        <stp>Days=A</stp>
        <tr r="Q6" s="1"/>
      </tp>
      <tp t="e">
        <v>#N/A</v>
        <stp/>
        <stp>##V3_BDHV12</stp>
        <stp>ITGATR Index</stp>
        <stp>PX_LAST</stp>
        <stp>13/11/2015</stp>
        <stp>13/11/2015</stp>
        <stp>[Bonds &amp; FX.xlsx]Monitor!R9C38</stp>
        <stp>Fill=C</stp>
        <stp>Days=A</stp>
        <tr r="AL9" s="1"/>
      </tp>
      <tp t="e">
        <v>#N/A</v>
        <stp/>
        <stp>##V3_BDHV12</stp>
        <stp>GCG5TR Index</stp>
        <stp>PX_LAST</stp>
        <stp>14/01/2016</stp>
        <stp>14/01/2016</stp>
        <stp>[Bonds &amp; FX.xlsx]Bonds Weekly!R8C22</stp>
        <stp>Fill=C</stp>
        <stp>Days=A</stp>
        <tr r="V8" s="9"/>
      </tp>
      <tp t="e">
        <v>#N/A</v>
        <stp/>
        <stp>##V3_BDHV12</stp>
        <stp>GCG4TR Index</stp>
        <stp>PX_LAST</stp>
        <stp>14/01/2016</stp>
        <stp>14/01/2016</stp>
        <stp>[Bonds &amp; FX.xlsx]Bonds Weekly!R8C42</stp>
        <stp>Fill=C</stp>
        <stp>Days=A</stp>
        <tr r="AP8" s="9"/>
      </tp>
      <tp t="e">
        <v>#N/A</v>
        <stp/>
        <stp>##V3_BDHV12</stp>
        <stp>GCG4TR Index</stp>
        <stp>PX_LAST</stp>
        <stp>14/01/2016</stp>
        <stp>14/01/2016</stp>
        <stp>[Bonds &amp; FX.xlsx]Bonds Weekly!R8C32</stp>
        <stp>Fill=C</stp>
        <stp>Days=A</stp>
        <tr r="AF8" s="9"/>
      </tp>
      <tp t="e">
        <v>#N/A</v>
        <stp/>
        <stp>##V3_BDHV12</stp>
        <stp>ITG2TR Index</stp>
        <stp>PX_LAST</stp>
        <stp>31/12/2014</stp>
        <stp>31/12/2014</stp>
        <stp>[Bonds &amp; FX.xlsx]Monitor!R9C19</stp>
        <stp>Fill=C</stp>
        <stp>Days=A</stp>
        <tr r="S9" s="1"/>
      </tp>
      <tp t="s">
        <v>MARKIT ITRX EUR SNR FIN 06/23</v>
        <stp/>
        <stp>##V3_BDPV12</stp>
        <stp>SNRFIN CDSI GEN 5Y Corp</stp>
        <stp>NAME</stp>
        <stp>[Bonds &amp; FX.xlsx]Bonds Daily!R81C6</stp>
        <tr r="F81" s="7"/>
      </tp>
      <tp t="e">
        <v>#N/A</v>
        <stp/>
        <stp>##V3_BDHV12</stp>
        <stp>EURAUD  Curncy</stp>
        <stp>PX_LAST</stp>
        <stp>11/12/2015</stp>
        <stp>11/12/2015</stp>
        <stp>[Bonds &amp; FX.xlsx]FX!R5C13</stp>
        <stp>Fill=C</stp>
        <stp>Days=A</stp>
        <tr r="M5" s="6"/>
      </tp>
      <tp t="e">
        <v>#N/A</v>
        <stp/>
        <stp>##V3_BDHV12</stp>
        <stp>EURCHF  Curncy</stp>
        <stp>PX_LAST</stp>
        <stp>11/12/2015</stp>
        <stp>11/12/2015</stp>
        <stp>[Bonds &amp; FX.xlsx]FX!R5C11</stp>
        <stp>Fill=C</stp>
        <stp>Days=A</stp>
        <tr r="K5" s="6"/>
      </tp>
      <tp t="e">
        <v>#N/A</v>
        <stp/>
        <stp>##V3_BDHV12</stp>
        <stp>EURCHF  Curncy</stp>
        <stp>PX_LAST</stp>
        <stp>31/12/2014</stp>
        <stp>31/12/2014</stp>
        <stp>[Bonds &amp; FX.xlsx]FX!R5C11</stp>
        <stp>Fill=C</stp>
        <stp>Days=A</stp>
        <tr r="K5" s="6"/>
      </tp>
      <tp t="e">
        <v>#N/A</v>
        <stp/>
        <stp>##V3_BDHV12</stp>
        <stp>EURAUD  Curncy</stp>
        <stp>PX_LAST</stp>
        <stp>31/12/2014</stp>
        <stp>31/12/2014</stp>
        <stp>[Bonds &amp; FX.xlsx]FX!R5C13</stp>
        <stp>Fill=C</stp>
        <stp>Days=A</stp>
        <tr r="M5" s="6"/>
      </tp>
      <tp t="e">
        <v>#N/A</v>
        <stp/>
        <stp>##V3_BDHV12</stp>
        <stp>GBPJPY  Curncy</stp>
        <stp>PX_LAST</stp>
        <stp>04/12/2015</stp>
        <stp>04/12/2015</stp>
        <stp>[Bonds &amp; FX.xlsx]FX!R39C9</stp>
        <stp>Fill=C</stp>
        <stp>Days=A</stp>
        <tr r="I39" s="6"/>
      </tp>
      <tp t="e">
        <v>#N/A</v>
        <stp/>
        <stp>##V3_BDHV12</stp>
        <stp>GBPJPY  Curncy</stp>
        <stp>PX_LAST</stp>
        <stp>11/12/2015</stp>
        <stp>11/12/2015</stp>
        <stp>[Bonds &amp; FX.xlsx]FX!R23C9</stp>
        <stp>Fill=C</stp>
        <stp>Days=A</stp>
        <tr r="I23" s="6"/>
      </tp>
      <tp t="e">
        <v>#N/A</v>
        <stp/>
        <stp>##V3_BDHV12</stp>
        <stp>GBPJPY  Curncy</stp>
        <stp>PX_LAST</stp>
        <stp>11/12/2015</stp>
        <stp>11/12/2015</stp>
        <stp>[Bonds &amp; FX.xlsx]FX!R39C9</stp>
        <stp>Fill=C</stp>
        <stp>Days=A</stp>
        <tr r="I39" s="6"/>
      </tp>
      <tp t="e">
        <v>#N/A</v>
        <stp/>
        <stp>##V3_BDHV12</stp>
        <stp>GBPJPY  Curncy</stp>
        <stp>PX_LAST</stp>
        <stp>30/11/2015</stp>
        <stp>30/11/2015</stp>
        <stp>[Bonds &amp; FX.xlsx]FX!R23C9</stp>
        <stp>Fill=C</stp>
        <stp>Days=A</stp>
        <tr r="I23" s="6"/>
      </tp>
      <tp t="e">
        <v>#N/A</v>
        <stp/>
        <stp>##V3_BDHV12</stp>
        <stp>CHFEUR  Curncy</stp>
        <stp>PX_LAST</stp>
        <stp>11/12/2015</stp>
        <stp>11/12/2015</stp>
        <stp>[Bonds &amp; FX.xlsx]FX!R24C8</stp>
        <stp>Fill=C</stp>
        <stp>Days=A</stp>
        <tr r="H24" s="6"/>
      </tp>
      <tp t="e">
        <v>#N/A</v>
        <stp/>
        <stp>##V3_BDHV12</stp>
        <stp>CHFEUR  Curncy</stp>
        <stp>PX_LAST</stp>
        <stp>30/11/2015</stp>
        <stp>30/11/2015</stp>
        <stp>[Bonds &amp; FX.xlsx]FX!R24C8</stp>
        <stp>Fill=C</stp>
        <stp>Days=A</stp>
        <tr r="H24" s="6"/>
      </tp>
      <tp t="e">
        <v>#N/A</v>
        <stp/>
        <stp>##V3_BDHV12</stp>
        <stp>USDHKD  Curncy</stp>
        <stp>PX_LAST</stp>
        <stp>31/12/2014</stp>
        <stp>31/12/2014</stp>
        <stp>[Bonds &amp; FX.xlsx]FX!R4C15</stp>
        <stp>Fill=C</stp>
        <stp>Days=A</stp>
        <tr r="O4" s="6"/>
      </tp>
      <tp t="e">
        <v>#N/A</v>
        <stp/>
        <stp>##V3_BDHV12</stp>
        <stp>CHFEUR  Curncy</stp>
        <stp>PX_LAST</stp>
        <stp>11/12/2015</stp>
        <stp>11/12/2015</stp>
        <stp>[Bonds &amp; FX.xlsx]FX!R40C8</stp>
        <stp>Fill=C</stp>
        <stp>Days=A</stp>
        <tr r="H40" s="6"/>
      </tp>
      <tp t="e">
        <v>#N/A</v>
        <stp/>
        <stp>##V3_BDHV12</stp>
        <stp>CHFEUR  Curncy</stp>
        <stp>PX_LAST</stp>
        <stp>04/12/2015</stp>
        <stp>04/12/2015</stp>
        <stp>[Bonds &amp; FX.xlsx]FX!R40C8</stp>
        <stp>Fill=C</stp>
        <stp>Days=A</stp>
        <tr r="H40" s="6"/>
      </tp>
      <tp>
        <v>1.3277999999999999</v>
        <stp/>
        <stp>##V3_BDHV12</stp>
        <stp>GBPUSD  Curncy</stp>
        <stp>PX_LAST</stp>
        <stp>15.06.2018</stp>
        <stp>15.06.2018</stp>
        <stp>[Bonds &amp; FX.xlsx]FX OK!R30C9</stp>
        <stp>Fill=C</stp>
        <stp>Days=A</stp>
        <tr r="I30" s="12"/>
      </tp>
      <tp>
        <v>1.3936999999999999</v>
        <stp/>
        <stp>##V3_BDHV12</stp>
        <stp>GBPUSD  Curncy</stp>
        <stp>PX_LAST</stp>
        <stp>15.03.2018</stp>
        <stp>15.03.2018</stp>
        <stp>[Bonds &amp; FX.xlsx]FX OK!R30C9</stp>
        <stp>Fill=C</stp>
        <stp>Days=A</stp>
        <tr r="I30" s="12"/>
      </tp>
      <tp t="e">
        <v>#N/A</v>
        <stp/>
        <stp>##V3_BDHV12</stp>
        <stp>USDHKD  Curncy</stp>
        <stp>PX_LAST</stp>
        <stp>11/12/2015</stp>
        <stp>11/12/2015</stp>
        <stp>[Bonds &amp; FX.xlsx]FX!R4C15</stp>
        <stp>Fill=C</stp>
        <stp>Days=A</stp>
        <tr r="O4" s="6"/>
      </tp>
      <tp t="e">
        <v>#N/A</v>
        <stp/>
        <stp>##V3_BDHV12</stp>
        <stp>GJGB10 Index</stp>
        <stp>PX_LAST</stp>
        <stp>31/12/2014</stp>
        <stp>31/12/2014</stp>
        <stp>[Bonds &amp; FX.xlsx]Bonds Daily!R9C10</stp>
        <stp>Fill=C</stp>
        <stp>Days=A</stp>
        <tr r="J9" s="7"/>
      </tp>
      <tp t="e">
        <v>#N/A</v>
        <stp/>
        <stp>##V3_BDHV12</stp>
        <stp>GDBR10 Index</stp>
        <stp>PX_LAST</stp>
        <stp>31/12/2014</stp>
        <stp>31/12/2014</stp>
        <stp>[Bonds &amp; FX.xlsx]Bonds Daily!R7C10</stp>
        <stp>Fill=C</stp>
        <stp>Days=A</stp>
        <tr r="J7" s="7"/>
      </tp>
      <tp t="s">
        <v>SPAIN CDS USD SR 5Y D14</v>
        <stp/>
        <stp>##V3_BDPV12</stp>
        <stp>SPAIN CDS USD SR 5Y Corp</stp>
        <stp>NAME</stp>
        <stp>[Bonds &amp; FX.xlsx]Bonds Weekly!R42C6</stp>
        <tr r="F42" s="9"/>
      </tp>
      <tp t="s">
        <v>FRANCE CDS USD SR 5Y D14</v>
        <stp/>
        <stp>##V3_BDPV12</stp>
        <stp>FRENCH CDS USD SR 5Y Corp</stp>
        <stp>NAME</stp>
        <stp>[Bonds &amp; FX.xlsx]Bonds Weekly!R44C6</stp>
        <tr r="F44" s="9"/>
      </tp>
      <tp t="e">
        <v>#N/A</v>
        <stp/>
        <stp>##V3_BDHV12</stp>
        <stp>NOKSEK  Curncy</stp>
        <stp>PX_LAST</stp>
        <stp>18/01/2016</stp>
        <stp>18/01/2016</stp>
        <stp>[Bonds &amp; FX.xlsx]FX_BMG View!R45C17</stp>
        <stp>Fill=C</stp>
        <stp>Days=A</stp>
        <tr r="Q45" s="11"/>
      </tp>
      <tp t="e">
        <v>#N/A</v>
        <stp/>
        <stp>##V3_BDHV12</stp>
        <stp>HKDSEK  Curncy</stp>
        <stp>PX_LAST</stp>
        <stp>18/01/2016</stp>
        <stp>18/01/2016</stp>
        <stp>[Bonds &amp; FX.xlsx]FX_BMG View!R44C17</stp>
        <stp>Fill=C</stp>
        <stp>Days=A</stp>
        <tr r="Q44" s="11"/>
      </tp>
      <tp t="e">
        <v>#N/A</v>
        <stp/>
        <stp>##V3_BDHV12</stp>
        <stp>NZDSEK  Curncy</stp>
        <stp>PX_LAST</stp>
        <stp>18/01/2016</stp>
        <stp>18/01/2016</stp>
        <stp>[Bonds &amp; FX.xlsx]FX_BMG View!R43C17</stp>
        <stp>Fill=C</stp>
        <stp>Days=A</stp>
        <tr r="Q43" s="11"/>
      </tp>
      <tp t="e">
        <v>#N/A</v>
        <stp/>
        <stp>##V3_BDHV12</stp>
        <stp>CADSEK  Curncy</stp>
        <stp>PX_LAST</stp>
        <stp>18/01/2016</stp>
        <stp>18/01/2016</stp>
        <stp>[Bonds &amp; FX.xlsx]FX_BMG View!R41C17</stp>
        <stp>Fill=C</stp>
        <stp>Days=A</stp>
        <tr r="Q41" s="11"/>
      </tp>
      <tp t="e">
        <v>#N/A</v>
        <stp/>
        <stp>##V3_BDHV12</stp>
        <stp>AUDSEK  Curncy</stp>
        <stp>PX_LAST</stp>
        <stp>18/01/2016</stp>
        <stp>18/01/2016</stp>
        <stp>[Bonds &amp; FX.xlsx]FX_BMG View!R42C17</stp>
        <stp>Fill=C</stp>
        <stp>Days=A</stp>
        <tr r="Q42" s="11"/>
      </tp>
      <tp t="e">
        <v>#N/A</v>
        <stp/>
        <stp>##V3_BDHV12</stp>
        <stp>CHFSEK  Curncy</stp>
        <stp>PX_LAST</stp>
        <stp>18/01/2016</stp>
        <stp>18/01/2016</stp>
        <stp>[Bonds &amp; FX.xlsx]FX_BMG View!R40C17</stp>
        <stp>Fill=C</stp>
        <stp>Days=A</stp>
        <tr r="Q40" s="11"/>
      </tp>
      <tp t="s">
        <v>#N/A Invalid Security</v>
        <stp/>
        <stp>##V3_BDPV12</stp>
        <stp>JNG4TR Index</stp>
        <stp>LONG_COMP_NAME</stp>
        <stp>[Bonds &amp; FX.xlsx]EFFAS!R49C7</stp>
        <tr r="G49" s="4"/>
      </tp>
      <tp t="e">
        <v>#N/A</v>
        <stp/>
        <stp>##V3_BDHV12</stp>
        <stp>CDX EM CDSI GEN 5Y PRC Corp</stp>
        <stp>PX_LAST</stp>
        <stp>31/12/2014</stp>
        <stp>31/12/2014</stp>
        <stp>[Bonds &amp; FX.xlsx]Bonds Daily!R83C10</stp>
        <stp>Fill=C</stp>
        <stp>Days=A</stp>
        <tr r="J83" s="7"/>
      </tp>
      <tp t="s">
        <v>MARKIT ITRX EUR SUB FIN 06/23</v>
        <stp/>
        <stp>##V3_BDPV12</stp>
        <stp>SUBFIN CDSI GEN 5Y Corp</stp>
        <stp>NAME</stp>
        <stp>[Bonds &amp; FX.xlsx]Bonds Daily!R82C6</stp>
        <tr r="F82" s="7"/>
      </tp>
      <tp>
        <v>2.63</v>
        <stp/>
        <stp>##V3_BDHV12</stp>
        <stp>GACGB10 Index</stp>
        <stp>PX_LAST</stp>
        <stp>31.12.2017</stp>
        <stp>31.12.2017</stp>
        <stp>[Bonds &amp; FX.xlsx]BONDS OK!R11C11</stp>
        <stp>Fill=C</stp>
        <stp>Days=A</stp>
        <tr r="K11" s="10"/>
      </tp>
      <tp t="e">
        <v>#N/A</v>
        <stp/>
        <stp>##V3_BDHV12</stp>
        <stp>FRGATR Index</stp>
        <stp>PX_LAST</stp>
        <stp>20/11/2015</stp>
        <stp>20/11/2015</stp>
        <stp>[Bonds &amp; FX.xlsx]Monitor!R7C17</stp>
        <stp>Fill=C</stp>
        <stp>Days=A</stp>
        <tr r="Q7" s="1"/>
      </tp>
      <tp>
        <v>2.794</v>
        <stp/>
        <stp>##V3_BDHV12</stp>
        <stp>GBTPGR10 Index</stp>
        <stp>PX_LAST</stp>
        <stp>31.05.2018</stp>
        <stp>31.05.2018</stp>
        <stp>[Bonds &amp; FX.xlsx]BONDS OK!R33C10</stp>
        <stp>Fill=C</stp>
        <stp>Days=A</stp>
        <tr r="J33" s="10"/>
      </tp>
      <tp t="e">
        <v>#N/A</v>
        <stp/>
        <stp>##V3_BDHV12</stp>
        <stp>IRELND CDS USD SR 5Y Corp</stp>
        <stp>PX_LAST</stp>
        <stp>13/11/2015</stp>
        <stp>13/11/2015</stp>
        <stp>[Bonds &amp; FX.xlsx]Monitor!R43C8</stp>
        <stp>Fill=C</stp>
        <stp>Days=A</stp>
        <tr r="H43" s="1"/>
      </tp>
      <tp t="e">
        <v>#N/A</v>
        <stp/>
        <stp>##V3_BDHV12</stp>
        <stp>FRENCH CDS USD SR 5Y Corp</stp>
        <stp>PX_LAST</stp>
        <stp>20/11/2015</stp>
        <stp>20/11/2015</stp>
        <stp>[Bonds &amp; FX.xlsx]Monitor!R44C7</stp>
        <stp>Fill=C</stp>
        <stp>Days=A</stp>
        <tr r="G44" s="1"/>
        <tr r="G44" s="1"/>
      </tp>
      <tp t="e">
        <v>#N/A</v>
        <stp/>
        <stp>##V3_BDHV12</stp>
        <stp>ITGATR Index</stp>
        <stp>PX_LAST</stp>
        <stp>31/10/2015</stp>
        <stp>31/10/2015</stp>
        <stp>[Bonds &amp; FX.xlsx]Monitor!R9C28</stp>
        <stp>Fill=C</stp>
        <stp>Days=A</stp>
        <tr r="AB9" s="1"/>
      </tp>
      <tp t="e">
        <v>#N/A</v>
        <stp/>
        <stp>##V3_BDHV12</stp>
        <stp>ITG1TR Index</stp>
        <stp>PX_LAST</stp>
        <stp>20/11/2015</stp>
        <stp>20/11/2015</stp>
        <stp>[Bonds &amp; FX.xlsx]Monitor!R9C18</stp>
        <stp>Fill=C</stp>
        <stp>Days=A</stp>
        <tr r="R9" s="1"/>
      </tp>
      <tp t="e">
        <v>#N/A</v>
        <stp/>
        <stp>##V3_BDHV12</stp>
        <stp>ITGATR Index</stp>
        <stp>PX_LAST</stp>
        <stp>20/11/2015</stp>
        <stp>20/11/2015</stp>
        <stp>[Bonds &amp; FX.xlsx]Monitor!R9C28</stp>
        <stp>Fill=C</stp>
        <stp>Days=A</stp>
        <tr r="AB9" s="1"/>
      </tp>
      <tp t="e">
        <v>#N/A</v>
        <stp/>
        <stp>##V3_BDHV12</stp>
        <stp>ITGATR Index</stp>
        <stp>PX_LAST</stp>
        <stp>20/11/2015</stp>
        <stp>20/11/2015</stp>
        <stp>[Bonds &amp; FX.xlsx]Monitor!R9C38</stp>
        <stp>Fill=C</stp>
        <stp>Days=A</stp>
        <tr r="AL9" s="1"/>
      </tp>
      <tp t="e">
        <v>#N/A</v>
        <stp/>
        <stp>##V3_BDHV12</stp>
        <stp>GCG4TR Index</stp>
        <stp>PX_LAST</stp>
        <stp>14/01/2016</stp>
        <stp>14/01/2016</stp>
        <stp>[Bonds &amp; FX.xlsx]Bonds Weekly!R8C21</stp>
        <stp>Fill=C</stp>
        <stp>Days=A</stp>
        <tr r="U8" s="9"/>
      </tp>
      <tp t="e">
        <v>#N/A</v>
        <stp/>
        <stp>##V3_BDHV12</stp>
        <stp>JPYUSD  Curncy</stp>
        <stp>PX_LAST</stp>
        <stp>30/11/2015</stp>
        <stp>30/11/2015</stp>
        <stp>[Bonds &amp; FX.xlsx]FX!R22C7</stp>
        <stp>Fill=C</stp>
        <stp>Days=A</stp>
        <tr r="G22" s="6"/>
      </tp>
      <tp t="e">
        <v>#N/A</v>
        <stp/>
        <stp>##V3_BDHV12</stp>
        <stp>JPYUSD  Curncy</stp>
        <stp>PX_LAST</stp>
        <stp>11/12/2015</stp>
        <stp>11/12/2015</stp>
        <stp>[Bonds &amp; FX.xlsx]FX!R38C7</stp>
        <stp>Fill=C</stp>
        <stp>Days=A</stp>
        <tr r="G38" s="6"/>
      </tp>
      <tp t="e">
        <v>#N/A</v>
        <stp/>
        <stp>##V3_BDHV12</stp>
        <stp>JPYUSD  Curncy</stp>
        <stp>PX_LAST</stp>
        <stp>11/12/2015</stp>
        <stp>11/12/2015</stp>
        <stp>[Bonds &amp; FX.xlsx]FX!R22C7</stp>
        <stp>Fill=C</stp>
        <stp>Days=A</stp>
        <tr r="G22" s="6"/>
      </tp>
      <tp t="e">
        <v>#N/A</v>
        <stp/>
        <stp>##V3_BDHV12</stp>
        <stp>JPYUSD  Curncy</stp>
        <stp>PX_LAST</stp>
        <stp>04/12/2015</stp>
        <stp>04/12/2015</stp>
        <stp>[Bonds &amp; FX.xlsx]FX!R38C7</stp>
        <stp>Fill=C</stp>
        <stp>Days=A</stp>
        <tr r="G38" s="6"/>
      </tp>
      <tp>
        <v>103.664</v>
        <stp/>
        <stp>##V3_BDHV12</stp>
        <stp>USOAIGTO Index</stp>
        <stp>PX_LAST</stp>
        <stp>15.06.2018</stp>
        <stp>15.06.2018</stp>
        <stp>[Bonds &amp; FX.xlsx]BONDS OK!R79C7</stp>
        <stp>Fill=C</stp>
        <stp>Days=A</stp>
        <tr r="G79" s="10"/>
        <tr r="G79" s="10"/>
      </tp>
      <tp t="e">
        <v>#N/A</v>
        <stp/>
        <stp>##V3_BDHV12</stp>
        <stp>EURCAD  Curncy</stp>
        <stp>PX_LAST</stp>
        <stp>11/12/2015</stp>
        <stp>11/12/2015</stp>
        <stp>[Bonds &amp; FX.xlsx]FX!R5C12</stp>
        <stp>Fill=C</stp>
        <stp>Days=A</stp>
        <tr r="L5" s="6"/>
      </tp>
      <tp t="e">
        <v>#N/A</v>
        <stp/>
        <stp>##V3_BDHV12</stp>
        <stp>EURCAD  Curncy</stp>
        <stp>PX_LAST</stp>
        <stp>31/12/2014</stp>
        <stp>31/12/2014</stp>
        <stp>[Bonds &amp; FX.xlsx]FX!R5C12</stp>
        <stp>Fill=C</stp>
        <stp>Days=A</stp>
        <tr r="L5" s="6"/>
      </tp>
      <tp>
        <v>0.15643000000000001</v>
        <stp/>
        <stp>##V3_BDHV12</stp>
        <stp>CNYUSD  Curncy</stp>
        <stp>PX_LAST</stp>
        <stp>11.06.2018</stp>
        <stp>11.06.2018</stp>
        <stp>[Bonds &amp; FX.xlsx]FX OK!R37C8</stp>
        <stp>Fill=C</stp>
        <stp>Days=A</stp>
        <tr r="H37" s="12"/>
      </tp>
      <tp>
        <v>1.0148999999999999</v>
        <stp/>
        <stp>##V3_BDHV12</stp>
        <stp>CHFUSD  Curncy</stp>
        <stp>PX_LAST</stp>
        <stp>11.06.2018</stp>
        <stp>11.06.2018</stp>
        <stp>[Bonds &amp; FX.xlsx]FX OK!R31C8</stp>
        <stp>Fill=C</stp>
        <stp>Days=A</stp>
        <tr r="H31" s="12"/>
      </tp>
      <tp>
        <v>54.832999999999998</v>
        <stp/>
        <stp>##V3_BDHV12</stp>
        <stp>EUOAIGTO Index</stp>
        <stp>PX_LAST</stp>
        <stp>15.06.2018</stp>
        <stp>15.06.2018</stp>
        <stp>[Bonds &amp; FX.xlsx]BONDS OK!R81C7</stp>
        <stp>Fill=C</stp>
        <stp>Days=A</stp>
        <tr r="G81" s="10"/>
        <tr r="G81" s="10"/>
      </tp>
      <tp>
        <v>118.574</v>
        <stp/>
        <stp>##V3_BDHV12</stp>
        <stp>GBOAIGTO Index</stp>
        <stp>PX_LAST</stp>
        <stp>15.06.2018</stp>
        <stp>15.06.2018</stp>
        <stp>[Bonds &amp; FX.xlsx]BONDS OK!R83C7</stp>
        <stp>Fill=C</stp>
        <stp>Days=A</stp>
        <tr r="G83" s="10"/>
        <tr r="G83" s="10"/>
      </tp>
      <tp t="e">
        <v>#N/A</v>
        <stp/>
        <stp>##V3_BDHV12</stp>
        <stp>USDNZD  Curncy</stp>
        <stp>PX_LAST</stp>
        <stp>31/12/2014</stp>
        <stp>31/12/2014</stp>
        <stp>[Bonds &amp; FX.xlsx]FX!R4C14</stp>
        <stp>Fill=C</stp>
        <stp>Days=A</stp>
        <tr r="N4" s="6"/>
      </tp>
      <tp>
        <v>0.77039999999999997</v>
        <stp/>
        <stp>##V3_BDHV12</stp>
        <stp>CADUSD  Curncy</stp>
        <stp>PX_LAST</stp>
        <stp>11.06.2018</stp>
        <stp>11.06.2018</stp>
        <stp>[Bonds &amp; FX.xlsx]FX OK!R32C8</stp>
        <stp>Fill=C</stp>
        <stp>Days=A</stp>
        <tr r="H32" s="12"/>
      </tp>
      <tp>
        <v>1.3277999999999999</v>
        <stp/>
        <stp>##V3_BDHV12</stp>
        <stp>GBPUSD  Curncy</stp>
        <stp>PX_LAST</stp>
        <stp>15.06.2018</stp>
        <stp>15.06.2018</stp>
        <stp>[Bonds &amp; FX.xlsx]FX OK!R30C8</stp>
        <stp>Fill=C</stp>
        <stp>Days=A</stp>
        <tr r="H30" s="12"/>
      </tp>
      <tp t="e">
        <v>#N/A</v>
        <stp/>
        <stp>##V3_BDHV12</stp>
        <stp>USDNZD  Curncy</stp>
        <stp>PX_LAST</stp>
        <stp>11/12/2015</stp>
        <stp>11/12/2015</stp>
        <stp>[Bonds &amp; FX.xlsx]FX!R4C14</stp>
        <stp>Fill=C</stp>
        <stp>Days=A</stp>
        <tr r="N4" s="6"/>
      </tp>
      <tp t="e">
        <v>#N/A</v>
        <stp/>
        <stp>##V3_BDHV12</stp>
        <stp>NOKSEK  Curncy</stp>
        <stp>PX_LAST</stp>
        <stp>19/01/2016</stp>
        <stp>19/01/2016</stp>
        <stp>[Bonds &amp; FX.xlsx]FX_BMG View!R45C17</stp>
        <stp>Fill=C</stp>
        <stp>Days=A</stp>
        <tr r="Q45" s="11"/>
      </tp>
      <tp t="e">
        <v>#N/A</v>
        <stp/>
        <stp>##V3_BDHV12</stp>
        <stp>NZDSEK  Curncy</stp>
        <stp>PX_LAST</stp>
        <stp>19/01/2016</stp>
        <stp>19/01/2016</stp>
        <stp>[Bonds &amp; FX.xlsx]FX_BMG View!R43C17</stp>
        <stp>Fill=C</stp>
        <stp>Days=A</stp>
        <tr r="Q43" s="11"/>
      </tp>
      <tp t="e">
        <v>#N/A</v>
        <stp/>
        <stp>##V3_BDHV12</stp>
        <stp>HKDSEK  Curncy</stp>
        <stp>PX_LAST</stp>
        <stp>19/01/2016</stp>
        <stp>19/01/2016</stp>
        <stp>[Bonds &amp; FX.xlsx]FX_BMG View!R44C17</stp>
        <stp>Fill=C</stp>
        <stp>Days=A</stp>
        <tr r="Q44" s="11"/>
      </tp>
      <tp t="e">
        <v>#N/A</v>
        <stp/>
        <stp>##V3_BDHV12</stp>
        <stp>AUDSEK  Curncy</stp>
        <stp>PX_LAST</stp>
        <stp>19/01/2016</stp>
        <stp>19/01/2016</stp>
        <stp>[Bonds &amp; FX.xlsx]FX_BMG View!R42C17</stp>
        <stp>Fill=C</stp>
        <stp>Days=A</stp>
        <tr r="Q42" s="11"/>
      </tp>
      <tp t="e">
        <v>#N/A</v>
        <stp/>
        <stp>##V3_BDHV12</stp>
        <stp>CHFSEK  Curncy</stp>
        <stp>PX_LAST</stp>
        <stp>19/01/2016</stp>
        <stp>19/01/2016</stp>
        <stp>[Bonds &amp; FX.xlsx]FX_BMG View!R40C17</stp>
        <stp>Fill=C</stp>
        <stp>Days=A</stp>
        <tr r="Q40" s="11"/>
      </tp>
      <tp t="e">
        <v>#N/A</v>
        <stp/>
        <stp>##V3_BDHV12</stp>
        <stp>CADSEK  Curncy</stp>
        <stp>PX_LAST</stp>
        <stp>19/01/2016</stp>
        <stp>19/01/2016</stp>
        <stp>[Bonds &amp; FX.xlsx]FX_BMG View!R41C17</stp>
        <stp>Fill=C</stp>
        <stp>Days=A</stp>
        <tr r="Q41" s="11"/>
      </tp>
      <tp t="e">
        <v>#N/A</v>
        <stp/>
        <stp>##V3_BDHV12</stp>
        <stp>CDX IG CDSI GEN 5Y Corp</stp>
        <stp>PX_LAST</stp>
        <stp>13/11/2015</stp>
        <stp>13/11/2015</stp>
        <stp>[Bonds &amp; FX.xlsx]Monitor!R76C8</stp>
        <stp>Fill=C</stp>
        <stp>Days=A</stp>
        <tr r="H76" s="1"/>
      </tp>
      <tp t="s">
        <v>#N/A Invalid Security</v>
        <stp/>
        <stp>##V3_BDPV12</stp>
        <stp>JNG3TR Index</stp>
        <stp>LONG_COMP_NAME</stp>
        <stp>[Bonds &amp; FX.xlsx]EFFAS!R48C7</stp>
        <tr r="G48" s="4"/>
      </tp>
      <tp t="s">
        <v>USD IG All Sectors OAS</v>
        <stp/>
        <stp>##V3_BDPV12</stp>
        <stp>USOAIGTO Index</stp>
        <stp>NAME</stp>
        <stp>[Bonds &amp; FX.xlsx]Monitor!R69C6</stp>
        <tr r="F69" s="1"/>
      </tp>
      <tp t="e">
        <v>#N/A</v>
        <stp/>
        <stp>##V3_BDHV12</stp>
        <stp>GCGATR Index</stp>
        <stp>PX_LAST</stp>
        <stp>20/11/2015</stp>
        <stp>20/11/2015</stp>
        <stp>[Bonds &amp; FX.xlsx]Monitor!R8C17</stp>
        <stp>Fill=C</stp>
        <stp>Days=A</stp>
        <tr r="Q8" s="1"/>
      </tp>
      <tp t="e">
        <v>#N/A</v>
        <stp/>
        <stp>##V3_BDHV12</stp>
        <stp>EUGATR Index</stp>
        <stp>PX_LAST</stp>
        <stp>31/12/2014</stp>
        <stp>31/12/2014</stp>
        <stp>[Bonds &amp; FX.xlsx]Monitor!R6C17</stp>
        <stp>Fill=C</stp>
        <stp>Days=A</stp>
        <tr r="Q6" s="1"/>
      </tp>
      <tp t="e">
        <v>#N/A</v>
        <stp/>
        <stp>##V3_BDHV12</stp>
        <stp>GREECE CDS USD SR 5Y Corp</stp>
        <stp>PX_LAST</stp>
        <stp>13/11/2015</stp>
        <stp>13/11/2015</stp>
        <stp>[Bonds &amp; FX.xlsx]Monitor!R47C8</stp>
        <stp>Fill=C</stp>
        <stp>Days=A</stp>
        <tr r="H47" s="1"/>
      </tp>
      <tp t="s">
        <v>EUR HY All Sectors OAS</v>
        <stp/>
        <stp>##V3_BDPV12</stp>
        <stp>EUOHHYTO Index</stp>
        <stp>NAME</stp>
        <stp>[Bonds &amp; FX.xlsx]Monitor!R70C6</stp>
        <tr r="F70" s="1"/>
      </tp>
      <tp>
        <v>2.794</v>
        <stp/>
        <stp>##V3_BDHV12</stp>
        <stp>GBTPGR10 Index</stp>
        <stp>PX_LAST</stp>
        <stp>31.05.2018</stp>
        <stp>31.05.2018</stp>
        <stp>[Bonds &amp; FX.xlsx]BONDS OK!R21C10</stp>
        <stp>Fill=C</stp>
        <stp>Days=A</stp>
        <tr r="J21" s="10"/>
      </tp>
      <tp t="e">
        <v>#N/A</v>
        <stp/>
        <stp>##V3_BDHV12</stp>
        <stp>ITG1TR Index</stp>
        <stp>PX_LAST</stp>
        <stp>31/10/2015</stp>
        <stp>31/10/2015</stp>
        <stp>[Bonds &amp; FX.xlsx]Monitor!R9C29</stp>
        <stp>Fill=C</stp>
        <stp>Days=A</stp>
        <tr r="AC9" s="1"/>
      </tp>
      <tp t="e">
        <v>#N/A</v>
        <stp/>
        <stp>##V3_BDHV12</stp>
        <stp>ITG1TR Index</stp>
        <stp>PX_LAST</stp>
        <stp>20/11/2015</stp>
        <stp>20/11/2015</stp>
        <stp>[Bonds &amp; FX.xlsx]Monitor!R9C29</stp>
        <stp>Fill=C</stp>
        <stp>Days=A</stp>
        <tr r="AC9" s="1"/>
      </tp>
      <tp t="e">
        <v>#N/A</v>
        <stp/>
        <stp>##V3_BDHV12</stp>
        <stp>ITG2TR Index</stp>
        <stp>PX_LAST</stp>
        <stp>20/11/2015</stp>
        <stp>20/11/2015</stp>
        <stp>[Bonds &amp; FX.xlsx]Monitor!R9C19</stp>
        <stp>Fill=C</stp>
        <stp>Days=A</stp>
        <tr r="S9" s="1"/>
      </tp>
      <tp t="e">
        <v>#N/A</v>
        <stp/>
        <stp>##V3_BDHV12</stp>
        <stp>ITG1TR Index</stp>
        <stp>PX_LAST</stp>
        <stp>20/11/2015</stp>
        <stp>20/11/2015</stp>
        <stp>[Bonds &amp; FX.xlsx]Monitor!R9C39</stp>
        <stp>Fill=C</stp>
        <stp>Days=A</stp>
        <tr r="AM9" s="1"/>
      </tp>
      <tp t="e">
        <v>#N/A</v>
        <stp/>
        <stp>##V3_BDHV12</stp>
        <stp>GCG2TR Index</stp>
        <stp>PX_LAST</stp>
        <stp>14/01/2016</stp>
        <stp>14/01/2016</stp>
        <stp>[Bonds &amp; FX.xlsx]Bonds Weekly!R8C40</stp>
        <stp>Fill=C</stp>
        <stp>Days=A</stp>
        <tr r="AN8" s="9"/>
      </tp>
      <tp t="e">
        <v>#N/A</v>
        <stp/>
        <stp>##V3_BDHV12</stp>
        <stp>GCG2TR Index</stp>
        <stp>PX_LAST</stp>
        <stp>14/01/2016</stp>
        <stp>14/01/2016</stp>
        <stp>[Bonds &amp; FX.xlsx]Bonds Weekly!R8C30</stp>
        <stp>Fill=C</stp>
        <stp>Days=A</stp>
        <tr r="AD8" s="9"/>
      </tp>
      <tp t="e">
        <v>#N/A</v>
        <stp/>
        <stp>##V3_BDHV12</stp>
        <stp>GCGATR Index</stp>
        <stp>PX_LAST</stp>
        <stp>31/12/2015</stp>
        <stp>31/12/2015</stp>
        <stp>[Bonds &amp; FX.xlsx]Bonds Weekly!R8C17</stp>
        <stp>Fill=C</stp>
        <stp>Days=A</stp>
        <tr r="Q8" s="9"/>
      </tp>
      <tp t="e">
        <v>#N/A</v>
        <stp/>
        <stp>##V3_BDHV12</stp>
        <stp>CHFSEK  Curncy</stp>
        <stp>PX_LAST</stp>
        <stp>04/12/2015</stp>
        <stp>04/12/2015</stp>
        <stp>[Bonds &amp; FX.xlsx]FX!R40C17</stp>
        <stp>Fill=C</stp>
        <stp>Days=A</stp>
        <tr r="Q40" s="6"/>
      </tp>
      <tp t="s">
        <v>MARKIT CDX.NA.IG.30 06/23</v>
        <stp/>
        <stp>##V3_BDPV12</stp>
        <stp>CDX IG CDSI GEN 5Y Corp</stp>
        <stp>NAME</stp>
        <stp>[Bonds &amp; FX.xlsx]BONDS OK!R86C6</stp>
        <tr r="F86" s="10"/>
      </tp>
      <tp t="e">
        <v>#N/A</v>
        <stp/>
        <stp>##V3_BDHV12</stp>
        <stp>GSPG10YR Index</stp>
        <stp>PX_LAST</stp>
        <stp>31/12/2014</stp>
        <stp>31/12/2014</stp>
        <stp>[Bonds &amp; FX.xlsx]Bonds Daily!R20C10</stp>
        <stp>Fill=C</stp>
        <stp>Days=A</stp>
        <tr r="J20" s="7"/>
      </tp>
      <tp t="e">
        <v>#N/A</v>
        <stp/>
        <stp>##V3_BDHV12</stp>
        <stp>DEYC1030 Index</stp>
        <stp>PX_LAST</stp>
        <stp>14/01/2016</stp>
        <stp>14/01/2016</stp>
        <stp>[Bonds &amp; FX.xlsx]Bonds Weekly!R37C7</stp>
        <stp>Fill=C</stp>
        <stp>Days=A</stp>
        <tr r="G37" s="9"/>
        <tr r="G37" s="9"/>
      </tp>
      <tp t="e">
        <v>#N/A</v>
        <stp/>
        <stp>##V3_BDHV12</stp>
        <stp>DEYC2Y10 Index</stp>
        <stp>PX_LAST</stp>
        <stp>14/01/2016</stp>
        <stp>14/01/2016</stp>
        <stp>[Bonds &amp; FX.xlsx]Bonds Weekly!R36C7</stp>
        <stp>Fill=C</stp>
        <stp>Days=A</stp>
        <tr r="G36" s="9"/>
        <tr r="G36" s="9"/>
      </tp>
      <tp t="e">
        <v>#N/A</v>
        <stp/>
        <stp>##V3_BDHV12</stp>
        <stp>NZDHKD  Curncy</stp>
        <stp>PX_LAST</stp>
        <stp>04/12/2015</stp>
        <stp>04/12/2015</stp>
        <stp>[Bonds &amp; FX.xlsx]FX!R43C15</stp>
        <stp>Fill=C</stp>
        <stp>Days=A</stp>
        <tr r="O43" s="6"/>
      </tp>
      <tp t="e">
        <v>#N/A</v>
        <stp/>
        <stp>##V3_BDHV12</stp>
        <stp>CADNZD  Curncy</stp>
        <stp>PX_LAST</stp>
        <stp>11/12/2015</stp>
        <stp>11/12/2015</stp>
        <stp>[Bonds &amp; FX.xlsx]FX!R41C14</stp>
        <stp>Fill=C</stp>
        <stp>Days=A</stp>
        <tr r="N41" s="6"/>
      </tp>
      <tp t="e">
        <v>#N/A</v>
        <stp/>
        <stp>##V3_BDHV12</stp>
        <stp>AUDHKD  Curncy</stp>
        <stp>PX_LAST</stp>
        <stp>04/12/2015</stp>
        <stp>04/12/2015</stp>
        <stp>[Bonds &amp; FX.xlsx]FX!R42C15</stp>
        <stp>Fill=C</stp>
        <stp>Days=A</stp>
        <tr r="O42" s="6"/>
      </tp>
      <tp t="e">
        <v>#N/A</v>
        <stp/>
        <stp>##V3_BDHV12</stp>
        <stp>CHFNOK  Curncy</stp>
        <stp>PX_LAST</stp>
        <stp>11/12/2015</stp>
        <stp>11/12/2015</stp>
        <stp>[Bonds &amp; FX.xlsx]FX!R40C16</stp>
        <stp>Fill=C</stp>
        <stp>Days=A</stp>
        <tr r="P40" s="6"/>
      </tp>
      <tp t="e">
        <v>#N/A</v>
        <stp/>
        <stp>##V3_BDHV12</stp>
        <stp>CADHKD  Curncy</stp>
        <stp>PX_LAST</stp>
        <stp>04/12/2015</stp>
        <stp>04/12/2015</stp>
        <stp>[Bonds &amp; FX.xlsx]FX!R41C15</stp>
        <stp>Fill=C</stp>
        <stp>Days=A</stp>
        <tr r="O41" s="6"/>
      </tp>
      <tp t="e">
        <v>#N/A</v>
        <stp/>
        <stp>##V3_BDHV12</stp>
        <stp>AUDNZD  Curncy</stp>
        <stp>PX_LAST</stp>
        <stp>11/12/2015</stp>
        <stp>11/12/2015</stp>
        <stp>[Bonds &amp; FX.xlsx]FX!R42C14</stp>
        <stp>Fill=C</stp>
        <stp>Days=A</stp>
        <tr r="N42" s="6"/>
      </tp>
      <tp t="e">
        <v>#N/A</v>
        <stp/>
        <stp>##V3_BDHV12</stp>
        <stp>HKDCAD  Curncy</stp>
        <stp>PX_LAST</stp>
        <stp>11/12/2015</stp>
        <stp>11/12/2015</stp>
        <stp>[Bonds &amp; FX.xlsx]FX!R28C12</stp>
        <stp>Fill=C</stp>
        <stp>Days=A</stp>
        <tr r="L28" s="6"/>
      </tp>
    </main>
    <main first="bloomberg.rtd">
      <tp t="e">
        <v>#N/A</v>
        <stp/>
        <stp>##V3_BDHV12</stp>
        <stp>HKDNZD  Curncy</stp>
        <stp>PX_LAST</stp>
        <stp>11/12/2015</stp>
        <stp>11/12/2015</stp>
        <stp>[Bonds &amp; FX.xlsx]FX!R44C14</stp>
        <stp>Fill=C</stp>
        <stp>Days=A</stp>
        <tr r="N44" s="6"/>
      </tp>
      <tp t="e">
        <v>#N/A</v>
        <stp/>
        <stp>##V3_BDHV12</stp>
        <stp>HKDAUD  Curncy</stp>
        <stp>PX_LAST</stp>
        <stp>30/11/2015</stp>
        <stp>30/11/2015</stp>
        <stp>[Bonds &amp; FX.xlsx]FX!R28C13</stp>
        <stp>Fill=C</stp>
        <stp>Days=A</stp>
        <tr r="M28" s="6"/>
      </tp>
      <tp t="e">
        <v>#N/A</v>
        <stp/>
        <stp>##V3_BDHV12</stp>
        <stp>USDAUD  Curncy</stp>
        <stp>PX_LAST</stp>
        <stp>11/12/2015</stp>
        <stp>11/12/2015</stp>
        <stp>[Bonds &amp; FX.xlsx]FX!R36C13</stp>
        <stp>Fill=C</stp>
        <stp>Days=A</stp>
        <tr r="M36" s="6"/>
      </tp>
      <tp>
        <v>1.3340000000000001</v>
        <stp/>
        <stp>##V3_BDHV12</stp>
        <stp>GUKG10 Index</stp>
        <stp>PX_LAST</stp>
        <stp>14.06.2018</stp>
        <stp>14.06.2018</stp>
        <stp>[Bonds &amp; FX.xlsx]BONDS OK!R10C8</stp>
        <stp>Fill=C</stp>
        <stp>Days=A</stp>
        <tr r="H10" s="10"/>
      </tp>
      <tp t="e">
        <v>#N/A</v>
        <stp/>
        <stp>##V3_BDHV12</stp>
        <stp>NZDAUD  Curncy</stp>
        <stp>PX_LAST</stp>
        <stp>30/11/2015</stp>
        <stp>30/11/2015</stp>
        <stp>[Bonds &amp; FX.xlsx]FX!R27C13</stp>
        <stp>Fill=C</stp>
        <stp>Days=A</stp>
        <tr r="M27" s="6"/>
      </tp>
      <tp t="e">
        <v>#N/A</v>
        <stp/>
        <stp>##V3_BDHV12</stp>
        <stp>AUDCAD  Curncy</stp>
        <stp>PX_LAST</stp>
        <stp>11/12/2015</stp>
        <stp>11/12/2015</stp>
        <stp>[Bonds &amp; FX.xlsx]FX!R26C12</stp>
        <stp>Fill=C</stp>
        <stp>Days=A</stp>
        <tr r="L26" s="6"/>
      </tp>
      <tp t="e">
        <v>#N/A</v>
        <stp/>
        <stp>##V3_BDHV12</stp>
        <stp>NZDCAD  Curncy</stp>
        <stp>PX_LAST</stp>
        <stp>11/12/2015</stp>
        <stp>11/12/2015</stp>
        <stp>[Bonds &amp; FX.xlsx]FX!R27C12</stp>
        <stp>Fill=C</stp>
        <stp>Days=A</stp>
        <tr r="L27" s="6"/>
      </tp>
      <tp t="e">
        <v>#N/A</v>
        <stp/>
        <stp>##V3_BDHV12</stp>
        <stp>CADAUD  Curncy</stp>
        <stp>PX_LAST</stp>
        <stp>30/11/2015</stp>
        <stp>30/11/2015</stp>
        <stp>[Bonds &amp; FX.xlsx]FX!R25C13</stp>
        <stp>Fill=C</stp>
        <stp>Days=A</stp>
        <tr r="M25" s="6"/>
      </tp>
      <tp t="e">
        <v>#N/A</v>
        <stp/>
        <stp>##V3_BDHV12</stp>
        <stp>USYC1030 Index</stp>
        <stp>PX_LAST</stp>
        <stp>14/01/2016</stp>
        <stp>14/01/2016</stp>
        <stp>[Bonds &amp; FX.xlsx]Bonds Weekly!R35C7</stp>
        <stp>Fill=C</stp>
        <stp>Days=A</stp>
        <tr r="G35" s="9"/>
        <tr r="G35" s="9"/>
      </tp>
      <tp t="e">
        <v>#N/A</v>
        <stp/>
        <stp>##V3_BDHV12</stp>
        <stp>AUDCHF  Curncy</stp>
        <stp>PX_LAST</stp>
        <stp>11/12/2015</stp>
        <stp>11/12/2015</stp>
        <stp>[Bonds &amp; FX.xlsx]FX!R10C11</stp>
        <stp>Fill=C</stp>
        <stp>Days=A</stp>
        <tr r="K10" s="6"/>
      </tp>
      <tp t="e">
        <v>#N/A</v>
        <stp/>
        <stp>##V3_BDHV12</stp>
        <stp>CHFGBP  Curncy</stp>
        <stp>PX_LAST</stp>
        <stp>11/12/2015</stp>
        <stp>11/12/2015</stp>
        <stp>[Bonds &amp; FX.xlsx]FX!R24C10</stp>
        <stp>Fill=C</stp>
        <stp>Days=A</stp>
        <tr r="J24" s="6"/>
      </tp>
      <tp t="e">
        <v>#N/A</v>
        <stp/>
        <stp>##V3_BDHV12</stp>
        <stp>NZDAUD  Curncy</stp>
        <stp>PX_LAST</stp>
        <stp>31/12/2014</stp>
        <stp>31/12/2014</stp>
        <stp>[Bonds &amp; FX.xlsx]FX!R11C13</stp>
        <stp>Fill=C</stp>
        <stp>Days=A</stp>
        <tr r="M11" s="6"/>
      </tp>
      <tp t="e">
        <v>#N/A</v>
        <stp/>
        <stp>##V3_BDHV12</stp>
        <stp>USDCAD  Curncy</stp>
        <stp>PX_LAST</stp>
        <stp>11/12/2015</stp>
        <stp>11/12/2015</stp>
        <stp>[Bonds &amp; FX.xlsx]FX!R20C12</stp>
        <stp>Fill=C</stp>
        <stp>Days=A</stp>
        <tr r="L20" s="6"/>
      </tp>
      <tp t="e">
        <v>#N/A</v>
        <stp/>
        <stp>##V3_BDHV12</stp>
        <stp>NZDCHF  Curncy</stp>
        <stp>PX_LAST</stp>
        <stp>11/12/2015</stp>
        <stp>11/12/2015</stp>
        <stp>[Bonds &amp; FX.xlsx]FX!R11C11</stp>
        <stp>Fill=C</stp>
        <stp>Days=A</stp>
        <tr r="K11" s="6"/>
      </tp>
      <tp t="e">
        <v>#N/A</v>
        <stp/>
        <stp>##V3_BDHV12</stp>
        <stp>HKDCHF  Curncy</stp>
        <stp>PX_LAST</stp>
        <stp>11/12/2015</stp>
        <stp>11/12/2015</stp>
        <stp>[Bonds &amp; FX.xlsx]FX!R12C11</stp>
        <stp>Fill=C</stp>
        <stp>Days=A</stp>
        <tr r="K12" s="6"/>
      </tp>
      <tp t="e">
        <v>#N/A</v>
        <stp/>
        <stp>##V3_BDHV12</stp>
        <stp>USDAUD  Curncy</stp>
        <stp>PX_LAST</stp>
        <stp>30/11/2015</stp>
        <stp>30/11/2015</stp>
        <stp>[Bonds &amp; FX.xlsx]FX!R20C13</stp>
        <stp>Fill=C</stp>
        <stp>Days=A</stp>
        <tr r="M20" s="6"/>
      </tp>
      <tp t="e">
        <v>#N/A</v>
        <stp/>
        <stp>##V3_BDHV12</stp>
        <stp>USDCAD  Curncy</stp>
        <stp>PX_LAST</stp>
        <stp>04/12/2015</stp>
        <stp>04/12/2015</stp>
        <stp>[Bonds &amp; FX.xlsx]FX!R36C12</stp>
        <stp>Fill=C</stp>
        <stp>Days=A</stp>
        <tr r="L36" s="6"/>
      </tp>
      <tp t="e">
        <v>#N/A</v>
        <stp/>
        <stp>##V3_BDHV12</stp>
        <stp>UKYC2Y10 Index</stp>
        <stp>PX_LAST</stp>
        <stp>14/01/2016</stp>
        <stp>14/01/2016</stp>
        <stp>[Bonds &amp; FX.xlsx]Bonds Weekly!R38C7</stp>
        <stp>Fill=C</stp>
        <stp>Days=A</stp>
        <tr r="G38" s="9"/>
        <tr r="G38" s="9"/>
      </tp>
      <tp t="e">
        <v>#N/A</v>
        <stp/>
        <stp>##V3_BDHV12</stp>
        <stp>USYC2Y10 Index</stp>
        <stp>PX_LAST</stp>
        <stp>14/01/2016</stp>
        <stp>14/01/2016</stp>
        <stp>[Bonds &amp; FX.xlsx]Bonds Weekly!R34C7</stp>
        <stp>Fill=C</stp>
        <stp>Days=A</stp>
        <tr r="G34" s="9"/>
        <tr r="G34" s="9"/>
      </tp>
      <tp t="e">
        <v>#N/A</v>
        <stp/>
        <stp>##V3_BDHV12</stp>
        <stp>HKDAUD  Curncy</stp>
        <stp>PX_LAST</stp>
        <stp>31/12/2014</stp>
        <stp>31/12/2014</stp>
        <stp>[Bonds &amp; FX.xlsx]FX!R12C13</stp>
        <stp>Fill=C</stp>
        <stp>Days=A</stp>
        <tr r="M12" s="6"/>
      </tp>
      <tp t="e">
        <v>#N/A</v>
        <stp/>
        <stp>##V3_BDHV12</stp>
        <stp>HKDEUR  Curncy</stp>
        <stp>PX_LAST</stp>
        <stp>31/12/2014</stp>
        <stp>31/12/2014</stp>
        <stp>[Bonds &amp; FX.xlsx]FX Daily!R12C8</stp>
        <stp>Fill=C</stp>
        <stp>Days=A</stp>
        <tr r="H12" s="8"/>
      </tp>
      <tp t="e">
        <v>#N/A</v>
        <stp/>
        <stp>##V3_BDHV12</stp>
        <stp>CDX HY CDSI GEN 5Y PRC Corp</stp>
        <stp>PX_LAST</stp>
        <stp>31/10/2015</stp>
        <stp>31/10/2015</stp>
        <stp>[Bonds &amp; FX.xlsx]Bonds Daily!R77C9</stp>
        <stp>Fill=C</stp>
        <stp>Days=A</stp>
        <tr r="I77" s="7"/>
      </tp>
      <tp t="e">
        <v>#N/A</v>
        <stp/>
        <stp>##V3_BDHV12</stp>
        <stp>NZDEUR  Curncy</stp>
        <stp>PX_LAST</stp>
        <stp>31/12/2014</stp>
        <stp>31/12/2014</stp>
        <stp>[Bonds &amp; FX.xlsx]FX Daily!R11C8</stp>
        <stp>Fill=C</stp>
        <stp>Days=A</stp>
        <tr r="H11" s="8"/>
      </tp>
      <tp t="e">
        <v>#N/A</v>
        <stp/>
        <stp>##V3_BDHV12</stp>
        <stp>NOKEUR  Curncy</stp>
        <stp>PX_LAST</stp>
        <stp>31/12/2014</stp>
        <stp>31/12/2014</stp>
        <stp>[Bonds &amp; FX.xlsx]FX Daily!R13C8</stp>
        <stp>Fill=C</stp>
        <stp>Days=A</stp>
        <tr r="H13" s="8"/>
      </tp>
      <tp t="e">
        <v>#N/A</v>
        <stp/>
        <stp>##V3_BDHV12</stp>
        <stp>USDHKD  Curncy</stp>
        <stp>PX_LAST</stp>
        <stp>31/12/2014</stp>
        <stp>31/12/2014</stp>
        <stp>[Bonds &amp; FX.xlsx]FX Daily!R4C15</stp>
        <stp>Fill=C</stp>
        <stp>Days=A</stp>
        <tr r="O4" s="8"/>
      </tp>
      <tp t="e">
        <v>#N/A</v>
        <stp/>
        <stp>##V3_BDHV12</stp>
        <stp>CDX EM CDSI GEN 5Y PRC Corp</stp>
        <stp>PX_LAST</stp>
        <stp>31/10/2015</stp>
        <stp>31/10/2015</stp>
        <stp>[Bonds &amp; FX.xlsx]Bonds Daily!R83C9</stp>
        <stp>Fill=C</stp>
        <stp>Days=A</stp>
        <tr r="I83" s="7"/>
      </tp>
      <tp t="e">
        <v>#N/A</v>
        <stp/>
        <stp>##V3_BDHV12</stp>
        <stp>AUDEUR  Curncy</stp>
        <stp>PX_LAST</stp>
        <stp>31/12/2014</stp>
        <stp>31/12/2014</stp>
        <stp>[Bonds &amp; FX.xlsx]FX Daily!R10C8</stp>
        <stp>Fill=C</stp>
        <stp>Days=A</stp>
        <tr r="H10" s="8"/>
      </tp>
      <tp t="e">
        <v>#N/A</v>
        <stp/>
        <stp>##V3_BDHV12</stp>
        <stp>EURHKD  Curncy</stp>
        <stp>PX_LAST</stp>
        <stp>31/12/2014</stp>
        <stp>31/12/2014</stp>
        <stp>[Bonds &amp; FX.xlsx]FX Daily!R5C15</stp>
        <stp>Fill=C</stp>
        <stp>Days=A</stp>
        <tr r="O5" s="8"/>
      </tp>
      <tp t="e">
        <v>#N/A</v>
        <stp/>
        <stp>##V3_BDHV12</stp>
        <stp>GBPHKD  Curncy</stp>
        <stp>PX_LAST</stp>
        <stp>31/12/2014</stp>
        <stp>31/12/2014</stp>
        <stp>[Bonds &amp; FX.xlsx]FX Daily!R7C15</stp>
        <stp>Fill=C</stp>
        <stp>Days=A</stp>
        <tr r="O7" s="8"/>
      </tp>
      <tp t="e">
        <v>#N/A</v>
        <stp/>
        <stp>##V3_BDHV12</stp>
        <stp>SEKEUR  Curncy</stp>
        <stp>PX_LAST</stp>
        <stp>31/12/2014</stp>
        <stp>31/12/2014</stp>
        <stp>[Bonds &amp; FX.xlsx]FX Daily!R14C8</stp>
        <stp>Fill=C</stp>
        <stp>Days=A</stp>
        <tr r="H14" s="8"/>
      </tp>
      <tp t="e">
        <v>#N/A</v>
        <stp/>
        <stp>##V3_BDHV12</stp>
        <stp>JPYHKD  Curncy</stp>
        <stp>PX_LAST</stp>
        <stp>31/12/2014</stp>
        <stp>31/12/2014</stp>
        <stp>[Bonds &amp; FX.xlsx]FX Daily!R6C15</stp>
        <stp>Fill=C</stp>
        <stp>Days=A</stp>
        <tr r="O6" s="8"/>
      </tp>
      <tp t="e">
        <v>#N/A</v>
        <stp/>
        <stp>##V3_BDHV12</stp>
        <stp>CHFHKD  Curncy</stp>
        <stp>PX_LAST</stp>
        <stp>31/12/2014</stp>
        <stp>31/12/2014</stp>
        <stp>[Bonds &amp; FX.xlsx]FX Daily!R8C15</stp>
        <stp>Fill=C</stp>
        <stp>Days=A</stp>
        <tr r="O8" s="8"/>
      </tp>
      <tp t="e">
        <v>#N/A</v>
        <stp/>
        <stp>##V3_BDHV12</stp>
        <stp>CADHKD  Curncy</stp>
        <stp>PX_LAST</stp>
        <stp>31/12/2014</stp>
        <stp>31/12/2014</stp>
        <stp>[Bonds &amp; FX.xlsx]FX Daily!R9C15</stp>
        <stp>Fill=C</stp>
        <stp>Days=A</stp>
        <tr r="O9" s="8"/>
      </tp>
      <tp>
        <v>1.3246</v>
        <stp/>
        <stp>##V3_BDHV12</stp>
        <stp>GBPCHF  Curncy</stp>
        <stp>PX_LAST</stp>
        <stp>15.06.2018</stp>
        <stp>15.06.2018</stp>
        <stp>[Bonds &amp; FX.xlsx]FX OK!R30C16</stp>
        <stp>Fill=C</stp>
        <stp>Days=A</stp>
        <tr r="P30" s="12"/>
      </tp>
      <tp>
        <v>1.3182</v>
        <stp/>
        <stp>##V3_BDHV12</stp>
        <stp>GBPCHF  Curncy</stp>
        <stp>PX_LAST</stp>
        <stp>11.06.2018</stp>
        <stp>11.06.2018</stp>
        <stp>[Bonds &amp; FX.xlsx]FX OK!R30C16</stp>
        <stp>Fill=C</stp>
        <stp>Days=A</stp>
        <tr r="P30" s="12"/>
      </tp>
      <tp>
        <v>291.62099999999998</v>
        <stp/>
        <stp>##V3_BDHV12</stp>
        <stp>EBL0 Index</stp>
        <stp>PX_LAST</stp>
        <stp>15.06.2018</stp>
        <stp>15.06.2018</stp>
        <stp>[Bonds &amp; FX.xlsx]BONDS OK!R75C8</stp>
        <stp>Days=A</stp>
        <stp>Fill=C</stp>
        <tr r="H75" s="10"/>
      </tp>
      <tp>
        <v>294.35700000000003</v>
        <stp/>
        <stp>##V3_BDHV12</stp>
        <stp>ER00 Index</stp>
        <stp>PX_LAST</stp>
        <stp>15.06.2018</stp>
        <stp>15.06.2018</stp>
        <stp>[Bonds &amp; FX.xlsx]BONDS OK!R72C8</stp>
        <stp>Days=A</stp>
        <stp>Fill=C</stp>
        <tr r="H72" s="10"/>
      </tp>
      <tp>
        <v>2819.3420000000001</v>
        <stp/>
        <stp>##V3_BDHV12</stp>
        <stp>C0A0 Index</stp>
        <stp>PX_LAST</stp>
        <stp>15.06.2018</stp>
        <stp>15.06.2018</stp>
        <stp>[Bonds &amp; FX.xlsx]BONDS OK!R70C8</stp>
        <stp>Days=A</stp>
        <stp>Fill=C</stp>
        <tr r="H70" s="10"/>
      </tp>
      <tp>
        <v>1.3192999999999999</v>
        <stp/>
        <stp>##V3_BDHV12</stp>
        <stp>GBPCHF  Curncy</stp>
        <stp>PX_LAST</stp>
        <stp>15.12.2017</stp>
        <stp>15.12.2017</stp>
        <stp>[Bonds &amp; FX.xlsx]FX OK!R12C25</stp>
        <stp>Fill=C</stp>
        <stp>Days=A</stp>
        <tr r="Y12" s="12"/>
      </tp>
      <tp>
        <v>302.815</v>
        <stp/>
        <stp>##V3_BDHV12</stp>
        <stp>HE00 Index</stp>
        <stp>PX_LAST</stp>
        <stp>15.06.2018</stp>
        <stp>15.06.2018</stp>
        <stp>[Bonds &amp; FX.xlsx]BONDS OK!R71C8</stp>
        <stp>Days=A</stp>
        <stp>Fill=C</stp>
        <tr r="H71" s="10"/>
      </tp>
      <tp>
        <v>1270.509</v>
        <stp/>
        <stp>##V3_BDHV12</stp>
        <stp>H0A0 Index</stp>
        <stp>PX_LAST</stp>
        <stp>15.06.2018</stp>
        <stp>15.06.2018</stp>
        <stp>[Bonds &amp; FX.xlsx]BONDS OK!R69C8</stp>
        <stp>Days=A</stp>
        <stp>Fill=C</stp>
        <tr r="H69" s="10"/>
      </tp>
      <tp>
        <v>0.75680000000000003</v>
        <stp/>
        <stp>##V3_BDHV12</stp>
        <stp>CADCHF  Curncy</stp>
        <stp>PX_LAST</stp>
        <stp>15.06.2018</stp>
        <stp>15.06.2018</stp>
        <stp>[Bonds &amp; FX.xlsx]FX OK!R14C17</stp>
        <stp>Fill=C</stp>
        <stp>Days=A</stp>
        <tr r="Q14" s="12"/>
      </tp>
      <tp>
        <v>0.75729999999999997</v>
        <stp/>
        <stp>##V3_BDHV12</stp>
        <stp>CADUSD  Curncy</stp>
        <stp>PX_LAST</stp>
        <stp>15.06.2018</stp>
        <stp>15.06.2018</stp>
        <stp>[Bonds &amp; FX.xlsx]FX OK!R14C15</stp>
        <stp>Fill=C</stp>
        <stp>Days=A</stp>
        <tr r="O14" s="12"/>
      </tp>
      <tp>
        <v>0.63380000000000003</v>
        <stp/>
        <stp>##V3_BDHV12</stp>
        <stp>AUDEUR  Curncy</stp>
        <stp>PX_LAST</stp>
        <stp>15.03.2018</stp>
        <stp>15.03.2018</stp>
        <stp>[Bonds &amp; FX.xlsx]FX OK!R33C25</stp>
        <stp>Fill=C</stp>
        <stp>Days=A</stp>
        <tr r="Y33" s="12"/>
      </tp>
      <tp>
        <v>29.5</v>
        <stp/>
        <stp>##V3_BDHV12</stp>
        <stp>IRELND CDS USD SR 5Y Corp</stp>
        <stp>PX_LAST</stp>
        <stp>31.05.2018</stp>
        <stp>31.05.2018</stp>
        <stp>[Bonds &amp; FX.xlsx]BONDS OK!R54C10</stp>
        <stp>Fill=C</stp>
        <stp>Days=A</stp>
        <tr r="J54" s="10"/>
      </tp>
      <tp>
        <v>0.72899999999999998</v>
        <stp/>
        <stp>##V3_BDHV12</stp>
        <stp>CADCHF  Curncy</stp>
        <stp>PX_LAST</stp>
        <stp>15.03.2018</stp>
        <stp>15.03.2018</stp>
        <stp>[Bonds &amp; FX.xlsx]FX OK!R14C17</stp>
        <stp>Fill=C</stp>
        <stp>Days=A</stp>
        <tr r="Q14" s="12"/>
      </tp>
      <tp>
        <v>0.7661</v>
        <stp/>
        <stp>##V3_BDHV12</stp>
        <stp>CADUSD  Curncy</stp>
        <stp>PX_LAST</stp>
        <stp>15.03.2018</stp>
        <stp>15.03.2018</stp>
        <stp>[Bonds &amp; FX.xlsx]FX OK!R14C15</stp>
        <stp>Fill=C</stp>
        <stp>Days=A</stp>
        <tr r="O14" s="12"/>
      </tp>
      <tp>
        <v>0.75680000000000003</v>
        <stp/>
        <stp>##V3_BDHV12</stp>
        <stp>CADCHF  Curncy</stp>
        <stp>PX_LAST</stp>
        <stp>15.06.2018</stp>
        <stp>15.06.2018</stp>
        <stp>[Bonds &amp; FX.xlsx]FX OK!R32C15</stp>
        <stp>Fill=C</stp>
        <stp>Days=A</stp>
        <tr r="O32" s="12"/>
      </tp>
      <tp>
        <v>0.76070000000000004</v>
        <stp/>
        <stp>##V3_BDHV12</stp>
        <stp>CADCHF  Curncy</stp>
        <stp>PX_LAST</stp>
        <stp>14.06.2018</stp>
        <stp>14.06.2018</stp>
        <stp>[Bonds &amp; FX.xlsx]FX OK!R32C15</stp>
        <stp>Fill=C</stp>
        <stp>Days=A</stp>
        <tr r="O32" s="12"/>
      </tp>
      <tp>
        <v>0.64100000000000001</v>
        <stp/>
        <stp>##V3_BDHV12</stp>
        <stp>AUDEUR  Curncy</stp>
        <stp>PX_LAST</stp>
        <stp>15.06.2018</stp>
        <stp>15.06.2018</stp>
        <stp>[Bonds &amp; FX.xlsx]FX OK!R33C25</stp>
        <stp>Fill=C</stp>
        <stp>Days=A</stp>
        <tr r="Y33" s="12"/>
      </tp>
      <tp>
        <v>305.76299999999998</v>
        <stp/>
        <stp>##V3_BDHV12</stp>
        <stp>ITRX XOVER CDSI GEN 5Y Corp</stp>
        <stp>PX_LAST</stp>
        <stp>31.05.2018</stp>
        <stp>31.05.2018</stp>
        <stp>[Bonds &amp; FX.xlsx]BONDS OK!R90C10</stp>
        <stp>Fill=C</stp>
        <stp>Days=A</stp>
        <tr r="J90" s="10"/>
      </tp>
      <tp t="e">
        <v>#N/A</v>
        <stp/>
        <stp>##V3_BDHV12</stp>
        <stp>NOKAUD  Curncy</stp>
        <stp>PX_LAST</stp>
        <stp>31/12/2014</stp>
        <stp>31/12/2014</stp>
        <stp>[Bonds &amp; FX.xlsx]FX Daily!R13C13</stp>
        <stp>Fill=C</stp>
        <stp>Days=A</stp>
        <tr r="M13" s="8"/>
      </tp>
      <tp t="e">
        <v>#N/A</v>
        <stp/>
        <stp>##V3_BDHV12</stp>
        <stp>NOKAUD  Curncy</stp>
        <stp>PX_LAST</stp>
        <stp>20/11/2015</stp>
        <stp>20/11/2015</stp>
        <stp>[Bonds &amp; FX.xlsx]FX Daily!R13C13</stp>
        <stp>Fill=C</stp>
        <stp>Days=A</stp>
        <tr r="M13" s="8"/>
      </tp>
      <tp t="e">
        <v>#N/A</v>
        <stp/>
        <stp>##V3_BDHV12</stp>
        <stp>HKDAUD  Curncy</stp>
        <stp>PX_LAST</stp>
        <stp>23/11/2015</stp>
        <stp>23/11/2015</stp>
        <stp>[Bonds &amp; FX.xlsx]FX Daily!R44C13</stp>
        <stp>Fill=C</stp>
        <stp>Days=A</stp>
        <tr r="M44" s="8"/>
      </tp>
      <tp t="e">
        <v>#N/A</v>
        <stp/>
        <stp>##V3_BDHV12</stp>
        <stp>CHFNZD  Curncy</stp>
        <stp>PX_LAST</stp>
        <stp>20/11/2015</stp>
        <stp>20/11/2015</stp>
        <stp>[Bonds &amp; FX.xlsx]FX Daily!R40C14</stp>
        <stp>Fill=C</stp>
        <stp>Days=A</stp>
        <tr r="N40" s="8"/>
      </tp>
      <tp t="e">
        <v>#N/A</v>
        <stp/>
        <stp>##V3_BDHV12</stp>
        <stp>GBPNZD  Curncy</stp>
        <stp>PX_LAST</stp>
        <stp>23/11/2015</stp>
        <stp>23/11/2015</stp>
        <stp>[Bonds &amp; FX.xlsx]FX Daily!R39C14</stp>
        <stp>Fill=C</stp>
        <stp>Days=A</stp>
        <tr r="N39" s="8"/>
      </tp>
      <tp t="e">
        <v>#N/A</v>
        <stp/>
        <stp>##V3_BDHV12</stp>
        <stp>SEKNOK  Curncy</stp>
        <stp>PX_LAST</stp>
        <stp>20/11/2015</stp>
        <stp>20/11/2015</stp>
        <stp>[Bonds &amp; FX.xlsx]FX Daily!R30C16</stp>
        <stp>Fill=C</stp>
        <stp>Days=A</stp>
        <tr r="P30" s="8"/>
      </tp>
      <tp t="e">
        <v>#N/A</v>
        <stp/>
        <stp>##V3_BDHV12</stp>
        <stp>SEKCHF  Curncy</stp>
        <stp>PX_LAST</stp>
        <stp>20/11/2015</stp>
        <stp>20/11/2015</stp>
        <stp>[Bonds &amp; FX.xlsx]FX Daily!R30C11</stp>
        <stp>Fill=C</stp>
        <stp>Days=A</stp>
        <tr r="K30" s="8"/>
      </tp>
      <tp t="e">
        <v>#N/A</v>
        <stp/>
        <stp>##V3_BDHV12</stp>
        <stp>CADNZD  Curncy</stp>
        <stp>PX_LAST</stp>
        <stp>20/11/2015</stp>
        <stp>20/11/2015</stp>
        <stp>[Bonds &amp; FX.xlsx]FX Daily!R41C14</stp>
        <stp>Fill=C</stp>
        <stp>Days=A</stp>
        <tr r="N41" s="8"/>
      </tp>
      <tp t="e">
        <v>#N/A</v>
        <stp/>
        <stp>##V3_BDHV12</stp>
        <stp>SEKHKD  Curncy</stp>
        <stp>PX_LAST</stp>
        <stp>20/11/2015</stp>
        <stp>20/11/2015</stp>
        <stp>[Bonds &amp; FX.xlsx]FX Daily!R46C15</stp>
        <stp>Fill=C</stp>
        <stp>Days=A</stp>
        <tr r="O46" s="8"/>
      </tp>
      <tp t="e">
        <v>#N/A</v>
        <stp/>
        <stp>##V3_BDHV12</stp>
        <stp>NZDAUD  Curncy</stp>
        <stp>PX_LAST</stp>
        <stp>20/11/2015</stp>
        <stp>20/11/2015</stp>
        <stp>[Bonds &amp; FX.xlsx]FX Daily!R11C13</stp>
        <stp>Fill=C</stp>
        <stp>Days=A</stp>
        <tr r="M11" s="8"/>
      </tp>
      <tp t="e">
        <v>#N/A</v>
        <stp/>
        <stp>##V3_BDHV12</stp>
        <stp>NZDAUD  Curncy</stp>
        <stp>PX_LAST</stp>
        <stp>31/12/2014</stp>
        <stp>31/12/2014</stp>
        <stp>[Bonds &amp; FX.xlsx]FX Daily!R11C13</stp>
        <stp>Fill=C</stp>
        <stp>Days=A</stp>
        <tr r="M11" s="8"/>
      </tp>
      <tp t="e">
        <v>#N/A</v>
        <stp/>
        <stp>##V3_BDHV12</stp>
        <stp>EURNZD  Curncy</stp>
        <stp>PX_LAST</stp>
        <stp>20/11/2015</stp>
        <stp>20/11/2015</stp>
        <stp>[Bonds &amp; FX.xlsx]FX Daily!R21C14</stp>
        <stp>Fill=C</stp>
        <stp>Days=A</stp>
        <tr r="N21" s="8"/>
      </tp>
      <tp t="e">
        <v>#N/A</v>
        <stp/>
        <stp>##V3_BDHV12</stp>
        <stp>USDHKD  Curncy</stp>
        <stp>PX_LAST</stp>
        <stp>20/11/2015</stp>
        <stp>20/11/2015</stp>
        <stp>[Bonds &amp; FX.xlsx]FX Daily!R20C15</stp>
        <stp>Fill=C</stp>
        <stp>Days=A</stp>
        <tr r="O20" s="8"/>
      </tp>
      <tp>
        <v>106.215</v>
        <stp/>
        <stp>##V3_BDHV12</stp>
        <stp>CDX HY CDSI GEN 5Y PRC Corp</stp>
        <stp>PX_LAST</stp>
        <stp>31.05.2018</stp>
        <stp>31.05.2018</stp>
        <stp>[Bonds &amp; FX.xlsx]BONDS OK!R87C10</stp>
        <stp>Fill=C</stp>
        <stp>Days=A</stp>
        <tr r="J87" s="10"/>
      </tp>
      <tp t="e">
        <v>#N/A</v>
        <stp/>
        <stp>##V3_BDHV12</stp>
        <stp>CHFSEK  Curncy</stp>
        <stp>PX_LAST</stp>
        <stp>11/12/2015</stp>
        <stp>11/12/2015</stp>
        <stp>[Bonds &amp; FX.xlsx]FX!R40C17</stp>
        <stp>Fill=C</stp>
        <stp>Days=A</stp>
        <tr r="Q40" s="6"/>
      </tp>
      <tp t="e">
        <v>#N/A</v>
        <stp/>
        <stp>##V3_BDHV12</stp>
        <stp>GSPG10YR Index</stp>
        <stp>PX_LAST</stp>
        <stp>31/12/2014</stp>
        <stp>31/12/2014</stp>
        <stp>[Bonds &amp; FX.xlsx]Bonds Daily!R31C10</stp>
        <stp>Fill=C</stp>
        <stp>Days=A</stp>
        <tr r="J31" s="7"/>
      </tp>
      <tp t="e">
        <v>#N/A</v>
        <stp/>
        <stp>##V3_BDHV12</stp>
        <stp>HKDNZD  Curncy</stp>
        <stp>PX_LAST</stp>
        <stp>04/12/2015</stp>
        <stp>04/12/2015</stp>
        <stp>[Bonds &amp; FX.xlsx]FX!R44C14</stp>
        <stp>Fill=C</stp>
        <stp>Days=A</stp>
        <tr r="N44" s="6"/>
      </tp>
      <tp t="e">
        <v>#N/A</v>
        <stp/>
        <stp>##V3_BDHV12</stp>
        <stp>HKDCAD  Curncy</stp>
        <stp>PX_LAST</stp>
        <stp>30/11/2015</stp>
        <stp>30/11/2015</stp>
        <stp>[Bonds &amp; FX.xlsx]FX!R28C12</stp>
        <stp>Fill=C</stp>
        <stp>Days=A</stp>
        <tr r="L28" s="6"/>
      </tp>
      <tp t="e">
        <v>#N/A</v>
        <stp/>
        <stp>##V3_BDHV12</stp>
        <stp>NZDHKD  Curncy</stp>
        <stp>PX_LAST</stp>
        <stp>11/12/2015</stp>
        <stp>11/12/2015</stp>
        <stp>[Bonds &amp; FX.xlsx]FX!R43C15</stp>
        <stp>Fill=C</stp>
        <stp>Days=A</stp>
        <tr r="O43" s="6"/>
      </tp>
      <tp t="e">
        <v>#N/A</v>
        <stp/>
        <stp>##V3_BDHV12</stp>
        <stp>CADNZD  Curncy</stp>
        <stp>PX_LAST</stp>
        <stp>04/12/2015</stp>
        <stp>04/12/2015</stp>
        <stp>[Bonds &amp; FX.xlsx]FX!R41C14</stp>
        <stp>Fill=C</stp>
        <stp>Days=A</stp>
        <tr r="N41" s="6"/>
      </tp>
      <tp t="e">
        <v>#N/A</v>
        <stp/>
        <stp>##V3_BDHV12</stp>
        <stp>AUDHKD  Curncy</stp>
        <stp>PX_LAST</stp>
        <stp>11/12/2015</stp>
        <stp>11/12/2015</stp>
        <stp>[Bonds &amp; FX.xlsx]FX!R42C15</stp>
        <stp>Fill=C</stp>
        <stp>Days=A</stp>
        <tr r="O42" s="6"/>
      </tp>
      <tp t="e">
        <v>#N/A</v>
        <stp/>
        <stp>##V3_BDHV12</stp>
        <stp>CHFNOK  Curncy</stp>
        <stp>PX_LAST</stp>
        <stp>04/12/2015</stp>
        <stp>04/12/2015</stp>
        <stp>[Bonds &amp; FX.xlsx]FX!R40C16</stp>
        <stp>Fill=C</stp>
        <stp>Days=A</stp>
        <tr r="P40" s="6"/>
      </tp>
      <tp t="e">
        <v>#N/A</v>
        <stp/>
        <stp>##V3_BDHV12</stp>
        <stp>CADHKD  Curncy</stp>
        <stp>PX_LAST</stp>
        <stp>11/12/2015</stp>
        <stp>11/12/2015</stp>
        <stp>[Bonds &amp; FX.xlsx]FX!R41C15</stp>
        <stp>Fill=C</stp>
        <stp>Days=A</stp>
        <tr r="O41" s="6"/>
      </tp>
      <tp t="e">
        <v>#N/A</v>
        <stp/>
        <stp>##V3_BDHV12</stp>
        <stp>HKDAUD  Curncy</stp>
        <stp>PX_LAST</stp>
        <stp>11/12/2015</stp>
        <stp>11/12/2015</stp>
        <stp>[Bonds &amp; FX.xlsx]FX!R28C13</stp>
        <stp>Fill=C</stp>
        <stp>Days=A</stp>
        <tr r="M28" s="6"/>
      </tp>
      <tp t="e">
        <v>#N/A</v>
        <stp/>
        <stp>##V3_BDHV12</stp>
        <stp>AUDNZD  Curncy</stp>
        <stp>PX_LAST</stp>
        <stp>04/12/2015</stp>
        <stp>04/12/2015</stp>
        <stp>[Bonds &amp; FX.xlsx]FX!R42C14</stp>
        <stp>Fill=C</stp>
        <stp>Days=A</stp>
        <tr r="N42" s="6"/>
      </tp>
      <tp t="e">
        <v>#N/A</v>
        <stp/>
        <stp>##V3_BDHV12</stp>
        <stp>AUDGBP  Curncy</stp>
        <stp>PX_LAST</stp>
        <stp>11/12/2015</stp>
        <stp>11/12/2015</stp>
        <stp>[Bonds &amp; FX.xlsx]FX!R10C10</stp>
        <stp>Fill=C</stp>
        <stp>Days=A</stp>
        <tr r="J10" s="6"/>
      </tp>
      <tp t="e">
        <v>#N/A</v>
        <stp/>
        <stp>##V3_BDHV12</stp>
        <stp>NZDGBP  Curncy</stp>
        <stp>PX_LAST</stp>
        <stp>11/12/2015</stp>
        <stp>11/12/2015</stp>
        <stp>[Bonds &amp; FX.xlsx]FX!R11C10</stp>
        <stp>Fill=C</stp>
        <stp>Days=A</stp>
        <tr r="J11" s="6"/>
      </tp>
      <tp t="e">
        <v>#N/A</v>
        <stp/>
        <stp>##V3_BDHV12</stp>
        <stp>NZDAUD  Curncy</stp>
        <stp>PX_LAST</stp>
        <stp>11/12/2015</stp>
        <stp>11/12/2015</stp>
        <stp>[Bonds &amp; FX.xlsx]FX!R27C13</stp>
        <stp>Fill=C</stp>
        <stp>Days=A</stp>
        <tr r="M27" s="6"/>
      </tp>
      <tp t="e">
        <v>#N/A</v>
        <stp/>
        <stp>##V3_BDHV12</stp>
        <stp>HKDGBP  Curncy</stp>
        <stp>PX_LAST</stp>
        <stp>11/12/2015</stp>
        <stp>11/12/2015</stp>
        <stp>[Bonds &amp; FX.xlsx]FX!R12C10</stp>
        <stp>Fill=C</stp>
        <stp>Days=A</stp>
        <tr r="J12" s="6"/>
      </tp>
      <tp t="e">
        <v>#N/A</v>
        <stp/>
        <stp>##V3_BDHV12</stp>
        <stp>AUDCAD  Curncy</stp>
        <stp>PX_LAST</stp>
        <stp>30/11/2015</stp>
        <stp>30/11/2015</stp>
        <stp>[Bonds &amp; FX.xlsx]FX!R26C12</stp>
        <stp>Fill=C</stp>
        <stp>Days=A</stp>
        <tr r="L26" s="6"/>
      </tp>
      <tp t="e">
        <v>#N/A</v>
        <stp/>
        <stp>##V3_BDHV12</stp>
        <stp>USDCAD  Curncy</stp>
        <stp>PX_LAST</stp>
        <stp>11/12/2015</stp>
        <stp>11/12/2015</stp>
        <stp>[Bonds &amp; FX.xlsx]FX!R36C12</stp>
        <stp>Fill=C</stp>
        <stp>Days=A</stp>
        <tr r="L36" s="6"/>
      </tp>
      <tp t="e">
        <v>#N/A</v>
        <stp/>
        <stp>##V3_BDHV12</stp>
        <stp>NZDCAD  Curncy</stp>
        <stp>PX_LAST</stp>
        <stp>30/11/2015</stp>
        <stp>30/11/2015</stp>
        <stp>[Bonds &amp; FX.xlsx]FX!R27C12</stp>
        <stp>Fill=C</stp>
        <stp>Days=A</stp>
        <tr r="L27" s="6"/>
      </tp>
      <tp t="e">
        <v>#N/A</v>
        <stp/>
        <stp>##V3_BDHV12</stp>
        <stp>CADAUD  Curncy</stp>
        <stp>PX_LAST</stp>
        <stp>11/12/2015</stp>
        <stp>11/12/2015</stp>
        <stp>[Bonds &amp; FX.xlsx]FX!R25C13</stp>
        <stp>Fill=C</stp>
        <stp>Days=A</stp>
        <tr r="M25" s="6"/>
      </tp>
      <tp t="e">
        <v>#N/A</v>
        <stp/>
        <stp>##V3_BDHV12</stp>
        <stp>USDAUD  Curncy</stp>
        <stp>PX_LAST</stp>
        <stp>04/12/2015</stp>
        <stp>04/12/2015</stp>
        <stp>[Bonds &amp; FX.xlsx]FX!R36C13</stp>
        <stp>Fill=C</stp>
        <stp>Days=A</stp>
        <tr r="M36" s="6"/>
      </tp>
      <tp t="e">
        <v>#N/A</v>
        <stp/>
        <stp>##V3_BDHV12</stp>
        <stp>CHFGBP  Curncy</stp>
        <stp>PX_LAST</stp>
        <stp>30/11/2015</stp>
        <stp>30/11/2015</stp>
        <stp>[Bonds &amp; FX.xlsx]FX!R24C10</stp>
        <stp>Fill=C</stp>
        <stp>Days=A</stp>
        <tr r="J24" s="6"/>
      </tp>
      <tp t="e">
        <v>#N/A</v>
        <stp/>
        <stp>##V3_BDHV12</stp>
        <stp>USDCAD  Curncy</stp>
        <stp>PX_LAST</stp>
        <stp>30/11/2015</stp>
        <stp>30/11/2015</stp>
        <stp>[Bonds &amp; FX.xlsx]FX!R20C12</stp>
        <stp>Fill=C</stp>
        <stp>Days=A</stp>
        <tr r="L20" s="6"/>
      </tp>
      <tp t="e">
        <v>#N/A</v>
        <stp/>
        <stp>##V3_BDHV12</stp>
        <stp>HKDCAD  Curncy</stp>
        <stp>PX_LAST</stp>
        <stp>31/12/2014</stp>
        <stp>31/12/2014</stp>
        <stp>[Bonds &amp; FX.xlsx]FX!R12C12</stp>
        <stp>Fill=C</stp>
        <stp>Days=A</stp>
        <tr r="L12" s="6"/>
      </tp>
      <tp t="e">
        <v>#N/A</v>
        <stp/>
        <stp>##V3_BDHV12</stp>
        <stp>NZDCAD  Curncy</stp>
        <stp>PX_LAST</stp>
        <stp>31/12/2014</stp>
        <stp>31/12/2014</stp>
        <stp>[Bonds &amp; FX.xlsx]FX!R11C12</stp>
        <stp>Fill=C</stp>
        <stp>Days=A</stp>
        <tr r="L11" s="6"/>
      </tp>
      <tp t="e">
        <v>#N/A</v>
        <stp/>
        <stp>##V3_BDHV12</stp>
        <stp>USDAUD  Curncy</stp>
        <stp>PX_LAST</stp>
        <stp>11/12/2015</stp>
        <stp>11/12/2015</stp>
        <stp>[Bonds &amp; FX.xlsx]FX!R20C13</stp>
        <stp>Fill=C</stp>
        <stp>Days=A</stp>
        <tr r="M20" s="6"/>
      </tp>
      <tp t="e">
        <v>#N/A</v>
        <stp/>
        <stp>##V3_BDHV12</stp>
        <stp>AUDCAD  Curncy</stp>
        <stp>PX_LAST</stp>
        <stp>31/12/2014</stp>
        <stp>31/12/2014</stp>
        <stp>[Bonds &amp; FX.xlsx]FX!R10C12</stp>
        <stp>Fill=C</stp>
        <stp>Days=A</stp>
        <tr r="L10" s="6"/>
      </tp>
      <tp t="e">
        <v>#N/A</v>
        <stp/>
        <stp>##V3_BDHV12</stp>
        <stp>CDX HY CDSI GEN 5Y PRC Corp</stp>
        <stp>PX_LAST</stp>
        <stp>24/11/2015</stp>
        <stp>24/11/2015</stp>
        <stp>[Bonds &amp; FX.xlsx]Bonds Daily!R77C8</stp>
        <stp>Fill=C</stp>
        <stp>Days=A</stp>
        <tr r="H77" s="7"/>
      </tp>
      <tp t="e">
        <v>#N/A</v>
        <stp/>
        <stp>##V3_BDHV12</stp>
        <stp>NZDEUR  Curncy</stp>
        <stp>PX_LAST</stp>
        <stp>23/11/2015</stp>
        <stp>23/11/2015</stp>
        <stp>[Bonds &amp; FX.xlsx]FX Daily!R43C8</stp>
        <stp>Fill=C</stp>
        <stp>Days=A</stp>
        <tr r="H43" s="8"/>
      </tp>
      <tp t="e">
        <v>#N/A</v>
        <stp/>
        <stp>##V3_BDHV12</stp>
        <stp>NOKEUR  Curncy</stp>
        <stp>PX_LAST</stp>
        <stp>23/11/2015</stp>
        <stp>23/11/2015</stp>
        <stp>[Bonds &amp; FX.xlsx]FX Daily!R45C8</stp>
        <stp>Fill=C</stp>
        <stp>Days=A</stp>
        <tr r="H45" s="8"/>
      </tp>
      <tp t="e">
        <v>#N/A</v>
        <stp/>
        <stp>##V3_BDHV12</stp>
        <stp>CDX EM CDSI GEN 5Y PRC Corp</stp>
        <stp>PX_LAST</stp>
        <stp>24/11/2015</stp>
        <stp>24/11/2015</stp>
        <stp>[Bonds &amp; FX.xlsx]Bonds Daily!R83C8</stp>
        <stp>Fill=C</stp>
        <stp>Days=A</stp>
        <tr r="H83" s="7"/>
      </tp>
      <tp t="e">
        <v>#N/A</v>
        <stp/>
        <stp>##V3_BDHV12</stp>
        <stp>JPYEUR  Curncy</stp>
        <stp>PX_LAST</stp>
        <stp>23/11/2015</stp>
        <stp>23/11/2015</stp>
        <stp>[Bonds &amp; FX.xlsx]FX Daily!R38C8</stp>
        <stp>Fill=C</stp>
        <stp>Days=A</stp>
        <tr r="H38" s="8"/>
      </tp>
      <tp t="e">
        <v>#N/A</v>
        <stp/>
        <stp>##V3_BDHV12</stp>
        <stp>HKDEUR  Curncy</stp>
        <stp>PX_LAST</stp>
        <stp>23/11/2015</stp>
        <stp>23/11/2015</stp>
        <stp>[Bonds &amp; FX.xlsx]FX Daily!R44C8</stp>
        <stp>Fill=C</stp>
        <stp>Days=A</stp>
        <tr r="H44" s="8"/>
      </tp>
      <tp t="e">
        <v>#N/A</v>
        <stp/>
        <stp>##V3_BDHV12</stp>
        <stp>CADEUR  Curncy</stp>
        <stp>PX_LAST</stp>
        <stp>23/11/2015</stp>
        <stp>23/11/2015</stp>
        <stp>[Bonds &amp; FX.xlsx]FX Daily!R41C8</stp>
        <stp>Fill=C</stp>
        <stp>Days=A</stp>
        <tr r="H41" s="8"/>
      </tp>
      <tp t="e">
        <v>#N/A</v>
        <stp/>
        <stp>##V3_BDHV12</stp>
        <stp>CHFEUR  Curncy</stp>
        <stp>PX_LAST</stp>
        <stp>23/11/2015</stp>
        <stp>23/11/2015</stp>
        <stp>[Bonds &amp; FX.xlsx]FX Daily!R40C8</stp>
        <stp>Fill=C</stp>
        <stp>Days=A</stp>
        <tr r="H40" s="8"/>
      </tp>
      <tp t="e">
        <v>#N/A</v>
        <stp/>
        <stp>##V3_BDHV12</stp>
        <stp>GBPEUR  Curncy</stp>
        <stp>PX_LAST</stp>
        <stp>23/11/2015</stp>
        <stp>23/11/2015</stp>
        <stp>[Bonds &amp; FX.xlsx]FX Daily!R39C8</stp>
        <stp>Fill=C</stp>
        <stp>Days=A</stp>
        <tr r="H39" s="8"/>
      </tp>
      <tp t="e">
        <v>#N/A</v>
        <stp/>
        <stp>##V3_BDHV12</stp>
        <stp>AUDEUR  Curncy</stp>
        <stp>PX_LAST</stp>
        <stp>23/11/2015</stp>
        <stp>23/11/2015</stp>
        <stp>[Bonds &amp; FX.xlsx]FX Daily!R42C8</stp>
        <stp>Fill=C</stp>
        <stp>Days=A</stp>
        <tr r="H42" s="8"/>
      </tp>
      <tp t="e">
        <v>#N/A</v>
        <stp/>
        <stp>##V3_BDHV12</stp>
        <stp>USDEUR  Curncy</stp>
        <stp>PX_LAST</stp>
        <stp>23/11/2015</stp>
        <stp>23/11/2015</stp>
        <stp>[Bonds &amp; FX.xlsx]FX Daily!R36C8</stp>
        <stp>Fill=C</stp>
        <stp>Days=A</stp>
        <tr r="H36" s="8"/>
      </tp>
      <tp t="e">
        <v>#N/A</v>
        <stp/>
        <stp>##V3_BDHV12</stp>
        <stp>SEKEUR  Curncy</stp>
        <stp>PX_LAST</stp>
        <stp>23/11/2015</stp>
        <stp>23/11/2015</stp>
        <stp>[Bonds &amp; FX.xlsx]FX Daily!R46C8</stp>
        <stp>Fill=C</stp>
        <stp>Days=A</stp>
        <tr r="H46" s="8"/>
      </tp>
      <tp>
        <v>1.3246</v>
        <stp/>
        <stp>##V3_BDHV12</stp>
        <stp>GBPCHF  Curncy</stp>
        <stp>PX_LAST</stp>
        <stp>15.06.2018</stp>
        <stp>15.06.2018</stp>
        <stp>[Bonds &amp; FX.xlsx]FX OK!R30C17</stp>
        <stp>Fill=C</stp>
        <stp>Days=A</stp>
        <tr r="Q30" s="12"/>
      </tp>
      <tp>
        <v>1.3246</v>
        <stp/>
        <stp>##V3_BDHV12</stp>
        <stp>GBPCHF  Curncy</stp>
        <stp>PX_LAST</stp>
        <stp>15.06.2018</stp>
        <stp>15.06.2018</stp>
        <stp>[Bonds &amp; FX.xlsx]FX OK!R12C25</stp>
        <stp>Fill=C</stp>
        <stp>Days=A</stp>
        <tr r="Y12" s="12"/>
      </tp>
      <tp>
        <v>291.13799999999998</v>
        <stp/>
        <stp>##V3_BDHV12</stp>
        <stp>EBL0 Index</stp>
        <stp>PX_LAST</stp>
        <stp>14.06.2018</stp>
        <stp>14.06.2018</stp>
        <stp>[Bonds &amp; FX.xlsx]BONDS OK!R75C8</stp>
        <stp>Days=A</stp>
        <stp>Fill=C</stp>
        <tr r="H75" s="10"/>
      </tp>
      <tp>
        <v>293.84800000000001</v>
        <stp/>
        <stp>##V3_BDHV12</stp>
        <stp>ER00 Index</stp>
        <stp>PX_LAST</stp>
        <stp>14.06.2018</stp>
        <stp>14.06.2018</stp>
        <stp>[Bonds &amp; FX.xlsx]BONDS OK!R72C8</stp>
        <stp>Days=A</stp>
        <stp>Fill=C</stp>
        <tr r="H72" s="10"/>
      </tp>
      <tp>
        <v>291.62099999999998</v>
        <stp/>
        <stp>##V3_BDHV12</stp>
        <stp>EBL0 Index</stp>
        <stp>PX_LAST</stp>
        <stp>15.06.2018</stp>
        <stp>15.06.2018</stp>
        <stp>[Bonds &amp; FX.xlsx]BONDS OK!R75C9</stp>
        <stp>Days=A</stp>
        <stp>Fill=C</stp>
        <tr r="I75" s="10"/>
      </tp>
      <tp>
        <v>294.35700000000003</v>
        <stp/>
        <stp>##V3_BDHV12</stp>
        <stp>ER00 Index</stp>
        <stp>PX_LAST</stp>
        <stp>15.06.2018</stp>
        <stp>15.06.2018</stp>
        <stp>[Bonds &amp; FX.xlsx]BONDS OK!R72C9</stp>
        <stp>Days=A</stp>
        <stp>Fill=C</stp>
        <tr r="I72" s="10"/>
      </tp>
      <tp>
        <v>2816.221</v>
        <stp/>
        <stp>##V3_BDHV12</stp>
        <stp>C0A0 Index</stp>
        <stp>PX_LAST</stp>
        <stp>14.06.2018</stp>
        <stp>14.06.2018</stp>
        <stp>[Bonds &amp; FX.xlsx]BONDS OK!R70C8</stp>
        <stp>Days=A</stp>
        <stp>Fill=C</stp>
        <tr r="H70" s="10"/>
      </tp>
      <tp>
        <v>1.3260000000000001</v>
        <stp/>
        <stp>##V3_BDHV12</stp>
        <stp>GBPCHF  Curncy</stp>
        <stp>PX_LAST</stp>
        <stp>15.03.2018</stp>
        <stp>15.03.2018</stp>
        <stp>[Bonds &amp; FX.xlsx]FX OK!R30C17</stp>
        <stp>Fill=C</stp>
        <stp>Days=A</stp>
        <tr r="Q30" s="12"/>
      </tp>
      <tp>
        <v>2819.3420000000001</v>
        <stp/>
        <stp>##V3_BDHV12</stp>
        <stp>C0A0 Index</stp>
        <stp>PX_LAST</stp>
        <stp>15.06.2018</stp>
        <stp>15.06.2018</stp>
        <stp>[Bonds &amp; FX.xlsx]BONDS OK!R70C9</stp>
        <stp>Days=A</stp>
        <stp>Fill=C</stp>
        <tr r="I70" s="10"/>
      </tp>
      <tp>
        <v>1270.376</v>
        <stp/>
        <stp>##V3_BDHV12</stp>
        <stp>H0A0 Index</stp>
        <stp>PX_LAST</stp>
        <stp>14.06.2018</stp>
        <stp>14.06.2018</stp>
        <stp>[Bonds &amp; FX.xlsx]BONDS OK!R69C8</stp>
        <stp>Days=A</stp>
        <stp>Fill=C</stp>
        <tr r="H69" s="10"/>
      </tp>
      <tp>
        <v>302.815</v>
        <stp/>
        <stp>##V3_BDHV12</stp>
        <stp>HE00 Index</stp>
        <stp>PX_LAST</stp>
        <stp>15.06.2018</stp>
        <stp>15.06.2018</stp>
        <stp>[Bonds &amp; FX.xlsx]BONDS OK!R71C9</stp>
        <stp>Days=A</stp>
        <stp>Fill=C</stp>
        <tr r="I71" s="10"/>
      </tp>
      <tp>
        <v>1270.509</v>
        <stp/>
        <stp>##V3_BDHV12</stp>
        <stp>H0A0 Index</stp>
        <stp>PX_LAST</stp>
        <stp>15.06.2018</stp>
        <stp>15.06.2018</stp>
        <stp>[Bonds &amp; FX.xlsx]BONDS OK!R69C9</stp>
        <stp>Days=A</stp>
        <stp>Fill=C</stp>
        <tr r="I69" s="10"/>
      </tp>
      <tp>
        <v>302.43900000000002</v>
        <stp/>
        <stp>##V3_BDHV12</stp>
        <stp>HE00 Index</stp>
        <stp>PX_LAST</stp>
        <stp>14.06.2018</stp>
        <stp>14.06.2018</stp>
        <stp>[Bonds &amp; FX.xlsx]BONDS OK!R71C8</stp>
        <stp>Days=A</stp>
        <stp>Fill=C</stp>
        <tr r="H71" s="10"/>
      </tp>
      <tp>
        <v>0.86150000000000004</v>
        <stp/>
        <stp>##V3_BDHV12</stp>
        <stp>USDEUR  Curncy</stp>
        <stp>PX_LAST</stp>
        <stp>15.06.2018</stp>
        <stp>15.06.2018</stp>
        <stp>[Bonds &amp; FX.xlsx]FX OK!R27C23</stp>
        <stp>Fill=C</stp>
        <stp>Days=A</stp>
        <tr r="W27" s="12"/>
      </tp>
      <tp>
        <v>0.86450000000000005</v>
        <stp/>
        <stp>##V3_BDHV12</stp>
        <stp>USDEUR  Curncy</stp>
        <stp>PX_LAST</stp>
        <stp>14.06.2018</stp>
        <stp>14.06.2018</stp>
        <stp>[Bonds &amp; FX.xlsx]FX OK!R27C23</stp>
        <stp>Fill=C</stp>
        <stp>Days=A</stp>
        <tr r="W27" s="12"/>
      </tp>
      <tp>
        <v>0.64570000000000005</v>
        <stp/>
        <stp>##V3_BDHV12</stp>
        <stp>AUDEUR  Curncy</stp>
        <stp>PX_LAST</stp>
        <stp>11.06.2018</stp>
        <stp>11.06.2018</stp>
        <stp>[Bonds &amp; FX.xlsx]FX OK!R33C24</stp>
        <stp>Fill=C</stp>
        <stp>Days=A</stp>
        <tr r="X33" s="12"/>
      </tp>
      <tp>
        <v>0.64100000000000001</v>
        <stp/>
        <stp>##V3_BDHV12</stp>
        <stp>AUDEUR  Curncy</stp>
        <stp>PX_LAST</stp>
        <stp>15.06.2018</stp>
        <stp>15.06.2018</stp>
        <stp>[Bonds &amp; FX.xlsx]FX OK!R33C24</stp>
        <stp>Fill=C</stp>
        <stp>Days=A</stp>
        <tr r="X33" s="12"/>
      </tp>
      <tp t="e">
        <v>#N/A</v>
        <stp/>
        <stp>##V3_BDHV12</stp>
        <stp>GSWISS10 Index</stp>
        <stp>PX_LAST</stp>
        <stp>31/12/2014</stp>
        <stp>31/12/2014</stp>
        <stp>[Bonds &amp; FX.xlsx]Monitor!R8C10</stp>
        <stp>Fill=C</stp>
        <stp>Days=A</stp>
        <tr r="J8" s="1"/>
      </tp>
      <tp t="e">
        <v>#N/A</v>
        <stp/>
        <stp>##V3_BDHV12</stp>
        <stp>SEKNOK  Curncy</stp>
        <stp>PX_LAST</stp>
        <stp>31/10/2015</stp>
        <stp>31/10/2015</stp>
        <stp>[Bonds &amp; FX.xlsx]FX Daily!R30C16</stp>
        <stp>Fill=C</stp>
        <stp>Days=A</stp>
        <tr r="P30" s="8"/>
      </tp>
      <tp t="e">
        <v>#N/A</v>
        <stp/>
        <stp>##V3_BDHV12</stp>
        <stp>SEKCHF  Curncy</stp>
        <stp>PX_LAST</stp>
        <stp>31/10/2015</stp>
        <stp>31/10/2015</stp>
        <stp>[Bonds &amp; FX.xlsx]FX Daily!R30C11</stp>
        <stp>Fill=C</stp>
        <stp>Days=A</stp>
        <tr r="K30" s="8"/>
      </tp>
      <tp t="e">
        <v>#N/A</v>
        <stp/>
        <stp>##V3_BDHV12</stp>
        <stp>USDHKD  Curncy</stp>
        <stp>PX_LAST</stp>
        <stp>20/11/2015</stp>
        <stp>20/11/2015</stp>
        <stp>[Bonds &amp; FX.xlsx]FX Daily!R36C15</stp>
        <stp>Fill=C</stp>
        <stp>Days=A</stp>
        <tr r="O36" s="8"/>
      </tp>
      <tp t="e">
        <v>#N/A</v>
        <stp/>
        <stp>##V3_BDHV12</stp>
        <stp>EURNZD  Curncy</stp>
        <stp>PX_LAST</stp>
        <stp>31/10/2015</stp>
        <stp>31/10/2015</stp>
        <stp>[Bonds &amp; FX.xlsx]FX Daily!R21C14</stp>
        <stp>Fill=C</stp>
        <stp>Days=A</stp>
        <tr r="N21" s="8"/>
      </tp>
      <tp t="e">
        <v>#N/A</v>
        <stp/>
        <stp>##V3_BDHV12</stp>
        <stp>AUDNZD  Curncy</stp>
        <stp>PX_LAST</stp>
        <stp>23/11/2015</stp>
        <stp>23/11/2015</stp>
        <stp>[Bonds &amp; FX.xlsx]FX Daily!R42C14</stp>
        <stp>Fill=C</stp>
        <stp>Days=A</stp>
        <tr r="N42" s="8"/>
      </tp>
      <tp t="e">
        <v>#N/A</v>
        <stp/>
        <stp>##V3_BDHV12</stp>
        <stp>USDHKD  Curncy</stp>
        <stp>PX_LAST</stp>
        <stp>31/10/2015</stp>
        <stp>31/10/2015</stp>
        <stp>[Bonds &amp; FX.xlsx]FX Daily!R20C15</stp>
        <stp>Fill=C</stp>
        <stp>Days=A</stp>
        <tr r="O20" s="8"/>
      </tp>
      <tp t="e">
        <v>#N/A</v>
        <stp/>
        <stp>##V3_BDHV12</stp>
        <stp>EURNZD  Curncy</stp>
        <stp>PX_LAST</stp>
        <stp>20/11/2015</stp>
        <stp>20/11/2015</stp>
        <stp>[Bonds &amp; FX.xlsx]FX Daily!R37C14</stp>
        <stp>Fill=C</stp>
        <stp>Days=A</stp>
        <tr r="N37" s="8"/>
      </tp>
      <tp t="e">
        <v>#N/A</v>
        <stp/>
        <stp>##V3_BDHV12</stp>
        <stp>CADSEK  Curncy</stp>
        <stp>PX_LAST</stp>
        <stp>04/12/2015</stp>
        <stp>04/12/2015</stp>
        <stp>[Bonds &amp; FX.xlsx]FX!R41C17</stp>
        <stp>Fill=C</stp>
        <stp>Days=A</stp>
        <tr r="Q41" s="6"/>
      </tp>
      <tp t="e">
        <v>#N/A</v>
        <stp/>
        <stp>##V3_BDHV12</stp>
        <stp>AUDSEK  Curncy</stp>
        <stp>PX_LAST</stp>
        <stp>04/12/2015</stp>
        <stp>04/12/2015</stp>
        <stp>[Bonds &amp; FX.xlsx]FX!R42C17</stp>
        <stp>Fill=C</stp>
        <stp>Days=A</stp>
        <tr r="Q42" s="6"/>
      </tp>
      <tp t="e">
        <v>#N/A</v>
        <stp/>
        <stp>##V3_BDHV12</stp>
        <stp>NZDSEK  Curncy</stp>
        <stp>PX_LAST</stp>
        <stp>04/12/2015</stp>
        <stp>04/12/2015</stp>
        <stp>[Bonds &amp; FX.xlsx]FX!R43C17</stp>
        <stp>Fill=C</stp>
        <stp>Days=A</stp>
        <tr r="Q43" s="6"/>
      </tp>
      <tp t="e">
        <v>#N/A</v>
        <stp/>
        <stp>##V3_BDHV12</stp>
        <stp>HKDSEK  Curncy</stp>
        <stp>PX_LAST</stp>
        <stp>04/12/2015</stp>
        <stp>04/12/2015</stp>
        <stp>[Bonds &amp; FX.xlsx]FX!R44C17</stp>
        <stp>Fill=C</stp>
        <stp>Days=A</stp>
        <tr r="Q44" s="6"/>
      </tp>
      <tp t="e">
        <v>#N/A</v>
        <stp/>
        <stp>##V3_BDHV12</stp>
        <stp>CADNOK  Curncy</stp>
        <stp>PX_LAST</stp>
        <stp>11/12/2015</stp>
        <stp>11/12/2015</stp>
        <stp>[Bonds &amp; FX.xlsx]FX!R41C16</stp>
        <stp>Fill=C</stp>
        <stp>Days=A</stp>
        <tr r="P41" s="6"/>
      </tp>
      <tp t="e">
        <v>#N/A</v>
        <stp/>
        <stp>##V3_BDHV12</stp>
        <stp>HKDGBP  Curncy</stp>
        <stp>PX_LAST</stp>
        <stp>11/12/2015</stp>
        <stp>11/12/2015</stp>
        <stp>[Bonds &amp; FX.xlsx]FX!R28C10</stp>
        <stp>Fill=C</stp>
        <stp>Days=A</stp>
        <tr r="J28" s="6"/>
      </tp>
      <tp t="e">
        <v>#N/A</v>
        <stp/>
        <stp>##V3_BDHV12</stp>
        <stp>CHFNZD  Curncy</stp>
        <stp>PX_LAST</stp>
        <stp>11/12/2015</stp>
        <stp>11/12/2015</stp>
        <stp>[Bonds &amp; FX.xlsx]FX!R40C14</stp>
        <stp>Fill=C</stp>
        <stp>Days=A</stp>
        <tr r="N40" s="6"/>
      </tp>
      <tp t="e">
        <v>#N/A</v>
        <stp/>
        <stp>##V3_BDHV12</stp>
        <stp>NZDNOK  Curncy</stp>
        <stp>PX_LAST</stp>
        <stp>11/12/2015</stp>
        <stp>11/12/2015</stp>
        <stp>[Bonds &amp; FX.xlsx]FX!R43C16</stp>
        <stp>Fill=C</stp>
        <stp>Days=A</stp>
        <tr r="P43" s="6"/>
      </tp>
      <tp t="e">
        <v>#N/A</v>
        <stp/>
        <stp>##V3_BDHV12</stp>
        <stp>AUDNOK  Curncy</stp>
        <stp>PX_LAST</stp>
        <stp>11/12/2015</stp>
        <stp>11/12/2015</stp>
        <stp>[Bonds &amp; FX.xlsx]FX!R42C16</stp>
        <stp>Fill=C</stp>
        <stp>Days=A</stp>
        <tr r="P42" s="6"/>
      </tp>
      <tp t="e">
        <v>#N/A</v>
        <stp/>
        <stp>##V3_BDHV12</stp>
        <stp>CHFHKD  Curncy</stp>
        <stp>PX_LAST</stp>
        <stp>04/12/2015</stp>
        <stp>04/12/2015</stp>
        <stp>[Bonds &amp; FX.xlsx]FX!R40C15</stp>
        <stp>Fill=C</stp>
        <stp>Days=A</stp>
        <tr r="O40" s="6"/>
      </tp>
      <tp t="e">
        <v>#N/A</v>
        <stp/>
        <stp>##V3_BDHV12</stp>
        <stp>GMXN10YR Index</stp>
        <stp>PX_LAST</stp>
        <stp>25/11/2015</stp>
        <stp>25/11/2015</stp>
        <stp>[Bonds &amp; FX.xlsx]Bonds Daily!R24C7</stp>
        <stp>Fill=C</stp>
        <stp>Days=A</stp>
        <tr r="G24" s="7"/>
        <tr r="G24" s="7"/>
      </tp>
      <tp t="e">
        <v>#N/A</v>
        <stp/>
        <stp>##V3_BDHV12</stp>
        <stp>HKDCHF  Curncy</stp>
        <stp>PX_LAST</stp>
        <stp>30/11/2015</stp>
        <stp>30/11/2015</stp>
        <stp>[Bonds &amp; FX.xlsx]FX!R28C11</stp>
        <stp>Fill=C</stp>
        <stp>Days=A</stp>
        <tr r="K28" s="6"/>
      </tp>
      <tp t="e">
        <v>#N/A</v>
        <stp/>
        <stp>##V3_BDHV12</stp>
        <stp>HKDNOK  Curncy</stp>
        <stp>PX_LAST</stp>
        <stp>11/12/2015</stp>
        <stp>11/12/2015</stp>
        <stp>[Bonds &amp; FX.xlsx]FX!R44C16</stp>
        <stp>Fill=C</stp>
        <stp>Days=A</stp>
        <tr r="P44" s="6"/>
      </tp>
      <tp t="e">
        <v>#N/A</v>
        <stp/>
        <stp>##V3_BDHV12</stp>
        <stp>CHFCAD  Curncy</stp>
        <stp>PX_LAST</stp>
        <stp>11/12/2015</stp>
        <stp>11/12/2015</stp>
        <stp>[Bonds &amp; FX.xlsx]FX!R24C12</stp>
        <stp>Fill=C</stp>
        <stp>Days=A</stp>
        <tr r="L24" s="6"/>
      </tp>
      <tp t="e">
        <v>#N/A</v>
        <stp/>
        <stp>##V3_BDHV12</stp>
        <stp>USDGBP  Curncy</stp>
        <stp>PX_LAST</stp>
        <stp>11/12/2015</stp>
        <stp>11/12/2015</stp>
        <stp>[Bonds &amp; FX.xlsx]FX!R20C10</stp>
        <stp>Fill=C</stp>
        <stp>Days=A</stp>
        <tr r="J20" s="6"/>
      </tp>
      <tp t="e">
        <v>#N/A</v>
        <stp/>
        <stp>##V3_BDHV12</stp>
        <stp>GSWISS10 Index</stp>
        <stp>PX_LAST</stp>
        <stp>31/10/2015</stp>
        <stp>31/10/2015</stp>
        <stp>[Bonds &amp; FX.xlsx]Monitor!R8C9</stp>
        <stp>Fill=C</stp>
        <stp>Days=A</stp>
        <tr r="I8" s="1"/>
      </tp>
      <tp t="e">
        <v>#N/A</v>
        <stp/>
        <stp>##V3_BDHV12</stp>
        <stp>CADCHF  Curncy</stp>
        <stp>PX_LAST</stp>
        <stp>30/11/2015</stp>
        <stp>30/11/2015</stp>
        <stp>[Bonds &amp; FX.xlsx]FX!R25C11</stp>
        <stp>Fill=C</stp>
        <stp>Days=A</stp>
        <tr r="K25" s="6"/>
      </tp>
      <tp t="e">
        <v>#N/A</v>
        <stp/>
        <stp>##V3_BDHV12</stp>
        <stp>AUDCHF  Curncy</stp>
        <stp>PX_LAST</stp>
        <stp>30/11/2015</stp>
        <stp>30/11/2015</stp>
        <stp>[Bonds &amp; FX.xlsx]FX!R26C11</stp>
        <stp>Fill=C</stp>
        <stp>Days=A</stp>
        <tr r="K26" s="6"/>
      </tp>
      <tp t="e">
        <v>#N/A</v>
        <stp/>
        <stp>##V3_BDHV12</stp>
        <stp>USDCHF  Curncy</stp>
        <stp>PX_LAST</stp>
        <stp>11/12/2015</stp>
        <stp>11/12/2015</stp>
        <stp>[Bonds &amp; FX.xlsx]FX!R36C11</stp>
        <stp>Fill=C</stp>
        <stp>Days=A</stp>
        <tr r="K36" s="6"/>
      </tp>
      <tp t="e">
        <v>#N/A</v>
        <stp/>
        <stp>##V3_BDHV12</stp>
        <stp>CHFAUD  Curncy</stp>
        <stp>PX_LAST</stp>
        <stp>30/11/2015</stp>
        <stp>30/11/2015</stp>
        <stp>[Bonds &amp; FX.xlsx]FX!R24C13</stp>
        <stp>Fill=C</stp>
        <stp>Days=A</stp>
        <tr r="M24" s="6"/>
      </tp>
      <tp t="e">
        <v>#N/A</v>
        <stp/>
        <stp>##V3_BDHV12</stp>
        <stp>USDGBP  Curncy</stp>
        <stp>PX_LAST</stp>
        <stp>04/12/2015</stp>
        <stp>04/12/2015</stp>
        <stp>[Bonds &amp; FX.xlsx]FX!R36C10</stp>
        <stp>Fill=C</stp>
        <stp>Days=A</stp>
        <tr r="J36" s="6"/>
      </tp>
      <tp t="e">
        <v>#N/A</v>
        <stp/>
        <stp>##V3_BDHV12</stp>
        <stp>NZDCHF  Curncy</stp>
        <stp>PX_LAST</stp>
        <stp>30/11/2015</stp>
        <stp>30/11/2015</stp>
        <stp>[Bonds &amp; FX.xlsx]FX!R27C11</stp>
        <stp>Fill=C</stp>
        <stp>Days=A</stp>
        <tr r="K27" s="6"/>
      </tp>
      <tp t="e">
        <v>#N/A</v>
        <stp/>
        <stp>##V3_BDHV12</stp>
        <stp>USDCHF  Curncy</stp>
        <stp>PX_LAST</stp>
        <stp>30/11/2015</stp>
        <stp>30/11/2015</stp>
        <stp>[Bonds &amp; FX.xlsx]FX!R20C11</stp>
        <stp>Fill=C</stp>
        <stp>Days=A</stp>
        <tr r="K20" s="6"/>
      </tp>
      <tp t="e">
        <v>#N/A</v>
        <stp/>
        <stp>##V3_BDHV12</stp>
        <stp>HKDAUD  Curncy</stp>
        <stp>PX_LAST</stp>
        <stp>11/12/2015</stp>
        <stp>11/12/2015</stp>
        <stp>[Bonds &amp; FX.xlsx]FX!R12C13</stp>
        <stp>Fill=C</stp>
        <stp>Days=A</stp>
        <tr r="M12" s="6"/>
      </tp>
      <tp t="e">
        <v>#N/A</v>
        <stp/>
        <stp>##V3_BDHV12</stp>
        <stp>HKDCHF  Curncy</stp>
        <stp>PX_LAST</stp>
        <stp>31/12/2014</stp>
        <stp>31/12/2014</stp>
        <stp>[Bonds &amp; FX.xlsx]FX!R12C11</stp>
        <stp>Fill=C</stp>
        <stp>Days=A</stp>
        <tr r="K12" s="6"/>
      </tp>
      <tp t="e">
        <v>#N/A</v>
        <stp/>
        <stp>##V3_BDHV12</stp>
        <stp>CADGBP  Curncy</stp>
        <stp>PX_LAST</stp>
        <stp>11/12/2015</stp>
        <stp>11/12/2015</stp>
        <stp>[Bonds &amp; FX.xlsx]FX!R25C10</stp>
        <stp>Fill=C</stp>
        <stp>Days=A</stp>
        <tr r="J25" s="6"/>
      </tp>
      <tp t="e">
        <v>#N/A</v>
        <stp/>
        <stp>##V3_BDHV12</stp>
        <stp>NZDCHF  Curncy</stp>
        <stp>PX_LAST</stp>
        <stp>31/12/2014</stp>
        <stp>31/12/2014</stp>
        <stp>[Bonds &amp; FX.xlsx]FX!R11C11</stp>
        <stp>Fill=C</stp>
        <stp>Days=A</stp>
        <tr r="K11" s="6"/>
      </tp>
      <tp t="e">
        <v>#N/A</v>
        <stp/>
        <stp>##V3_BDHV12</stp>
        <stp>AUDGBP  Curncy</stp>
        <stp>PX_LAST</stp>
        <stp>11/12/2015</stp>
        <stp>11/12/2015</stp>
        <stp>[Bonds &amp; FX.xlsx]FX!R26C10</stp>
        <stp>Fill=C</stp>
        <stp>Days=A</stp>
        <tr r="J26" s="6"/>
      </tp>
      <tp t="e">
        <v>#N/A</v>
        <stp/>
        <stp>##V3_BDHV12</stp>
        <stp>NZDGBP  Curncy</stp>
        <stp>PX_LAST</stp>
        <stp>11/12/2015</stp>
        <stp>11/12/2015</stp>
        <stp>[Bonds &amp; FX.xlsx]FX!R27C10</stp>
        <stp>Fill=C</stp>
        <stp>Days=A</stp>
        <tr r="J27" s="6"/>
      </tp>
      <tp t="e">
        <v>#N/A</v>
        <stp/>
        <stp>##V3_BDHV12</stp>
        <stp>AUDCHF  Curncy</stp>
        <stp>PX_LAST</stp>
        <stp>31/12/2014</stp>
        <stp>31/12/2014</stp>
        <stp>[Bonds &amp; FX.xlsx]FX!R10C11</stp>
        <stp>Fill=C</stp>
        <stp>Days=A</stp>
        <tr r="K10" s="6"/>
      </tp>
      <tp t="e">
        <v>#N/A</v>
        <stp/>
        <stp>##V3_BDHV12</stp>
        <stp>NZDAUD  Curncy</stp>
        <stp>PX_LAST</stp>
        <stp>11/12/2015</stp>
        <stp>11/12/2015</stp>
        <stp>[Bonds &amp; FX.xlsx]FX!R11C13</stp>
        <stp>Fill=C</stp>
        <stp>Days=A</stp>
        <tr r="M11" s="6"/>
      </tp>
      <tp t="e">
        <v>#N/A</v>
        <stp/>
        <stp>##V3_BDHV12</stp>
        <stp>JPYEUR  Curncy</stp>
        <stp>PX_LAST</stp>
        <stp>20/11/2015</stp>
        <stp>20/11/2015</stp>
        <stp>[Bonds &amp; FX.xlsx]FX Daily!R38C8</stp>
        <stp>Fill=C</stp>
        <stp>Days=A</stp>
        <tr r="H38" s="8"/>
      </tp>
      <tp t="e">
        <v>#N/A</v>
        <stp/>
        <stp>##V3_BDHV12</stp>
        <stp>HKDEUR  Curncy</stp>
        <stp>PX_LAST</stp>
        <stp>20/11/2015</stp>
        <stp>20/11/2015</stp>
        <stp>[Bonds &amp; FX.xlsx]FX Daily!R12C8</stp>
        <stp>Fill=C</stp>
        <stp>Days=A</stp>
        <tr r="H12" s="8"/>
      </tp>
      <tp t="e">
        <v>#N/A</v>
        <stp/>
        <stp>##V3_BDHV12</stp>
        <stp>JPYEUR  Curncy</stp>
        <stp>PX_LAST</stp>
        <stp>20/11/2015</stp>
        <stp>20/11/2015</stp>
        <stp>[Bonds &amp; FX.xlsx]FX Daily!R22C8</stp>
        <stp>Fill=C</stp>
        <stp>Days=A</stp>
        <tr r="H22" s="8"/>
      </tp>
      <tp t="e">
        <v>#N/A</v>
        <stp/>
        <stp>##V3_BDHV12</stp>
        <stp>NZDEUR  Curncy</stp>
        <stp>PX_LAST</stp>
        <stp>20/11/2015</stp>
        <stp>20/11/2015</stp>
        <stp>[Bonds &amp; FX.xlsx]FX Daily!R43C8</stp>
        <stp>Fill=C</stp>
        <stp>Days=A</stp>
        <tr r="H43" s="8"/>
      </tp>
      <tp t="e">
        <v>#N/A</v>
        <stp/>
        <stp>##V3_BDHV12</stp>
        <stp>HKDEUR  Curncy</stp>
        <stp>PX_LAST</stp>
        <stp>20/11/2015</stp>
        <stp>20/11/2015</stp>
        <stp>[Bonds &amp; FX.xlsx]FX Daily!R28C8</stp>
        <stp>Fill=C</stp>
        <stp>Days=A</stp>
        <tr r="H28" s="8"/>
      </tp>
      <tp t="e">
        <v>#N/A</v>
        <stp/>
        <stp>##V3_BDHV12</stp>
        <stp>NOKEUR  Curncy</stp>
        <stp>PX_LAST</stp>
        <stp>20/11/2015</stp>
        <stp>20/11/2015</stp>
        <stp>[Bonds &amp; FX.xlsx]FX Daily!R45C8</stp>
        <stp>Fill=C</stp>
        <stp>Days=A</stp>
        <tr r="H45" s="8"/>
      </tp>
      <tp t="e">
        <v>#N/A</v>
        <stp/>
        <stp>##V3_BDHV12</stp>
        <stp>NZDEUR  Curncy</stp>
        <stp>PX_LAST</stp>
        <stp>20/11/2015</stp>
        <stp>20/11/2015</stp>
        <stp>[Bonds &amp; FX.xlsx]FX Daily!R27C8</stp>
        <stp>Fill=C</stp>
        <stp>Days=A</stp>
        <tr r="H27" s="8"/>
      </tp>
      <tp t="e">
        <v>#N/A</v>
        <stp/>
        <stp>##V3_BDHV12</stp>
        <stp>NOKEUR  Curncy</stp>
        <stp>PX_LAST</stp>
        <stp>20/11/2015</stp>
        <stp>20/11/2015</stp>
        <stp>[Bonds &amp; FX.xlsx]FX Daily!R29C8</stp>
        <stp>Fill=C</stp>
        <stp>Days=A</stp>
        <tr r="H29" s="8"/>
      </tp>
      <tp t="e">
        <v>#N/A</v>
        <stp/>
        <stp>##V3_BDHV12</stp>
        <stp>HKDEUR  Curncy</stp>
        <stp>PX_LAST</stp>
        <stp>20/11/2015</stp>
        <stp>20/11/2015</stp>
        <stp>[Bonds &amp; FX.xlsx]FX Daily!R44C8</stp>
        <stp>Fill=C</stp>
        <stp>Days=A</stp>
        <tr r="H44" s="8"/>
      </tp>
      <tp t="e">
        <v>#N/A</v>
        <stp/>
        <stp>##V3_BDHV12</stp>
        <stp>NZDEUR  Curncy</stp>
        <stp>PX_LAST</stp>
        <stp>20/11/2015</stp>
        <stp>20/11/2015</stp>
        <stp>[Bonds &amp; FX.xlsx]FX Daily!R11C8</stp>
        <stp>Fill=C</stp>
        <stp>Days=A</stp>
        <tr r="H11" s="8"/>
      </tp>
      <tp t="e">
        <v>#N/A</v>
        <stp/>
        <stp>##V3_BDHV12</stp>
        <stp>NOKEUR  Curncy</stp>
        <stp>PX_LAST</stp>
        <stp>20/11/2015</stp>
        <stp>20/11/2015</stp>
        <stp>[Bonds &amp; FX.xlsx]FX Daily!R13C8</stp>
        <stp>Fill=C</stp>
        <stp>Days=A</stp>
        <tr r="H13" s="8"/>
      </tp>
      <tp t="e">
        <v>#N/A</v>
        <stp/>
        <stp>##V3_BDHV12</stp>
        <stp>USDHKD  Curncy</stp>
        <stp>PX_LAST</stp>
        <stp>20/11/2015</stp>
        <stp>20/11/2015</stp>
        <stp>[Bonds &amp; FX.xlsx]FX Daily!R4C15</stp>
        <stp>Fill=C</stp>
        <stp>Days=A</stp>
        <tr r="O4" s="8"/>
      </tp>
      <tp t="e">
        <v>#N/A</v>
        <stp/>
        <stp>##V3_BDHV12</stp>
        <stp>CADEUR  Curncy</stp>
        <stp>PX_LAST</stp>
        <stp>20/11/2015</stp>
        <stp>20/11/2015</stp>
        <stp>[Bonds &amp; FX.xlsx]FX Daily!R25C8</stp>
        <stp>Fill=C</stp>
        <stp>Days=A</stp>
        <tr r="H25" s="8"/>
      </tp>
      <tp t="e">
        <v>#N/A</v>
        <stp/>
        <stp>##V3_BDHV12</stp>
        <stp>CHFEUR  Curncy</stp>
        <stp>PX_LAST</stp>
        <stp>20/11/2015</stp>
        <stp>20/11/2015</stp>
        <stp>[Bonds &amp; FX.xlsx]FX Daily!R24C8</stp>
        <stp>Fill=C</stp>
        <stp>Days=A</stp>
        <tr r="H24" s="8"/>
      </tp>
      <tp t="e">
        <v>#N/A</v>
        <stp/>
        <stp>##V3_BDHV12</stp>
        <stp>AUDEUR  Curncy</stp>
        <stp>PX_LAST</stp>
        <stp>20/11/2015</stp>
        <stp>20/11/2015</stp>
        <stp>[Bonds &amp; FX.xlsx]FX Daily!R10C8</stp>
        <stp>Fill=C</stp>
        <stp>Days=A</stp>
        <tr r="H10" s="8"/>
      </tp>
      <tp t="e">
        <v>#N/A</v>
        <stp/>
        <stp>##V3_BDHV12</stp>
        <stp>AUDEUR  Curncy</stp>
        <stp>PX_LAST</stp>
        <stp>20/11/2015</stp>
        <stp>20/11/2015</stp>
        <stp>[Bonds &amp; FX.xlsx]FX Daily!R26C8</stp>
        <stp>Fill=C</stp>
        <stp>Days=A</stp>
        <tr r="H26" s="8"/>
      </tp>
      <tp t="e">
        <v>#N/A</v>
        <stp/>
        <stp>##V3_BDHV12</stp>
        <stp>AUDEUR  Curncy</stp>
        <stp>PX_LAST</stp>
        <stp>20/11/2015</stp>
        <stp>20/11/2015</stp>
        <stp>[Bonds &amp; FX.xlsx]FX Daily!R42C8</stp>
        <stp>Fill=C</stp>
        <stp>Days=A</stp>
        <tr r="H42" s="8"/>
      </tp>
      <tp t="e">
        <v>#N/A</v>
        <stp/>
        <stp>##V3_BDHV12</stp>
        <stp>GBPEUR  Curncy</stp>
        <stp>PX_LAST</stp>
        <stp>20/11/2015</stp>
        <stp>20/11/2015</stp>
        <stp>[Bonds &amp; FX.xlsx]FX Daily!R23C8</stp>
        <stp>Fill=C</stp>
        <stp>Days=A</stp>
        <tr r="H23" s="8"/>
      </tp>
      <tp t="e">
        <v>#N/A</v>
        <stp/>
        <stp>##V3_BDHV12</stp>
        <stp>GBPEUR  Curncy</stp>
        <stp>PX_LAST</stp>
        <stp>20/11/2015</stp>
        <stp>20/11/2015</stp>
        <stp>[Bonds &amp; FX.xlsx]FX Daily!R39C8</stp>
        <stp>Fill=C</stp>
        <stp>Days=A</stp>
        <tr r="H39" s="8"/>
      </tp>
      <tp t="e">
        <v>#N/A</v>
        <stp/>
        <stp>##V3_BDHV12</stp>
        <stp>CADEUR  Curncy</stp>
        <stp>PX_LAST</stp>
        <stp>20/11/2015</stp>
        <stp>20/11/2015</stp>
        <stp>[Bonds &amp; FX.xlsx]FX Daily!R41C8</stp>
        <stp>Fill=C</stp>
        <stp>Days=A</stp>
        <tr r="H41" s="8"/>
      </tp>
      <tp t="e">
        <v>#N/A</v>
        <stp/>
        <stp>##V3_BDHV12</stp>
        <stp>CHFEUR  Curncy</stp>
        <stp>PX_LAST</stp>
        <stp>20/11/2015</stp>
        <stp>20/11/2015</stp>
        <stp>[Bonds &amp; FX.xlsx]FX Daily!R40C8</stp>
        <stp>Fill=C</stp>
        <stp>Days=A</stp>
        <tr r="H40" s="8"/>
      </tp>
      <tp t="e">
        <v>#N/A</v>
        <stp/>
        <stp>##V3_BDHV12</stp>
        <stp>EURHKD  Curncy</stp>
        <stp>PX_LAST</stp>
        <stp>20/11/2015</stp>
        <stp>20/11/2015</stp>
        <stp>[Bonds &amp; FX.xlsx]FX Daily!R5C15</stp>
        <stp>Fill=C</stp>
        <stp>Days=A</stp>
        <tr r="O5" s="8"/>
      </tp>
      <tp t="e">
        <v>#N/A</v>
        <stp/>
        <stp>##V3_BDHV12</stp>
        <stp>GBPHKD  Curncy</stp>
        <stp>PX_LAST</stp>
        <stp>20/11/2015</stp>
        <stp>20/11/2015</stp>
        <stp>[Bonds &amp; FX.xlsx]FX Daily!R7C15</stp>
        <stp>Fill=C</stp>
        <stp>Days=A</stp>
        <tr r="O7" s="8"/>
      </tp>
      <tp t="e">
        <v>#N/A</v>
        <stp/>
        <stp>##V3_BDHV12</stp>
        <stp>SEKEUR  Curncy</stp>
        <stp>PX_LAST</stp>
        <stp>20/11/2015</stp>
        <stp>20/11/2015</stp>
        <stp>[Bonds &amp; FX.xlsx]FX Daily!R30C8</stp>
        <stp>Fill=C</stp>
        <stp>Days=A</stp>
        <tr r="H30" s="8"/>
      </tp>
      <tp t="e">
        <v>#N/A</v>
        <stp/>
        <stp>##V3_BDHV12</stp>
        <stp>SEKEUR  Curncy</stp>
        <stp>PX_LAST</stp>
        <stp>20/11/2015</stp>
        <stp>20/11/2015</stp>
        <stp>[Bonds &amp; FX.xlsx]FX Daily!R14C8</stp>
        <stp>Fill=C</stp>
        <stp>Days=A</stp>
        <tr r="H14" s="8"/>
      </tp>
      <tp t="e">
        <v>#N/A</v>
        <stp/>
        <stp>##V3_BDHV12</stp>
        <stp>JPYHKD  Curncy</stp>
        <stp>PX_LAST</stp>
        <stp>20/11/2015</stp>
        <stp>20/11/2015</stp>
        <stp>[Bonds &amp; FX.xlsx]FX Daily!R6C15</stp>
        <stp>Fill=C</stp>
        <stp>Days=A</stp>
        <tr r="O6" s="8"/>
      </tp>
      <tp t="e">
        <v>#N/A</v>
        <stp/>
        <stp>##V3_BDHV12</stp>
        <stp>CHFHKD  Curncy</stp>
        <stp>PX_LAST</stp>
        <stp>20/11/2015</stp>
        <stp>20/11/2015</stp>
        <stp>[Bonds &amp; FX.xlsx]FX Daily!R8C15</stp>
        <stp>Fill=C</stp>
        <stp>Days=A</stp>
        <tr r="O8" s="8"/>
      </tp>
      <tp t="e">
        <v>#N/A</v>
        <stp/>
        <stp>##V3_BDHV12</stp>
        <stp>CADHKD  Curncy</stp>
        <stp>PX_LAST</stp>
        <stp>20/11/2015</stp>
        <stp>20/11/2015</stp>
        <stp>[Bonds &amp; FX.xlsx]FX Daily!R9C15</stp>
        <stp>Fill=C</stp>
        <stp>Days=A</stp>
        <tr r="O9" s="8"/>
      </tp>
      <tp t="e">
        <v>#N/A</v>
        <stp/>
        <stp>##V3_BDHV12</stp>
        <stp>USDEUR  Curncy</stp>
        <stp>PX_LAST</stp>
        <stp>20/11/2015</stp>
        <stp>20/11/2015</stp>
        <stp>[Bonds &amp; FX.xlsx]FX Daily!R20C8</stp>
        <stp>Fill=C</stp>
        <stp>Days=A</stp>
        <tr r="H20" s="8"/>
      </tp>
      <tp t="e">
        <v>#N/A</v>
        <stp/>
        <stp>##V3_BDHV12</stp>
        <stp>SEKEUR  Curncy</stp>
        <stp>PX_LAST</stp>
        <stp>20/11/2015</stp>
        <stp>20/11/2015</stp>
        <stp>[Bonds &amp; FX.xlsx]FX Daily!R46C8</stp>
        <stp>Fill=C</stp>
        <stp>Days=A</stp>
        <tr r="H46" s="8"/>
      </tp>
      <tp t="e">
        <v>#N/A</v>
        <stp/>
        <stp>##V3_BDHV12</stp>
        <stp>USDEUR  Curncy</stp>
        <stp>PX_LAST</stp>
        <stp>20/11/2015</stp>
        <stp>20/11/2015</stp>
        <stp>[Bonds &amp; FX.xlsx]FX Daily!R36C8</stp>
        <stp>Fill=C</stp>
        <stp>Days=A</stp>
        <tr r="H36" s="8"/>
      </tp>
      <tp>
        <v>0.77830999999999995</v>
        <stp/>
        <stp>##V3_BDHV12</stp>
        <stp>JPYEUR  Curncy</stp>
        <stp>PX_LAST</stp>
        <stp>15.06.2018</stp>
        <stp>15.06.2018</stp>
        <stp>[Bonds &amp; FX.xlsx]FX OK!R29C23</stp>
        <stp>Fill=C</stp>
        <stp>Days=A</stp>
        <tr r="W29" s="12"/>
      </tp>
      <tp>
        <v>0.78136000000000005</v>
        <stp/>
        <stp>##V3_BDHV12</stp>
        <stp>JPYEUR  Curncy</stp>
        <stp>PX_LAST</stp>
        <stp>14.06.2018</stp>
        <stp>14.06.2018</stp>
        <stp>[Bonds &amp; FX.xlsx]FX OK!R29C23</stp>
        <stp>Fill=C</stp>
        <stp>Days=A</stp>
        <tr r="W29" s="12"/>
      </tp>
      <tp>
        <v>0.15490000000000001</v>
        <stp/>
        <stp>##V3_BDHV12</stp>
        <stp>CNYCHF  Curncy</stp>
        <stp>PX_LAST</stp>
        <stp>15.06.2018</stp>
        <stp>15.06.2018</stp>
        <stp>[Bonds &amp; FX.xlsx]FX OK!R37C18</stp>
        <stp>Fill=C</stp>
        <stp>Days=A</stp>
        <tr r="R37" s="12"/>
      </tp>
      <tp>
        <v>0.75680000000000003</v>
        <stp/>
        <stp>##V3_BDHV12</stp>
        <stp>CADCHF  Curncy</stp>
        <stp>PX_LAST</stp>
        <stp>15.06.2018</stp>
        <stp>15.06.2018</stp>
        <stp>[Bonds &amp; FX.xlsx]FX OK!R14C25</stp>
        <stp>Fill=C</stp>
        <stp>Days=A</stp>
        <tr r="Y14" s="12"/>
      </tp>
      <tp>
        <v>26</v>
        <stp/>
        <stp>##V3_BDHV12</stp>
        <stp>FRENCH CDS USD SR 5Y Corp</stp>
        <stp>PX_LAST</stp>
        <stp>31.05.2018</stp>
        <stp>31.05.2018</stp>
        <stp>[Bonds &amp; FX.xlsx]BONDS OK!R55C10</stp>
        <stp>Fill=C</stp>
        <stp>Days=A</stp>
        <tr r="J55" s="10"/>
      </tp>
      <tp>
        <v>0.65080000000000005</v>
        <stp/>
        <stp>##V3_BDHV12</stp>
        <stp>AUDEUR  Curncy</stp>
        <stp>PX_LAST</stp>
        <stp>15.12.2017</stp>
        <stp>15.12.2017</stp>
        <stp>[Bonds &amp; FX.xlsx]FX OK!R33C26</stp>
        <stp>Fill=C</stp>
        <stp>Days=A</stp>
        <tr r="Z33" s="12"/>
      </tp>
      <tp>
        <v>0.72899999999999998</v>
        <stp/>
        <stp>##V3_BDHV12</stp>
        <stp>CADCHF  Curncy</stp>
        <stp>PX_LAST</stp>
        <stp>15.03.2018</stp>
        <stp>15.03.2018</stp>
        <stp>[Bonds &amp; FX.xlsx]FX OK!R32C17</stp>
        <stp>Fill=C</stp>
        <stp>Days=A</stp>
        <tr r="Q32" s="12"/>
      </tp>
      <tp>
        <v>0.113826</v>
        <stp/>
        <stp>##V3_BDHV12</stp>
        <stp>SEKUSD  Curncy</stp>
        <stp>PX_LAST</stp>
        <stp>15.06.2018</stp>
        <stp>15.06.2018</stp>
        <stp>[Bonds &amp; FX.xlsx]FX OK!R18C23</stp>
        <stp>Fill=C</stp>
        <stp>Days=A</stp>
        <tr r="W18" s="12"/>
      </tp>
      <tp>
        <v>0.75680000000000003</v>
        <stp/>
        <stp>##V3_BDHV12</stp>
        <stp>CADCHF  Curncy</stp>
        <stp>PX_LAST</stp>
        <stp>15.06.2018</stp>
        <stp>15.06.2018</stp>
        <stp>[Bonds &amp; FX.xlsx]FX OK!R32C17</stp>
        <stp>Fill=C</stp>
        <stp>Days=A</stp>
        <tr r="Q32" s="12"/>
      </tp>
      <tp>
        <v>0.117605</v>
        <stp/>
        <stp>##V3_BDHV12</stp>
        <stp>SEKUSD  Curncy</stp>
        <stp>PX_LAST</stp>
        <stp>15.12.2017</stp>
        <stp>15.12.2017</stp>
        <stp>[Bonds &amp; FX.xlsx]FX OK!R36C10</stp>
        <stp>Fill=C</stp>
        <stp>Days=A</stp>
        <tr r="J36" s="12"/>
      </tp>
      <tp t="e">
        <v>#N/A</v>
        <stp/>
        <stp>##V3_BDHV12</stp>
        <stp>SNRFIN CDSI GEN 5Y Corp</stp>
        <stp>PX_LAST</stp>
        <stp>31/12/2015</stp>
        <stp>31/12/2015</stp>
        <stp>[Bonds &amp; FX.xlsx]Bonds Weekly!R81C10</stp>
        <stp>Fill=C</stp>
        <stp>Days=A</stp>
        <tr r="J81" s="9"/>
      </tp>
      <tp>
        <v>11.819900000000001</v>
        <stp/>
        <stp>##V3_BDHV12</stp>
        <stp>NOKCHF  Curncy</stp>
        <stp>PX_LAST</stp>
        <stp>15.12.2017</stp>
        <stp>15.12.2017</stp>
        <stp>[Bonds &amp; FX.xlsx]FX OK!R35C18</stp>
        <stp>Fill=C</stp>
        <stp>Days=A</stp>
        <tr r="R35" s="12"/>
      </tp>
      <tp t="s">
        <v>MARKIT CDX.EM.29 06/23</v>
        <stp/>
        <stp>##V3_BDPV12</stp>
        <stp>CDX EM CDSI GEN 5Y PRC Corp</stp>
        <stp>NAME</stp>
        <stp>[Bonds &amp; FX.xlsx]Monitor!R83C6</stp>
        <tr r="F83" s="1"/>
      </tp>
      <tp t="e">
        <v>#N/A</v>
        <stp/>
        <stp>##V3_BDHV12</stp>
        <stp>SEKNOK  Curncy</stp>
        <stp>PX_LAST</stp>
        <stp>31/12/2014</stp>
        <stp>31/12/2014</stp>
        <stp>[Bonds &amp; FX.xlsx]FX Daily!R14C16</stp>
        <stp>Fill=C</stp>
        <stp>Days=A</stp>
        <tr r="P14" s="8"/>
      </tp>
      <tp t="e">
        <v>#N/A</v>
        <stp/>
        <stp>##V3_BDHV12</stp>
        <stp>SEKNOK  Curncy</stp>
        <stp>PX_LAST</stp>
        <stp>20/11/2015</stp>
        <stp>20/11/2015</stp>
        <stp>[Bonds &amp; FX.xlsx]FX Daily!R14C16</stp>
        <stp>Fill=C</stp>
        <stp>Days=A</stp>
        <tr r="P14" s="8"/>
      </tp>
      <tp t="e">
        <v>#N/A</v>
        <stp/>
        <stp>##V3_BDHV12</stp>
        <stp>NOKAUD  Curncy</stp>
        <stp>PX_LAST</stp>
        <stp>31/10/2015</stp>
        <stp>31/10/2015</stp>
        <stp>[Bonds &amp; FX.xlsx]FX Daily!R29C13</stp>
        <stp>Fill=C</stp>
        <stp>Days=A</stp>
        <tr r="M29" s="8"/>
      </tp>
      <tp t="e">
        <v>#N/A</v>
        <stp/>
        <stp>##V3_BDHV12</stp>
        <stp>GBPNZD  Curncy</stp>
        <stp>PX_LAST</stp>
        <stp>20/11/2015</stp>
        <stp>20/11/2015</stp>
        <stp>[Bonds &amp; FX.xlsx]FX Daily!R23C14</stp>
        <stp>Fill=C</stp>
        <stp>Days=A</stp>
        <tr r="N23" s="8"/>
      </tp>
      <tp t="e">
        <v>#N/A</v>
        <stp/>
        <stp>##V3_BDHV12</stp>
        <stp>SEKCHF  Curncy</stp>
        <stp>PX_LAST</stp>
        <stp>31/12/2014</stp>
        <stp>31/12/2014</stp>
        <stp>[Bonds &amp; FX.xlsx]FX Daily!R14C11</stp>
        <stp>Fill=C</stp>
        <stp>Days=A</stp>
        <tr r="K14" s="8"/>
      </tp>
      <tp t="e">
        <v>#N/A</v>
        <stp/>
        <stp>##V3_BDHV12</stp>
        <stp>SEKCHF  Curncy</stp>
        <stp>PX_LAST</stp>
        <stp>20/11/2015</stp>
        <stp>20/11/2015</stp>
        <stp>[Bonds &amp; FX.xlsx]FX Daily!R14C11</stp>
        <stp>Fill=C</stp>
        <stp>Days=A</stp>
        <tr r="K14" s="8"/>
      </tp>
      <tp t="e">
        <v>#N/A</v>
        <stp/>
        <stp>##V3_BDHV12</stp>
        <stp>NZDAUD  Curncy</stp>
        <stp>PX_LAST</stp>
        <stp>31/10/2015</stp>
        <stp>31/10/2015</stp>
        <stp>[Bonds &amp; FX.xlsx]FX Daily!R27C13</stp>
        <stp>Fill=C</stp>
        <stp>Days=A</stp>
        <tr r="M27" s="8"/>
      </tp>
      <tp t="e">
        <v>#N/A</v>
        <stp/>
        <stp>##V3_BDHV12</stp>
        <stp>USDHKD  Curncy</stp>
        <stp>PX_LAST</stp>
        <stp>23/11/2015</stp>
        <stp>23/11/2015</stp>
        <stp>[Bonds &amp; FX.xlsx]FX Daily!R36C15</stp>
        <stp>Fill=C</stp>
        <stp>Days=A</stp>
        <tr r="O36" s="8"/>
      </tp>
      <tp t="e">
        <v>#N/A</v>
        <stp/>
        <stp>##V3_BDHV12</stp>
        <stp>AUDNZD  Curncy</stp>
        <stp>PX_LAST</stp>
        <stp>20/11/2015</stp>
        <stp>20/11/2015</stp>
        <stp>[Bonds &amp; FX.xlsx]FX Daily!R42C14</stp>
        <stp>Fill=C</stp>
        <stp>Days=A</stp>
        <tr r="N42" s="8"/>
      </tp>
      <tp t="e">
        <v>#N/A</v>
        <stp/>
        <stp>##V3_BDHV12</stp>
        <stp>EURNZD  Curncy</stp>
        <stp>PX_LAST</stp>
        <stp>23/11/2015</stp>
        <stp>23/11/2015</stp>
        <stp>[Bonds &amp; FX.xlsx]FX Daily!R37C14</stp>
        <stp>Fill=C</stp>
        <stp>Days=A</stp>
        <tr r="N37" s="8"/>
      </tp>
      <tp t="e">
        <v>#N/A</v>
        <stp/>
        <stp>##V3_BDHV12</stp>
        <stp>USGG10YR Index</stp>
        <stp>PX_LAST</stp>
        <stp>25/11/2015</stp>
        <stp>25/11/2015</stp>
        <stp>[Bonds &amp; FX.xlsx]Bonds Daily!R6C7</stp>
        <stp>Fill=C</stp>
        <stp>Days=A</stp>
        <tr r="G6" s="7"/>
        <tr r="G6" s="7"/>
      </tp>
      <tp t="e">
        <v>#N/A</v>
        <stp/>
        <stp>##V3_BDHV12</stp>
        <stp>HKDSEK  Curncy</stp>
        <stp>PX_LAST</stp>
        <stp>11/12/2015</stp>
        <stp>11/12/2015</stp>
        <stp>[Bonds &amp; FX.xlsx]FX!R44C17</stp>
        <stp>Fill=C</stp>
        <stp>Days=A</stp>
        <tr r="Q44" s="6"/>
      </tp>
      <tp t="e">
        <v>#N/A</v>
        <stp/>
        <stp>##V3_BDHV12</stp>
        <stp>CADSEK  Curncy</stp>
        <stp>PX_LAST</stp>
        <stp>11/12/2015</stp>
        <stp>11/12/2015</stp>
        <stp>[Bonds &amp; FX.xlsx]FX!R41C17</stp>
        <stp>Fill=C</stp>
        <stp>Days=A</stp>
        <tr r="Q41" s="6"/>
      </tp>
      <tp t="e">
        <v>#N/A</v>
        <stp/>
        <stp>##V3_BDHV12</stp>
        <stp>AUDSEK  Curncy</stp>
        <stp>PX_LAST</stp>
        <stp>11/12/2015</stp>
        <stp>11/12/2015</stp>
        <stp>[Bonds &amp; FX.xlsx]FX!R42C17</stp>
        <stp>Fill=C</stp>
        <stp>Days=A</stp>
        <tr r="Q42" s="6"/>
      </tp>
      <tp t="e">
        <v>#N/A</v>
        <stp/>
        <stp>##V3_BDHV12</stp>
        <stp>NZDSEK  Curncy</stp>
        <stp>PX_LAST</stp>
        <stp>11/12/2015</stp>
        <stp>11/12/2015</stp>
        <stp>[Bonds &amp; FX.xlsx]FX!R43C17</stp>
        <stp>Fill=C</stp>
        <stp>Days=A</stp>
        <tr r="Q43" s="6"/>
      </tp>
      <tp t="e">
        <v>#N/A</v>
        <stp/>
        <stp>##V3_BDHV12</stp>
        <stp>HKDGBP  Curncy</stp>
        <stp>PX_LAST</stp>
        <stp>30/11/2015</stp>
        <stp>30/11/2015</stp>
        <stp>[Bonds &amp; FX.xlsx]FX!R28C10</stp>
        <stp>Fill=C</stp>
        <stp>Days=A</stp>
        <tr r="J28" s="6"/>
      </tp>
      <tp t="e">
        <v>#N/A</v>
        <stp/>
        <stp>##V3_BDHV12</stp>
        <stp>HKDNOK  Curncy</stp>
        <stp>PX_LAST</stp>
        <stp>04/12/2015</stp>
        <stp>04/12/2015</stp>
        <stp>[Bonds &amp; FX.xlsx]FX!R44C16</stp>
        <stp>Fill=C</stp>
        <stp>Days=A</stp>
        <tr r="P44" s="6"/>
      </tp>
      <tp t="e">
        <v>#N/A</v>
        <stp/>
        <stp>##V3_BDHV12</stp>
        <stp>CADNOK  Curncy</stp>
        <stp>PX_LAST</stp>
        <stp>04/12/2015</stp>
        <stp>04/12/2015</stp>
        <stp>[Bonds &amp; FX.xlsx]FX!R41C16</stp>
        <stp>Fill=C</stp>
        <stp>Days=A</stp>
        <tr r="P41" s="6"/>
      </tp>
      <tp t="e">
        <v>#N/A</v>
        <stp/>
        <stp>##V3_BDHV12</stp>
        <stp>HKDCHF  Curncy</stp>
        <stp>PX_LAST</stp>
        <stp>11/12/2015</stp>
        <stp>11/12/2015</stp>
        <stp>[Bonds &amp; FX.xlsx]FX!R28C11</stp>
        <stp>Fill=C</stp>
        <stp>Days=A</stp>
        <tr r="K28" s="6"/>
      </tp>
      <tp t="e">
        <v>#N/A</v>
        <stp/>
        <stp>##V3_BDHV12</stp>
        <stp>CHFNZD  Curncy</stp>
        <stp>PX_LAST</stp>
        <stp>04/12/2015</stp>
        <stp>04/12/2015</stp>
        <stp>[Bonds &amp; FX.xlsx]FX!R40C14</stp>
        <stp>Fill=C</stp>
        <stp>Days=A</stp>
        <tr r="N40" s="6"/>
      </tp>
      <tp t="e">
        <v>#N/A</v>
        <stp/>
        <stp>##V3_BDHV12</stp>
        <stp>NZDNOK  Curncy</stp>
        <stp>PX_LAST</stp>
        <stp>04/12/2015</stp>
        <stp>04/12/2015</stp>
        <stp>[Bonds &amp; FX.xlsx]FX!R43C16</stp>
        <stp>Fill=C</stp>
        <stp>Days=A</stp>
        <tr r="P43" s="6"/>
      </tp>
      <tp t="e">
        <v>#N/A</v>
        <stp/>
        <stp>##V3_BDHV12</stp>
        <stp>AUDNOK  Curncy</stp>
        <stp>PX_LAST</stp>
        <stp>04/12/2015</stp>
        <stp>04/12/2015</stp>
        <stp>[Bonds &amp; FX.xlsx]FX!R42C16</stp>
        <stp>Fill=C</stp>
        <stp>Days=A</stp>
        <tr r="P42" s="6"/>
      </tp>
      <tp t="e">
        <v>#N/A</v>
        <stp/>
        <stp>##V3_BDHV12</stp>
        <stp>CHFHKD  Curncy</stp>
        <stp>PX_LAST</stp>
        <stp>11/12/2015</stp>
        <stp>11/12/2015</stp>
        <stp>[Bonds &amp; FX.xlsx]FX!R40C15</stp>
        <stp>Fill=C</stp>
        <stp>Days=A</stp>
        <tr r="O40" s="6"/>
      </tp>
      <tp t="e">
        <v>#N/A</v>
        <stp/>
        <stp>##V3_BDHV12</stp>
        <stp>CHFCAD  Curncy</stp>
        <stp>PX_LAST</stp>
        <stp>30/11/2015</stp>
        <stp>30/11/2015</stp>
        <stp>[Bonds &amp; FX.xlsx]FX!R24C12</stp>
        <stp>Fill=C</stp>
        <stp>Days=A</stp>
        <tr r="L24" s="6"/>
      </tp>
      <tp t="e">
        <v>#N/A</v>
        <stp/>
        <stp>##V3_BDHV12</stp>
        <stp>USDGBP  Curncy</stp>
        <stp>PX_LAST</stp>
        <stp>30/11/2015</stp>
        <stp>30/11/2015</stp>
        <stp>[Bonds &amp; FX.xlsx]FX!R20C10</stp>
        <stp>Fill=C</stp>
        <stp>Days=A</stp>
        <tr r="J20" s="6"/>
      </tp>
      <tp t="e">
        <v>#N/A</v>
        <stp/>
        <stp>##V3_BDHV12</stp>
        <stp>CADCHF  Curncy</stp>
        <stp>PX_LAST</stp>
        <stp>11/12/2015</stp>
        <stp>11/12/2015</stp>
        <stp>[Bonds &amp; FX.xlsx]FX!R25C11</stp>
        <stp>Fill=C</stp>
        <stp>Days=A</stp>
        <tr r="K25" s="6"/>
      </tp>
      <tp t="e">
        <v>#N/A</v>
        <stp/>
        <stp>##V3_BDHV12</stp>
        <stp>HKDGBP  Curncy</stp>
        <stp>PX_LAST</stp>
        <stp>31/12/2014</stp>
        <stp>31/12/2014</stp>
        <stp>[Bonds &amp; FX.xlsx]FX!R12C10</stp>
        <stp>Fill=C</stp>
        <stp>Days=A</stp>
        <tr r="J12" s="6"/>
      </tp>
      <tp t="e">
        <v>#N/A</v>
        <stp/>
        <stp>##V3_BDHV12</stp>
        <stp>GSWISS10 Index</stp>
        <stp>PX_LAST</stp>
        <stp>13/11/2015</stp>
        <stp>13/11/2015</stp>
        <stp>[Bonds &amp; FX.xlsx]Monitor!R8C8</stp>
        <stp>Fill=C</stp>
        <stp>Days=A</stp>
        <tr r="H8" s="1"/>
      </tp>
      <tp t="e">
        <v>#N/A</v>
        <stp/>
        <stp>##V3_BDHV12</stp>
        <stp>NZDGBP  Curncy</stp>
        <stp>PX_LAST</stp>
        <stp>31/12/2014</stp>
        <stp>31/12/2014</stp>
        <stp>[Bonds &amp; FX.xlsx]FX!R11C10</stp>
        <stp>Fill=C</stp>
        <stp>Days=A</stp>
        <tr r="J11" s="6"/>
      </tp>
      <tp t="e">
        <v>#N/A</v>
        <stp/>
        <stp>##V3_BDHV12</stp>
        <stp>AUDCHF  Curncy</stp>
        <stp>PX_LAST</stp>
        <stp>11/12/2015</stp>
        <stp>11/12/2015</stp>
        <stp>[Bonds &amp; FX.xlsx]FX!R26C11</stp>
        <stp>Fill=C</stp>
        <stp>Days=A</stp>
        <tr r="K26" s="6"/>
      </tp>
      <tp t="e">
        <v>#N/A</v>
        <stp/>
        <stp>##V3_BDHV12</stp>
        <stp>CHFAUD  Curncy</stp>
        <stp>PX_LAST</stp>
        <stp>11/12/2015</stp>
        <stp>11/12/2015</stp>
        <stp>[Bonds &amp; FX.xlsx]FX!R24C13</stp>
        <stp>Fill=C</stp>
        <stp>Days=A</stp>
        <tr r="M24" s="6"/>
      </tp>
      <tp t="e">
        <v>#N/A</v>
        <stp/>
        <stp>##V3_BDHV12</stp>
        <stp>NZDCHF  Curncy</stp>
        <stp>PX_LAST</stp>
        <stp>11/12/2015</stp>
        <stp>11/12/2015</stp>
        <stp>[Bonds &amp; FX.xlsx]FX!R27C11</stp>
        <stp>Fill=C</stp>
        <stp>Days=A</stp>
        <tr r="K27" s="6"/>
      </tp>
      <tp t="e">
        <v>#N/A</v>
        <stp/>
        <stp>##V3_BDHV12</stp>
        <stp>AUDGBP  Curncy</stp>
        <stp>PX_LAST</stp>
        <stp>31/12/2014</stp>
        <stp>31/12/2014</stp>
        <stp>[Bonds &amp; FX.xlsx]FX!R10C10</stp>
        <stp>Fill=C</stp>
        <stp>Days=A</stp>
        <tr r="J10" s="6"/>
      </tp>
      <tp t="e">
        <v>#N/A</v>
        <stp/>
        <stp>##V3_BDHV12</stp>
        <stp>AUDCAD  Curncy</stp>
        <stp>PX_LAST</stp>
        <stp>11/12/2015</stp>
        <stp>11/12/2015</stp>
        <stp>[Bonds &amp; FX.xlsx]FX!R10C12</stp>
        <stp>Fill=C</stp>
        <stp>Days=A</stp>
        <tr r="L10" s="6"/>
      </tp>
      <tp t="e">
        <v>#N/A</v>
        <stp/>
        <stp>##V3_BDHV12</stp>
        <stp>USDCHF  Curncy</stp>
        <stp>PX_LAST</stp>
        <stp>11/12/2015</stp>
        <stp>11/12/2015</stp>
        <stp>[Bonds &amp; FX.xlsx]FX!R20C11</stp>
        <stp>Fill=C</stp>
        <stp>Days=A</stp>
        <tr r="K20" s="6"/>
      </tp>
      <tp t="e">
        <v>#N/A</v>
        <stp/>
        <stp>##V3_BDHV12</stp>
        <stp>NZDCAD  Curncy</stp>
        <stp>PX_LAST</stp>
        <stp>11/12/2015</stp>
        <stp>11/12/2015</stp>
        <stp>[Bonds &amp; FX.xlsx]FX!R11C12</stp>
        <stp>Fill=C</stp>
        <stp>Days=A</stp>
        <tr r="L11" s="6"/>
      </tp>
      <tp t="e">
        <v>#N/A</v>
        <stp/>
        <stp>##V3_BDHV12</stp>
        <stp>CADGBP  Curncy</stp>
        <stp>PX_LAST</stp>
        <stp>30/11/2015</stp>
        <stp>30/11/2015</stp>
        <stp>[Bonds &amp; FX.xlsx]FX!R25C10</stp>
        <stp>Fill=C</stp>
        <stp>Days=A</stp>
        <tr r="J25" s="6"/>
      </tp>
      <tp t="e">
        <v>#N/A</v>
        <stp/>
        <stp>##V3_BDHV12</stp>
        <stp>HKDCAD  Curncy</stp>
        <stp>PX_LAST</stp>
        <stp>11/12/2015</stp>
        <stp>11/12/2015</stp>
        <stp>[Bonds &amp; FX.xlsx]FX!R12C12</stp>
        <stp>Fill=C</stp>
        <stp>Days=A</stp>
        <tr r="L12" s="6"/>
      </tp>
      <tp t="e">
        <v>#N/A</v>
        <stp/>
        <stp>##V3_BDHV12</stp>
        <stp>AUDGBP  Curncy</stp>
        <stp>PX_LAST</stp>
        <stp>30/11/2015</stp>
        <stp>30/11/2015</stp>
        <stp>[Bonds &amp; FX.xlsx]FX!R26C10</stp>
        <stp>Fill=C</stp>
        <stp>Days=A</stp>
        <tr r="J26" s="6"/>
      </tp>
      <tp t="e">
        <v>#N/A</v>
        <stp/>
        <stp>##V3_BDHV12</stp>
        <stp>USDCHF  Curncy</stp>
        <stp>PX_LAST</stp>
        <stp>04/12/2015</stp>
        <stp>04/12/2015</stp>
        <stp>[Bonds &amp; FX.xlsx]FX!R36C11</stp>
        <stp>Fill=C</stp>
        <stp>Days=A</stp>
        <tr r="K36" s="6"/>
      </tp>
      <tp t="e">
        <v>#N/A</v>
        <stp/>
        <stp>##V3_BDHV12</stp>
        <stp>USDGBP  Curncy</stp>
        <stp>PX_LAST</stp>
        <stp>11/12/2015</stp>
        <stp>11/12/2015</stp>
        <stp>[Bonds &amp; FX.xlsx]FX!R36C10</stp>
        <stp>Fill=C</stp>
        <stp>Days=A</stp>
        <tr r="J36" s="6"/>
      </tp>
      <tp t="e">
        <v>#N/A</v>
        <stp/>
        <stp>##V3_BDHV12</stp>
        <stp>NZDGBP  Curncy</stp>
        <stp>PX_LAST</stp>
        <stp>30/11/2015</stp>
        <stp>30/11/2015</stp>
        <stp>[Bonds &amp; FX.xlsx]FX!R27C10</stp>
        <stp>Fill=C</stp>
        <stp>Days=A</stp>
        <tr r="J27" s="6"/>
      </tp>
      <tp t="e">
        <v>#N/A</v>
        <stp/>
        <stp>##V3_BDHV12</stp>
        <stp>JPYEUR  Curncy</stp>
        <stp>PX_LAST</stp>
        <stp>31/10/2015</stp>
        <stp>31/10/2015</stp>
        <stp>[Bonds &amp; FX.xlsx]FX Daily!R22C8</stp>
        <stp>Fill=C</stp>
        <stp>Days=A</stp>
        <tr r="H22" s="8"/>
      </tp>
      <tp t="e">
        <v>#N/A</v>
        <stp/>
        <stp>##V3_BDHV12</stp>
        <stp>HKDEUR  Curncy</stp>
        <stp>PX_LAST</stp>
        <stp>31/10/2015</stp>
        <stp>31/10/2015</stp>
        <stp>[Bonds &amp; FX.xlsx]FX Daily!R28C8</stp>
        <stp>Fill=C</stp>
        <stp>Days=A</stp>
        <tr r="H28" s="8"/>
      </tp>
      <tp t="e">
        <v>#N/A</v>
        <stp/>
        <stp>##V3_BDHV12</stp>
        <stp>NZDEUR  Curncy</stp>
        <stp>PX_LAST</stp>
        <stp>31/10/2015</stp>
        <stp>31/10/2015</stp>
        <stp>[Bonds &amp; FX.xlsx]FX Daily!R27C8</stp>
        <stp>Fill=C</stp>
        <stp>Days=A</stp>
        <tr r="H27" s="8"/>
      </tp>
      <tp t="e">
        <v>#N/A</v>
        <stp/>
        <stp>##V3_BDHV12</stp>
        <stp>NOKEUR  Curncy</stp>
        <stp>PX_LAST</stp>
        <stp>31/10/2015</stp>
        <stp>31/10/2015</stp>
        <stp>[Bonds &amp; FX.xlsx]FX Daily!R29C8</stp>
        <stp>Fill=C</stp>
        <stp>Days=A</stp>
        <tr r="H29" s="8"/>
      </tp>
      <tp t="e">
        <v>#N/A</v>
        <stp/>
        <stp>##V3_BDHV12</stp>
        <stp>CADEUR  Curncy</stp>
        <stp>PX_LAST</stp>
        <stp>31/10/2015</stp>
        <stp>31/10/2015</stp>
        <stp>[Bonds &amp; FX.xlsx]FX Daily!R25C8</stp>
        <stp>Fill=C</stp>
        <stp>Days=A</stp>
        <tr r="H25" s="8"/>
      </tp>
      <tp t="e">
        <v>#N/A</v>
        <stp/>
        <stp>##V3_BDHV12</stp>
        <stp>CHFEUR  Curncy</stp>
        <stp>PX_LAST</stp>
        <stp>31/10/2015</stp>
        <stp>31/10/2015</stp>
        <stp>[Bonds &amp; FX.xlsx]FX Daily!R24C8</stp>
        <stp>Fill=C</stp>
        <stp>Days=A</stp>
        <tr r="H24" s="8"/>
      </tp>
      <tp t="e">
        <v>#N/A</v>
        <stp/>
        <stp>##V3_BDHV12</stp>
        <stp>AUDEUR  Curncy</stp>
        <stp>PX_LAST</stp>
        <stp>31/10/2015</stp>
        <stp>31/10/2015</stp>
        <stp>[Bonds &amp; FX.xlsx]FX Daily!R26C8</stp>
        <stp>Fill=C</stp>
        <stp>Days=A</stp>
        <tr r="H26" s="8"/>
      </tp>
      <tp t="e">
        <v>#N/A</v>
        <stp/>
        <stp>##V3_BDHV12</stp>
        <stp>GBPEUR  Curncy</stp>
        <stp>PX_LAST</stp>
        <stp>31/10/2015</stp>
        <stp>31/10/2015</stp>
        <stp>[Bonds &amp; FX.xlsx]FX Daily!R23C8</stp>
        <stp>Fill=C</stp>
        <stp>Days=A</stp>
        <tr r="H23" s="8"/>
      </tp>
      <tp>
        <v>65.683000000000007</v>
        <stp/>
        <stp>##V3_BDHV12</stp>
        <stp>ITRX EUR CDSI GEN 5Y Corp</stp>
        <stp>PX_LAST</stp>
        <stp>14.06.2018</stp>
        <stp>14.06.2018</stp>
        <stp>[Bonds &amp; FX.xlsx]BONDS OK!R88C8</stp>
        <stp>Fill=C</stp>
        <stp>Days=A</stp>
        <tr r="H88" s="10"/>
      </tp>
      <tp t="e">
        <v>#N/A</v>
        <stp/>
        <stp>##V3_BDHV12</stp>
        <stp>SEKEUR  Curncy</stp>
        <stp>PX_LAST</stp>
        <stp>31/10/2015</stp>
        <stp>31/10/2015</stp>
        <stp>[Bonds &amp; FX.xlsx]FX Daily!R30C8</stp>
        <stp>Fill=C</stp>
        <stp>Days=A</stp>
        <tr r="H30" s="8"/>
      </tp>
      <tp t="e">
        <v>#N/A</v>
        <stp/>
        <stp>##V3_BDHV12</stp>
        <stp>USDEUR  Curncy</stp>
        <stp>PX_LAST</stp>
        <stp>31/10/2015</stp>
        <stp>31/10/2015</stp>
        <stp>[Bonds &amp; FX.xlsx]FX Daily!R20C8</stp>
        <stp>Fill=C</stp>
        <stp>Days=A</stp>
        <tr r="H20" s="8"/>
      </tp>
      <tp>
        <v>1.3246</v>
        <stp/>
        <stp>##V3_BDHV12</stp>
        <stp>GBPCHF  Curncy</stp>
        <stp>PX_LAST</stp>
        <stp>15.06.2018</stp>
        <stp>15.06.2018</stp>
        <stp>[Bonds &amp; FX.xlsx]FX OK!R30C15</stp>
        <stp>Fill=C</stp>
        <stp>Days=A</stp>
        <tr r="O30" s="12"/>
      </tp>
      <tp>
        <v>1.3222</v>
        <stp/>
        <stp>##V3_BDHV12</stp>
        <stp>GBPCHF  Curncy</stp>
        <stp>PX_LAST</stp>
        <stp>14.06.2018</stp>
        <stp>14.06.2018</stp>
        <stp>[Bonds &amp; FX.xlsx]FX OK!R30C15</stp>
        <stp>Fill=C</stp>
        <stp>Days=A</stp>
        <tr r="O30" s="12"/>
      </tp>
      <tp>
        <v>1.3246</v>
        <stp/>
        <stp>##V3_BDHV12</stp>
        <stp>GBPCHF  Curncy</stp>
        <stp>PX_LAST</stp>
        <stp>15.06.2018</stp>
        <stp>15.06.2018</stp>
        <stp>[Bonds &amp; FX.xlsx]FX OK!R12C17</stp>
        <stp>Fill=C</stp>
        <stp>Days=A</stp>
        <tr r="Q12" s="12"/>
      </tp>
      <tp>
        <v>1.3277999999999999</v>
        <stp/>
        <stp>##V3_BDHV12</stp>
        <stp>GBPUSD  Curncy</stp>
        <stp>PX_LAST</stp>
        <stp>15.06.2018</stp>
        <stp>15.06.2018</stp>
        <stp>[Bonds &amp; FX.xlsx]FX OK!R12C15</stp>
        <stp>Fill=C</stp>
        <stp>Days=A</stp>
        <tr r="O12" s="12"/>
      </tp>
      <tp>
        <v>1.3260000000000001</v>
        <stp/>
        <stp>##V3_BDHV12</stp>
        <stp>GBPCHF  Curncy</stp>
        <stp>PX_LAST</stp>
        <stp>15.03.2018</stp>
        <stp>15.03.2018</stp>
        <stp>[Bonds &amp; FX.xlsx]FX OK!R12C17</stp>
        <stp>Fill=C</stp>
        <stp>Days=A</stp>
        <tr r="Q12" s="12"/>
      </tp>
      <tp>
        <v>1.3936999999999999</v>
        <stp/>
        <stp>##V3_BDHV12</stp>
        <stp>GBPUSD  Curncy</stp>
        <stp>PX_LAST</stp>
        <stp>15.03.2018</stp>
        <stp>15.03.2018</stp>
        <stp>[Bonds &amp; FX.xlsx]FX OK!R12C15</stp>
        <stp>Fill=C</stp>
        <stp>Days=A</stp>
        <tr r="O12" s="12"/>
      </tp>
      <tp>
        <v>0.15</v>
        <stp/>
        <stp>##V3_BDHV12</stp>
        <stp>CNYCHF  Curncy</stp>
        <stp>PX_LAST</stp>
        <stp>15.12.2017</stp>
        <stp>15.12.2017</stp>
        <stp>[Bonds &amp; FX.xlsx]FX OK!R37C18</stp>
        <stp>Fill=C</stp>
        <stp>Days=A</stp>
        <tr r="R37" s="12"/>
      </tp>
      <tp>
        <v>0.77</v>
        <stp/>
        <stp>##V3_BDHV12</stp>
        <stp>CADCHF  Curncy</stp>
        <stp>PX_LAST</stp>
        <stp>15.12.2017</stp>
        <stp>15.12.2017</stp>
        <stp>[Bonds &amp; FX.xlsx]FX OK!R14C25</stp>
        <stp>Fill=C</stp>
        <stp>Days=A</stp>
        <tr r="Y14" s="12"/>
      </tp>
      <tp>
        <v>0.75680000000000003</v>
        <stp/>
        <stp>##V3_BDHV12</stp>
        <stp>CADCHF  Curncy</stp>
        <stp>PX_LAST</stp>
        <stp>15.06.2018</stp>
        <stp>15.06.2018</stp>
        <stp>[Bonds &amp; FX.xlsx]FX OK!R32C16</stp>
        <stp>Fill=C</stp>
        <stp>Days=A</stp>
        <tr r="P32" s="12"/>
      </tp>
      <tp>
        <v>0.75919999999999999</v>
        <stp/>
        <stp>##V3_BDHV12</stp>
        <stp>CADCHF  Curncy</stp>
        <stp>PX_LAST</stp>
        <stp>11.06.2018</stp>
        <stp>11.06.2018</stp>
        <stp>[Bonds &amp; FX.xlsx]FX OK!R32C16</stp>
        <stp>Fill=C</stp>
        <stp>Days=A</stp>
        <tr r="P32" s="12"/>
      </tp>
      <tp>
        <v>0.117605</v>
        <stp/>
        <stp>##V3_BDHV12</stp>
        <stp>SEKUSD  Curncy</stp>
        <stp>PX_LAST</stp>
        <stp>15.12.2017</stp>
        <stp>15.12.2017</stp>
        <stp>[Bonds &amp; FX.xlsx]FX OK!R18C23</stp>
        <stp>Fill=C</stp>
        <stp>Days=A</stp>
        <tr r="W18" s="12"/>
      </tp>
      <tp>
        <v>0.64100000000000001</v>
        <stp/>
        <stp>##V3_BDHV12</stp>
        <stp>AUDEUR  Curncy</stp>
        <stp>PX_LAST</stp>
        <stp>15.06.2018</stp>
        <stp>15.06.2018</stp>
        <stp>[Bonds &amp; FX.xlsx]FX OK!R33C26</stp>
        <stp>Fill=C</stp>
        <stp>Days=A</stp>
        <tr r="Z33" s="12"/>
      </tp>
      <tp>
        <v>0.113826</v>
        <stp/>
        <stp>##V3_BDHV12</stp>
        <stp>SEKUSD  Curncy</stp>
        <stp>PX_LAST</stp>
        <stp>15.06.2018</stp>
        <stp>15.06.2018</stp>
        <stp>[Bonds &amp; FX.xlsx]FX OK!R36C10</stp>
        <stp>Fill=C</stp>
        <stp>Days=A</stp>
        <tr r="J36" s="12"/>
      </tp>
      <tp>
        <v>12.2441</v>
        <stp/>
        <stp>##V3_BDHV12</stp>
        <stp>NOKCHF  Curncy</stp>
        <stp>PX_LAST</stp>
        <stp>15.06.2018</stp>
        <stp>15.06.2018</stp>
        <stp>[Bonds &amp; FX.xlsx]FX OK!R35C18</stp>
        <stp>Fill=C</stp>
        <stp>Days=A</stp>
        <tr r="R35" s="12"/>
      </tp>
      <tp t="e">
        <v>#N/A</v>
        <stp/>
        <stp>##V3_BDHV12</stp>
        <stp>ITALY CDS USD SR 5Y Corp</stp>
        <stp>PX_LAST</stp>
        <stp>31/12/2014</stp>
        <stp>31/12/2014</stp>
        <stp>[Bonds &amp; FX.xlsx]Bonds Daily!R41C10</stp>
        <stp>Fill=C</stp>
        <stp>Days=A</stp>
        <tr r="J41" s="7"/>
      </tp>
      <tp t="e">
        <v>#N/A</v>
        <stp/>
        <stp>##V3_BDHV12</stp>
        <stp>HKDAUD  Curncy</stp>
        <stp>PX_LAST</stp>
        <stp>20/11/2015</stp>
        <stp>20/11/2015</stp>
        <stp>[Bonds &amp; FX.xlsx]FX Daily!R44C13</stp>
        <stp>Fill=C</stp>
        <stp>Days=A</stp>
        <tr r="M44" s="8"/>
      </tp>
      <tp t="e">
        <v>#N/A</v>
        <stp/>
        <stp>##V3_BDHV12</stp>
        <stp>CHFNZD  Curncy</stp>
        <stp>PX_LAST</stp>
        <stp>23/11/2015</stp>
        <stp>23/11/2015</stp>
        <stp>[Bonds &amp; FX.xlsx]FX Daily!R40C14</stp>
        <stp>Fill=C</stp>
        <stp>Days=A</stp>
        <tr r="N40" s="8"/>
      </tp>
      <tp t="e">
        <v>#N/A</v>
        <stp/>
        <stp>##V3_BDHV12</stp>
        <stp>GBPNZD  Curncy</stp>
        <stp>PX_LAST</stp>
        <stp>20/11/2015</stp>
        <stp>20/11/2015</stp>
        <stp>[Bonds &amp; FX.xlsx]FX Daily!R39C14</stp>
        <stp>Fill=C</stp>
        <stp>Days=A</stp>
        <tr r="N39" s="8"/>
      </tp>
      <tp t="e">
        <v>#N/A</v>
        <stp/>
        <stp>##V3_BDHV12</stp>
        <stp>NOKAUD  Curncy</stp>
        <stp>PX_LAST</stp>
        <stp>20/11/2015</stp>
        <stp>20/11/2015</stp>
        <stp>[Bonds &amp; FX.xlsx]FX Daily!R29C13</stp>
        <stp>Fill=C</stp>
        <stp>Days=A</stp>
        <tr r="M29" s="8"/>
      </tp>
      <tp t="e">
        <v>#N/A</v>
        <stp/>
        <stp>##V3_BDHV12</stp>
        <stp>GBPNZD  Curncy</stp>
        <stp>PX_LAST</stp>
        <stp>31/10/2015</stp>
        <stp>31/10/2015</stp>
        <stp>[Bonds &amp; FX.xlsx]FX Daily!R23C14</stp>
        <stp>Fill=C</stp>
        <stp>Days=A</stp>
        <tr r="N23" s="8"/>
      </tp>
      <tp t="e">
        <v>#N/A</v>
        <stp/>
        <stp>##V3_BDHV12</stp>
        <stp>CADNZD  Curncy</stp>
        <stp>PX_LAST</stp>
        <stp>23/11/2015</stp>
        <stp>23/11/2015</stp>
        <stp>[Bonds &amp; FX.xlsx]FX Daily!R41C14</stp>
        <stp>Fill=C</stp>
        <stp>Days=A</stp>
        <tr r="N41" s="8"/>
      </tp>
      <tp t="e">
        <v>#N/A</v>
        <stp/>
        <stp>##V3_BDHV12</stp>
        <stp>SEKHKD  Curncy</stp>
        <stp>PX_LAST</stp>
        <stp>23/11/2015</stp>
        <stp>23/11/2015</stp>
        <stp>[Bonds &amp; FX.xlsx]FX Daily!R46C15</stp>
        <stp>Fill=C</stp>
        <stp>Days=A</stp>
        <tr r="O46" s="8"/>
      </tp>
      <tp t="e">
        <v>#N/A</v>
        <stp/>
        <stp>##V3_BDHV12</stp>
        <stp>NZDAUD  Curncy</stp>
        <stp>PX_LAST</stp>
        <stp>20/11/2015</stp>
        <stp>20/11/2015</stp>
        <stp>[Bonds &amp; FX.xlsx]FX Daily!R27C13</stp>
        <stp>Fill=C</stp>
        <stp>Days=A</stp>
        <tr r="M27" s="8"/>
      </tp>
      <tp t="s">
        <v>MARKIT ITRX EUR SNR FIN 06/23</v>
        <stp/>
        <stp>##V3_BDPV12</stp>
        <stp>SNRFIN CDSI GEN 5Y Corp</stp>
        <stp>NAME</stp>
        <stp>[Bonds &amp; FX.xlsx]BONDS OK!R91C6</stp>
        <tr r="F91" s="10"/>
      </tp>
      <tp>
        <v>0.40300000000000002</v>
        <stp/>
        <stp>##V3_BDHV12</stp>
        <stp>GDBR10 Index</stp>
        <stp>PX_LAST</stp>
        <stp>15.06.2018</stp>
        <stp>15.06.2018</stp>
        <stp>[Bonds &amp; FX.xlsx]BONDS OK!R7C7</stp>
        <stp>Fill=C</stp>
        <stp>Days=A</stp>
        <tr r="G7" s="10"/>
        <tr r="G7" s="10"/>
      </tp>
      <tp t="e">
        <v>#N/A</v>
        <stp/>
        <stp>##V3_BDHV12</stp>
        <stp>HKDSEK  Curncy</stp>
        <stp>PX_LAST</stp>
        <stp>30/11/2015</stp>
        <stp>30/11/2015</stp>
        <stp>[Bonds &amp; FX.xlsx]FX!R28C17</stp>
        <stp>Fill=C</stp>
        <stp>Days=A</stp>
        <tr r="Q28" s="6"/>
      </tp>
      <tp t="e">
        <v>#N/A</v>
        <stp/>
        <stp>##V3_BDHV12</stp>
        <stp>GSPT10YR Index</stp>
        <stp>PX_LAST</stp>
        <stp>31/10/2015</stp>
        <stp>31/10/2015</stp>
        <stp>[Bonds &amp; FX.xlsx]Bonds Daily!R16C9</stp>
        <stp>Fill=C</stp>
        <stp>Days=A</stp>
        <tr r="I16" s="7"/>
      </tp>
      <tp t="e">
        <v>#N/A</v>
        <stp/>
        <stp>##V3_BDHV12</stp>
        <stp>CADSEK  Curncy</stp>
        <stp>PX_LAST</stp>
        <stp>30/11/2015</stp>
        <stp>30/11/2015</stp>
        <stp>[Bonds &amp; FX.xlsx]FX!R25C17</stp>
        <stp>Fill=C</stp>
        <stp>Days=A</stp>
        <tr r="Q25" s="6"/>
      </tp>
      <tp t="e">
        <v>#N/A</v>
        <stp/>
        <stp>##V3_BDHV12</stp>
        <stp>GSPT10YR Index</stp>
        <stp>PX_LAST</stp>
        <stp>31/10/2015</stp>
        <stp>31/10/2015</stp>
        <stp>[Bonds &amp; FX.xlsx]Bonds Daily!R28C9</stp>
        <stp>Fill=C</stp>
        <stp>Days=A</stp>
        <tr r="I28" s="7"/>
      </tp>
      <tp t="e">
        <v>#N/A</v>
        <stp/>
        <stp>##V3_BDHV12</stp>
        <stp>AUDSEK  Curncy</stp>
        <stp>PX_LAST</stp>
        <stp>30/11/2015</stp>
        <stp>30/11/2015</stp>
        <stp>[Bonds &amp; FX.xlsx]FX!R26C17</stp>
        <stp>Fill=C</stp>
        <stp>Days=A</stp>
        <tr r="Q26" s="6"/>
      </tp>
      <tp t="e">
        <v>#N/A</v>
        <stp/>
        <stp>##V3_BDHV12</stp>
        <stp>USDSEK  Curncy</stp>
        <stp>PX_LAST</stp>
        <stp>11/12/2015</stp>
        <stp>11/12/2015</stp>
        <stp>[Bonds &amp; FX.xlsx]FX!R36C17</stp>
        <stp>Fill=C</stp>
        <stp>Days=A</stp>
        <tr r="Q36" s="6"/>
      </tp>
      <tp t="e">
        <v>#N/A</v>
        <stp/>
        <stp>##V3_BDHV12</stp>
        <stp>UKYC2Y10 Index</stp>
        <stp>PX_LAST</stp>
        <stp>31/12/2015</stp>
        <stp>31/12/2015</stp>
        <stp>[Bonds &amp; FX.xlsx]Bonds Weekly!R38C10</stp>
        <stp>Fill=C</stp>
        <stp>Days=A</stp>
        <tr r="J38" s="9"/>
      </tp>
      <tp t="e">
        <v>#N/A</v>
        <stp/>
        <stp>##V3_BDHV12</stp>
        <stp>NZDSEK  Curncy</stp>
        <stp>PX_LAST</stp>
        <stp>30/11/2015</stp>
        <stp>30/11/2015</stp>
        <stp>[Bonds &amp; FX.xlsx]FX!R27C17</stp>
        <stp>Fill=C</stp>
        <stp>Days=A</stp>
        <tr r="Q27" s="6"/>
      </tp>
      <tp t="e">
        <v>#N/A</v>
        <stp/>
        <stp>##V3_BDHV12</stp>
        <stp>GGGB10YR Index</stp>
        <stp>PX_LAST</stp>
        <stp>31/12/2014</stp>
        <stp>31/12/2014</stp>
        <stp>[Bonds &amp; FX.xlsx]Bonds Daily!R30C10</stp>
        <stp>Fill=C</stp>
        <stp>Days=A</stp>
        <tr r="J30" s="7"/>
      </tp>
      <tp>
        <v>3.7999999999999999E-2</v>
        <stp/>
        <stp>##V3_BDHV12</stp>
        <stp>GJGB10 Index</stp>
        <stp>PX_LAST</stp>
        <stp>15.06.2018</stp>
        <stp>15.06.2018</stp>
        <stp>[Bonds &amp; FX.xlsx]BONDS OK!R9C7</stp>
        <stp>Fill=C</stp>
        <stp>Days=A</stp>
        <tr r="G9" s="10"/>
        <tr r="G9" s="10"/>
      </tp>
      <tp t="e">
        <v>#N/A</v>
        <stp/>
        <stp>##V3_BDHV12</stp>
        <stp>USDSEK  Curncy</stp>
        <stp>PX_LAST</stp>
        <stp>30/11/2015</stp>
        <stp>30/11/2015</stp>
        <stp>[Bonds &amp; FX.xlsx]FX!R20C17</stp>
        <stp>Fill=C</stp>
        <stp>Days=A</stp>
        <tr r="Q20" s="6"/>
      </tp>
      <tp t="e">
        <v>#N/A</v>
        <stp/>
        <stp>##V3_BDHV12</stp>
        <stp>HKDSEK  Curncy</stp>
        <stp>PX_LAST</stp>
        <stp>31/12/2014</stp>
        <stp>31/12/2014</stp>
        <stp>[Bonds &amp; FX.xlsx]FX!R12C17</stp>
        <stp>Fill=C</stp>
        <stp>Days=A</stp>
        <tr r="Q12" s="6"/>
      </tp>
      <tp t="e">
        <v>#N/A</v>
        <stp/>
        <stp>##V3_BDHV12</stp>
        <stp>NZDSEK  Curncy</stp>
        <stp>PX_LAST</stp>
        <stp>31/12/2014</stp>
        <stp>31/12/2014</stp>
        <stp>[Bonds &amp; FX.xlsx]FX!R11C17</stp>
        <stp>Fill=C</stp>
        <stp>Days=A</stp>
        <tr r="Q11" s="6"/>
      </tp>
      <tp t="e">
        <v>#N/A</v>
        <stp/>
        <stp>##V3_BDHV12</stp>
        <stp>AUDSEK  Curncy</stp>
        <stp>PX_LAST</stp>
        <stp>31/12/2014</stp>
        <stp>31/12/2014</stp>
        <stp>[Bonds &amp; FX.xlsx]FX!R10C17</stp>
        <stp>Fill=C</stp>
        <stp>Days=A</stp>
        <tr r="Q10" s="6"/>
      </tp>
      <tp t="e">
        <v>#N/A</v>
        <stp/>
        <stp>##V3_BDHV12</stp>
        <stp>USDNOK  Curncy</stp>
        <stp>PX_LAST</stp>
        <stp>11/12/2015</stp>
        <stp>11/12/2015</stp>
        <stp>[Bonds &amp; FX.xlsx]FX!R20C16</stp>
        <stp>Fill=C</stp>
        <stp>Days=A</stp>
        <tr r="P20" s="6"/>
      </tp>
      <tp t="e">
        <v>#N/A</v>
        <stp/>
        <stp>##V3_BDHV12</stp>
        <stp>CDX IG CDSI GEN 5Y Corp</stp>
        <stp>PX_LAST</stp>
        <stp>13/01/2016</stp>
        <stp>13/01/2016</stp>
        <stp>[Bonds &amp; FX.xlsx]Bonds Weekly!R76C8</stp>
        <stp>Fill=C</stp>
        <stp>Days=A</stp>
        <tr r="H76" s="9"/>
      </tp>
      <tp t="e">
        <v>#N/A</v>
        <stp/>
        <stp>##V3_BDHV12</stp>
        <stp>CHFHKD  Curncy</stp>
        <stp>PX_LAST</stp>
        <stp>30/11/2015</stp>
        <stp>30/11/2015</stp>
        <stp>[Bonds &amp; FX.xlsx]FX!R24C15</stp>
        <stp>Fill=C</stp>
        <stp>Days=A</stp>
        <tr r="O24" s="6"/>
      </tp>
      <tp t="e">
        <v>#N/A</v>
        <stp/>
        <stp>##V3_BDHV12</stp>
        <stp>USDNOK  Curncy</stp>
        <stp>PX_LAST</stp>
        <stp>04/12/2015</stp>
        <stp>04/12/2015</stp>
        <stp>[Bonds &amp; FX.xlsx]FX!R36C16</stp>
        <stp>Fill=C</stp>
        <stp>Days=A</stp>
        <tr r="P36" s="6"/>
      </tp>
      <tp t="e">
        <v>#N/A</v>
        <stp/>
        <stp>##V3_BDHV12</stp>
        <stp>CADNOK  Curncy</stp>
        <stp>PX_LAST</stp>
        <stp>11/12/2015</stp>
        <stp>11/12/2015</stp>
        <stp>[Bonds &amp; FX.xlsx]FX!R25C16</stp>
        <stp>Fill=C</stp>
        <stp>Days=A</stp>
        <tr r="P25" s="6"/>
      </tp>
      <tp t="e">
        <v>#N/A</v>
        <stp/>
        <stp>##V3_BDHV12</stp>
        <stp>CHFNZD  Curncy</stp>
        <stp>PX_LAST</stp>
        <stp>11/12/2015</stp>
        <stp>11/12/2015</stp>
        <stp>[Bonds &amp; FX.xlsx]FX!R24C14</stp>
        <stp>Fill=C</stp>
        <stp>Days=A</stp>
        <tr r="N24" s="6"/>
      </tp>
      <tp t="e">
        <v>#N/A</v>
        <stp/>
        <stp>##V3_BDHV12</stp>
        <stp>NZDHKD  Curncy</stp>
        <stp>PX_LAST</stp>
        <stp>11/12/2015</stp>
        <stp>11/12/2015</stp>
        <stp>[Bonds &amp; FX.xlsx]FX!R11C15</stp>
        <stp>Fill=C</stp>
        <stp>Days=A</stp>
        <tr r="O11" s="6"/>
      </tp>
      <tp t="e">
        <v>#N/A</v>
        <stp/>
        <stp>##V3_BDHV12</stp>
        <stp>NZDNOK  Curncy</stp>
        <stp>PX_LAST</stp>
        <stp>11/12/2015</stp>
        <stp>11/12/2015</stp>
        <stp>[Bonds &amp; FX.xlsx]FX!R27C16</stp>
        <stp>Fill=C</stp>
        <stp>Days=A</stp>
        <tr r="P27" s="6"/>
      </tp>
      <tp t="e">
        <v>#N/A</v>
        <stp/>
        <stp>##V3_BDHV12</stp>
        <stp>AUDNOK  Curncy</stp>
        <stp>PX_LAST</stp>
        <stp>11/12/2015</stp>
        <stp>11/12/2015</stp>
        <stp>[Bonds &amp; FX.xlsx]FX!R26C16</stp>
        <stp>Fill=C</stp>
        <stp>Days=A</stp>
        <tr r="P26" s="6"/>
      </tp>
      <tp t="e">
        <v>#N/A</v>
        <stp/>
        <stp>##V3_BDHV12</stp>
        <stp>AUDHKD  Curncy</stp>
        <stp>PX_LAST</stp>
        <stp>11/12/2015</stp>
        <stp>11/12/2015</stp>
        <stp>[Bonds &amp; FX.xlsx]FX!R10C15</stp>
        <stp>Fill=C</stp>
        <stp>Days=A</stp>
        <tr r="O10" s="6"/>
      </tp>
      <tp t="e">
        <v>#N/A</v>
        <stp/>
        <stp>##V3_BDHV12</stp>
        <stp>GSPG10YR Index</stp>
        <stp>PX_LAST</stp>
        <stp>31/10/2015</stp>
        <stp>31/10/2015</stp>
        <stp>[Bonds &amp; FX.xlsx]Bonds Daily!R31C9</stp>
        <stp>Fill=C</stp>
        <stp>Days=A</stp>
        <tr r="I31" s="7"/>
      </tp>
      <tp t="e">
        <v>#N/A</v>
        <stp/>
        <stp>##V3_BDHV12</stp>
        <stp>GSPG10YR Index</stp>
        <stp>PX_LAST</stp>
        <stp>31/10/2015</stp>
        <stp>31/10/2015</stp>
        <stp>[Bonds &amp; FX.xlsx]Bonds Daily!R20C9</stp>
        <stp>Fill=C</stp>
        <stp>Days=A</stp>
        <tr r="I20" s="7"/>
      </tp>
      <tp t="e">
        <v>#N/A</v>
        <stp/>
        <stp>##V3_BDHV12</stp>
        <stp>CADCHF  Curncy</stp>
        <stp>PX_LAST</stp>
        <stp>04/12/2015</stp>
        <stp>04/12/2015</stp>
        <stp>[Bonds &amp; FX.xlsx]FX!R41C11</stp>
        <stp>Fill=C</stp>
        <stp>Days=A</stp>
        <tr r="K41" s="6"/>
      </tp>
      <tp t="e">
        <v>#N/A</v>
        <stp/>
        <stp>##V3_BDHV12</stp>
        <stp>HKDNOK  Curncy</stp>
        <stp>PX_LAST</stp>
        <stp>11/12/2015</stp>
        <stp>11/12/2015</stp>
        <stp>[Bonds &amp; FX.xlsx]FX!R28C16</stp>
        <stp>Fill=C</stp>
        <stp>Days=A</stp>
        <tr r="P28" s="6"/>
      </tp>
      <tp t="e">
        <v>#N/A</v>
        <stp/>
        <stp>##V3_BDHV12</stp>
        <stp>CADGBP  Curncy</stp>
        <stp>PX_LAST</stp>
        <stp>11/12/2015</stp>
        <stp>11/12/2015</stp>
        <stp>[Bonds &amp; FX.xlsx]FX!R41C10</stp>
        <stp>Fill=C</stp>
        <stp>Days=A</stp>
        <tr r="J41" s="6"/>
      </tp>
      <tp t="e">
        <v>#N/A</v>
        <stp/>
        <stp>##V3_BDHV12</stp>
        <stp>AUDCHF  Curncy</stp>
        <stp>PX_LAST</stp>
        <stp>04/12/2015</stp>
        <stp>04/12/2015</stp>
        <stp>[Bonds &amp; FX.xlsx]FX!R42C11</stp>
        <stp>Fill=C</stp>
        <stp>Days=A</stp>
        <tr r="K42" s="6"/>
      </tp>
      <tp t="e">
        <v>#N/A</v>
        <stp/>
        <stp>##V3_BDHV12</stp>
        <stp>AUDGBP  Curncy</stp>
        <stp>PX_LAST</stp>
        <stp>11/12/2015</stp>
        <stp>11/12/2015</stp>
        <stp>[Bonds &amp; FX.xlsx]FX!R42C10</stp>
        <stp>Fill=C</stp>
        <stp>Days=A</stp>
        <tr r="J42" s="6"/>
      </tp>
      <tp t="e">
        <v>#N/A</v>
        <stp/>
        <stp>##V3_BDHV12</stp>
        <stp>CHFAUD  Curncy</stp>
        <stp>PX_LAST</stp>
        <stp>04/12/2015</stp>
        <stp>04/12/2015</stp>
        <stp>[Bonds &amp; FX.xlsx]FX!R40C13</stp>
        <stp>Fill=C</stp>
        <stp>Days=A</stp>
        <tr r="M40" s="6"/>
      </tp>
      <tp t="e">
        <v>#N/A</v>
        <stp/>
        <stp>##V3_BDHV12</stp>
        <stp>NZDGBP  Curncy</stp>
        <stp>PX_LAST</stp>
        <stp>11/12/2015</stp>
        <stp>11/12/2015</stp>
        <stp>[Bonds &amp; FX.xlsx]FX!R43C10</stp>
        <stp>Fill=C</stp>
        <stp>Days=A</stp>
        <tr r="J43" s="6"/>
      </tp>
      <tp t="e">
        <v>#N/A</v>
        <stp/>
        <stp>##V3_BDHV12</stp>
        <stp>NZDCHF  Curncy</stp>
        <stp>PX_LAST</stp>
        <stp>04/12/2015</stp>
        <stp>04/12/2015</stp>
        <stp>[Bonds &amp; FX.xlsx]FX!R43C11</stp>
        <stp>Fill=C</stp>
        <stp>Days=A</stp>
        <tr r="K43" s="6"/>
      </tp>
      <tp>
        <v>1.407</v>
        <stp/>
        <stp>##V3_BDHV12</stp>
        <stp>GUKG10 Index</stp>
        <stp>PX_LAST</stp>
        <stp>11.06.2018</stp>
        <stp>11.06.2018</stp>
        <stp>[Bonds &amp; FX.xlsx]BONDS OK!R10C9</stp>
        <stp>Fill=C</stp>
        <stp>Days=A</stp>
        <tr r="I10" s="10"/>
      </tp>
      <tp t="e">
        <v>#N/A</v>
        <stp/>
        <stp>##V3_BDHV12</stp>
        <stp>HKDGBP  Curncy</stp>
        <stp>PX_LAST</stp>
        <stp>11/12/2015</stp>
        <stp>11/12/2015</stp>
        <stp>[Bonds &amp; FX.xlsx]FX!R44C10</stp>
        <stp>Fill=C</stp>
        <stp>Days=A</stp>
        <tr r="J44" s="6"/>
      </tp>
      <tp t="e">
        <v>#N/A</v>
        <stp/>
        <stp>##V3_BDHV12</stp>
        <stp>HKDCHF  Curncy</stp>
        <stp>PX_LAST</stp>
        <stp>04/12/2015</stp>
        <stp>04/12/2015</stp>
        <stp>[Bonds &amp; FX.xlsx]FX!R44C11</stp>
        <stp>Fill=C</stp>
        <stp>Days=A</stp>
        <tr r="K44" s="6"/>
      </tp>
      <tp t="e">
        <v>#N/A</v>
        <stp/>
        <stp>##V3_BDHV12</stp>
        <stp>CHFCAD  Curncy</stp>
        <stp>PX_LAST</stp>
        <stp>11/12/2015</stp>
        <stp>11/12/2015</stp>
        <stp>[Bonds &amp; FX.xlsx]FX!R40C12</stp>
        <stp>Fill=C</stp>
        <stp>Days=A</stp>
        <tr r="L40" s="6"/>
      </tp>
      <tp t="e">
        <v>#N/A</v>
        <stp/>
        <stp>##V3_BDHV12</stp>
        <stp>USYC2Y10 Index</stp>
        <stp>PX_LAST</stp>
        <stp>31/12/2015</stp>
        <stp>31/12/2015</stp>
        <stp>[Bonds &amp; FX.xlsx]Bonds Weekly!R34C10</stp>
        <stp>Fill=C</stp>
        <stp>Days=A</stp>
        <tr r="J34" s="9"/>
      </tp>
      <tp>
        <v>0.77830999999999995</v>
        <stp/>
        <stp>##V3_BDHV12</stp>
        <stp>JPYEUR  Curncy</stp>
        <stp>PX_LAST</stp>
        <stp>15.06.2018</stp>
        <stp>15.06.2018</stp>
        <stp>[Bonds &amp; FX.xlsx]FX OK!R29C25</stp>
        <stp>Fill=C</stp>
        <stp>Days=A</stp>
        <tr r="Y29" s="12"/>
      </tp>
      <tp>
        <v>1.3277999999999999</v>
        <stp/>
        <stp>##V3_BDHV12</stp>
        <stp>GBPUSD  Curncy</stp>
        <stp>PX_LAST</stp>
        <stp>15.06.2018</stp>
        <stp>15.06.2018</stp>
        <stp>[Bonds &amp; FX.xlsx]FX OK!R30C10</stp>
        <stp>Fill=C</stp>
        <stp>Days=A</stp>
        <tr r="J30" s="12"/>
      </tp>
      <tp>
        <v>0.76424999999999998</v>
        <stp/>
        <stp>##V3_BDHV12</stp>
        <stp>JPYEUR  Curncy</stp>
        <stp>PX_LAST</stp>
        <stp>15.03.2018</stp>
        <stp>15.03.2018</stp>
        <stp>[Bonds &amp; FX.xlsx]FX OK!R29C25</stp>
        <stp>Fill=C</stp>
        <stp>Days=A</stp>
        <tr r="Y29" s="12"/>
      </tp>
      <tp>
        <v>1.3320000000000001</v>
        <stp/>
        <stp>##V3_BDHV12</stp>
        <stp>GBPUSD  Curncy</stp>
        <stp>PX_LAST</stp>
        <stp>15.12.2017</stp>
        <stp>15.12.2017</stp>
        <stp>[Bonds &amp; FX.xlsx]FX OK!R12C23</stp>
        <stp>Fill=C</stp>
        <stp>Days=A</stp>
        <tr r="W12" s="12"/>
      </tp>
      <tp>
        <v>100</v>
        <stp/>
        <stp>##V3_BDHV12</stp>
        <stp>REPHUN CDS USD SR 5Y Corp</stp>
        <stp>PX_LAST</stp>
        <stp>31.05.2018</stp>
        <stp>31.05.2018</stp>
        <stp>[Bonds &amp; FX.xlsx]BONDS OK!R56C10</stp>
        <stp>Fill=C</stp>
        <stp>Days=A</stp>
        <tr r="J56" s="10"/>
      </tp>
      <tp>
        <v>11.348599999999999</v>
        <stp/>
        <stp>##V3_BDHV12</stp>
        <stp>SEKCHF  Curncy</stp>
        <stp>PX_LAST</stp>
        <stp>15.06.2018</stp>
        <stp>15.06.2018</stp>
        <stp>[Bonds &amp; FX.xlsx]FX OK!R18C17</stp>
        <stp>Fill=C</stp>
        <stp>Days=A</stp>
        <tr r="Q18" s="12"/>
      </tp>
      <tp>
        <v>0.86150000000000004</v>
        <stp/>
        <stp>##V3_BDHV12</stp>
        <stp>USDEUR  Curncy</stp>
        <stp>PX_LAST</stp>
        <stp>15.06.2018</stp>
        <stp>15.06.2018</stp>
        <stp>[Bonds &amp; FX.xlsx]FX OK!R27C26</stp>
        <stp>Fill=C</stp>
        <stp>Days=A</stp>
        <tr r="Z27" s="12"/>
      </tp>
      <tp>
        <v>0.113826</v>
        <stp/>
        <stp>##V3_BDHV12</stp>
        <stp>SEKUSD  Curncy</stp>
        <stp>PX_LAST</stp>
        <stp>15.06.2018</stp>
        <stp>15.06.2018</stp>
        <stp>[Bonds &amp; FX.xlsx]FX OK!R18C15</stp>
        <stp>Fill=C</stp>
        <stp>Days=A</stp>
        <tr r="O18" s="12"/>
      </tp>
      <tp>
        <v>11.632400000000001</v>
        <stp/>
        <stp>##V3_BDHV12</stp>
        <stp>SEKCHF  Curncy</stp>
        <stp>PX_LAST</stp>
        <stp>15.03.2018</stp>
        <stp>15.03.2018</stp>
        <stp>[Bonds &amp; FX.xlsx]FX OK!R18C17</stp>
        <stp>Fill=C</stp>
        <stp>Days=A</stp>
        <tr r="Q18" s="12"/>
      </tp>
      <tp>
        <v>0.12224699999999999</v>
        <stp/>
        <stp>##V3_BDHV12</stp>
        <stp>SEKUSD  Curncy</stp>
        <stp>PX_LAST</stp>
        <stp>15.03.2018</stp>
        <stp>15.03.2018</stp>
        <stp>[Bonds &amp; FX.xlsx]FX OK!R18C15</stp>
        <stp>Fill=C</stp>
        <stp>Days=A</stp>
        <tr r="O18" s="12"/>
      </tp>
      <tp t="e">
        <v>#N/A</v>
        <stp/>
        <stp>##V3_BDHV12</stp>
        <stp>USYC1030 Index</stp>
        <stp>PX_LAST</stp>
        <stp>13/11/2015</stp>
        <stp>13/11/2015</stp>
        <stp>[Bonds &amp; FX.xlsx]Monitor!R35C8</stp>
        <stp>Fill=C</stp>
        <stp>Days=A</stp>
        <tr r="H35" s="1"/>
      </tp>
      <tp t="e">
        <v>#N/A</v>
        <stp/>
        <stp>##V3_BDHV12</stp>
        <stp>DEYC1030 Index</stp>
        <stp>PX_LAST</stp>
        <stp>13/11/2015</stp>
        <stp>13/11/2015</stp>
        <stp>[Bonds &amp; FX.xlsx]Monitor!R37C8</stp>
        <stp>Fill=C</stp>
        <stp>Days=A</stp>
        <tr r="H37" s="1"/>
      </tp>
      <tp>
        <v>11.348599999999999</v>
        <stp/>
        <stp>##V3_BDHV12</stp>
        <stp>SEKCHF  Curncy</stp>
        <stp>PX_LAST</stp>
        <stp>15.06.2018</stp>
        <stp>15.06.2018</stp>
        <stp>[Bonds &amp; FX.xlsx]FX OK!R36C15</stp>
        <stp>Fill=C</stp>
        <stp>Days=A</stp>
        <tr r="O36" s="12"/>
      </tp>
      <tp>
        <v>11.4031</v>
        <stp/>
        <stp>##V3_BDHV12</stp>
        <stp>SEKCHF  Curncy</stp>
        <stp>PX_LAST</stp>
        <stp>14.06.2018</stp>
        <stp>14.06.2018</stp>
        <stp>[Bonds &amp; FX.xlsx]FX OK!R36C15</stp>
        <stp>Fill=C</stp>
        <stp>Days=A</stp>
        <tr r="O36" s="12"/>
      </tp>
      <tp t="e">
        <v>#N/A</v>
        <stp/>
        <stp>##V3_BDHV12</stp>
        <stp>USYC2Y10 Index</stp>
        <stp>PX_LAST</stp>
        <stp>31/10/2015</stp>
        <stp>31/10/2015</stp>
        <stp>[Bonds &amp; FX.xlsx]Monitor!R34C9</stp>
        <stp>Fill=C</stp>
        <stp>Days=A</stp>
        <tr r="I34" s="1"/>
      </tp>
      <tp t="e">
        <v>#N/A</v>
        <stp/>
        <stp>##V3_BDHV12</stp>
        <stp>UKYC2Y10 Index</stp>
        <stp>PX_LAST</stp>
        <stp>31/10/2015</stp>
        <stp>31/10/2015</stp>
        <stp>[Bonds &amp; FX.xlsx]Monitor!R38C9</stp>
        <stp>Fill=C</stp>
        <stp>Days=A</stp>
        <tr r="I38" s="1"/>
      </tp>
      <tp t="e">
        <v>#N/A</v>
        <stp/>
        <stp>##V3_BDHV12</stp>
        <stp>DEYC2Y10 Index</stp>
        <stp>PX_LAST</stp>
        <stp>31/10/2015</stp>
        <stp>31/10/2015</stp>
        <stp>[Bonds &amp; FX.xlsx]Monitor!R36C9</stp>
        <stp>Fill=C</stp>
        <stp>Days=A</stp>
        <tr r="I36" s="1"/>
      </tp>
      <tp t="e">
        <v>#N/A</v>
        <stp/>
        <stp>##V3_BDHV12</stp>
        <stp>SEKNOK  Curncy</stp>
        <stp>PX_LAST</stp>
        <stp>23/11/2015</stp>
        <stp>23/11/2015</stp>
        <stp>[Bonds &amp; FX.xlsx]FX Daily!R46C16</stp>
        <stp>Fill=C</stp>
        <stp>Days=A</stp>
        <tr r="P46" s="8"/>
      </tp>
      <tp t="e">
        <v>#N/A</v>
        <stp/>
        <stp>##V3_BDHV12</stp>
        <stp>USGGBE10 Index</stp>
        <stp>PX_LAST</stp>
        <stp>14/01/2016</stp>
        <stp>14/01/2016</stp>
        <stp>[Bonds &amp; FX.xlsx]Bonds Weekly!R51C7</stp>
        <stp>Fill=C</stp>
        <stp>Days=A</stp>
        <tr r="G51" s="9"/>
        <tr r="G51" s="9"/>
      </tp>
      <tp t="e">
        <v>#N/A</v>
        <stp/>
        <stp>##V3_BDHV12</stp>
        <stp>SEKCHF  Curncy</stp>
        <stp>PX_LAST</stp>
        <stp>23/11/2015</stp>
        <stp>23/11/2015</stp>
        <stp>[Bonds &amp; FX.xlsx]FX Daily!R46C11</stp>
        <stp>Fill=C</stp>
        <stp>Days=A</stp>
        <tr r="K46" s="8"/>
      </tp>
      <tp t="e">
        <v>#N/A</v>
        <stp/>
        <stp>##V3_BDHV12</stp>
        <stp>HKDAUD  Curncy</stp>
        <stp>PX_LAST</stp>
        <stp>31/10/2015</stp>
        <stp>31/10/2015</stp>
        <stp>[Bonds &amp; FX.xlsx]FX Daily!R28C13</stp>
        <stp>Fill=C</stp>
        <stp>Days=A</stp>
        <tr r="M28" s="8"/>
      </tp>
      <tp t="e">
        <v>#N/A</v>
        <stp/>
        <stp>##V3_BDHV12</stp>
        <stp>DEGGBE10 Index</stp>
        <stp>PX_LAST</stp>
        <stp>14/01/2016</stp>
        <stp>14/01/2016</stp>
        <stp>[Bonds &amp; FX.xlsx]Bonds Weekly!R54C7</stp>
        <stp>Fill=C</stp>
        <stp>Days=A</stp>
        <tr r="G54" s="9"/>
        <tr r="G54" s="9"/>
      </tp>
      <tp t="e">
        <v>#N/A</v>
        <stp/>
        <stp>##V3_BDHV12</stp>
        <stp>AUDNZD  Curncy</stp>
        <stp>PX_LAST</stp>
        <stp>20/11/2015</stp>
        <stp>20/11/2015</stp>
        <stp>[Bonds &amp; FX.xlsx]FX Daily!R26C14</stp>
        <stp>Fill=C</stp>
        <stp>Days=A</stp>
        <tr r="N26" s="8"/>
      </tp>
      <tp t="e">
        <v>#N/A</v>
        <stp/>
        <stp>##V3_BDHV12</stp>
        <stp>HKDSEK  Curncy</stp>
        <stp>PX_LAST</stp>
        <stp>11/12/2015</stp>
        <stp>11/12/2015</stp>
        <stp>[Bonds &amp; FX.xlsx]FX!R28C17</stp>
        <stp>Fill=C</stp>
        <stp>Days=A</stp>
        <tr r="Q28" s="6"/>
      </tp>
      <tp t="e">
        <v>#N/A</v>
        <stp/>
        <stp>##V3_BDHV12</stp>
        <stp>CADSEK  Curncy</stp>
        <stp>PX_LAST</stp>
        <stp>11/12/2015</stp>
        <stp>11/12/2015</stp>
        <stp>[Bonds &amp; FX.xlsx]FX!R25C17</stp>
        <stp>Fill=C</stp>
        <stp>Days=A</stp>
        <tr r="Q25" s="6"/>
      </tp>
      <tp t="e">
        <v>#N/A</v>
        <stp/>
        <stp>##V3_BDHV12</stp>
        <stp>AUDSEK  Curncy</stp>
        <stp>PX_LAST</stp>
        <stp>11/12/2015</stp>
        <stp>11/12/2015</stp>
        <stp>[Bonds &amp; FX.xlsx]FX!R26C17</stp>
        <stp>Fill=C</stp>
        <stp>Days=A</stp>
        <tr r="Q26" s="6"/>
      </tp>
      <tp t="e">
        <v>#N/A</v>
        <stp/>
        <stp>##V3_BDHV12</stp>
        <stp>NZDSEK  Curncy</stp>
        <stp>PX_LAST</stp>
        <stp>11/12/2015</stp>
        <stp>11/12/2015</stp>
        <stp>[Bonds &amp; FX.xlsx]FX!R27C17</stp>
        <stp>Fill=C</stp>
        <stp>Days=A</stp>
        <tr r="Q27" s="6"/>
      </tp>
      <tp t="e">
        <v>#N/A</v>
        <stp/>
        <stp>##V3_BDHV12</stp>
        <stp>GSPT10YR Index</stp>
        <stp>PX_LAST</stp>
        <stp>24/11/2015</stp>
        <stp>24/11/2015</stp>
        <stp>[Bonds &amp; FX.xlsx]Bonds Daily!R16C8</stp>
        <stp>Fill=C</stp>
        <stp>Days=A</stp>
        <tr r="H16" s="7"/>
      </tp>
      <tp t="e">
        <v>#N/A</v>
        <stp/>
        <stp>##V3_BDHV12</stp>
        <stp>USDSEK  Curncy</stp>
        <stp>PX_LAST</stp>
        <stp>11/12/2015</stp>
        <stp>11/12/2015</stp>
        <stp>[Bonds &amp; FX.xlsx]FX!R20C17</stp>
        <stp>Fill=C</stp>
        <stp>Days=A</stp>
        <tr r="Q20" s="6"/>
      </tp>
      <tp t="e">
        <v>#N/A</v>
        <stp/>
        <stp>##V3_BDHV12</stp>
        <stp>USDSEK  Curncy</stp>
        <stp>PX_LAST</stp>
        <stp>04/12/2015</stp>
        <stp>04/12/2015</stp>
        <stp>[Bonds &amp; FX.xlsx]FX!R36C17</stp>
        <stp>Fill=C</stp>
        <stp>Days=A</stp>
        <tr r="Q36" s="6"/>
      </tp>
      <tp t="e">
        <v>#N/A</v>
        <stp/>
        <stp>##V3_BDHV12</stp>
        <stp>GSPT10YR Index</stp>
        <stp>PX_LAST</stp>
        <stp>24/11/2015</stp>
        <stp>24/11/2015</stp>
        <stp>[Bonds &amp; FX.xlsx]Bonds Daily!R28C8</stp>
        <stp>Fill=C</stp>
        <stp>Days=A</stp>
        <tr r="H28" s="7"/>
      </tp>
      <tp t="e">
        <v>#N/A</v>
        <stp/>
        <stp>##V3_BDHV12</stp>
        <stp>HKDNOK  Curncy</stp>
        <stp>PX_LAST</stp>
        <stp>31/12/2014</stp>
        <stp>31/12/2014</stp>
        <stp>[Bonds &amp; FX.xlsx]FX!R12C16</stp>
        <stp>Fill=C</stp>
        <stp>Days=A</stp>
        <tr r="P12" s="6"/>
      </tp>
      <tp t="e">
        <v>#N/A</v>
        <stp/>
        <stp>##V3_BDHV12</stp>
        <stp>AUDNZD  Curncy</stp>
        <stp>PX_LAST</stp>
        <stp>11/12/2015</stp>
        <stp>11/12/2015</stp>
        <stp>[Bonds &amp; FX.xlsx]FX!R10C14</stp>
        <stp>Fill=C</stp>
        <stp>Days=A</stp>
        <tr r="N10" s="6"/>
      </tp>
      <tp t="e">
        <v>#N/A</v>
        <stp/>
        <stp>##V3_BDHV12</stp>
        <stp>USDNOK  Curncy</stp>
        <stp>PX_LAST</stp>
        <stp>30/11/2015</stp>
        <stp>30/11/2015</stp>
        <stp>[Bonds &amp; FX.xlsx]FX!R20C16</stp>
        <stp>Fill=C</stp>
        <stp>Days=A</stp>
        <tr r="P20" s="6"/>
      </tp>
      <tp t="e">
        <v>#N/A</v>
        <stp/>
        <stp>##V3_BDHV12</stp>
        <stp>AUDNOK  Curncy</stp>
        <stp>PX_LAST</stp>
        <stp>31/12/2014</stp>
        <stp>31/12/2014</stp>
        <stp>[Bonds &amp; FX.xlsx]FX!R10C16</stp>
        <stp>Fill=C</stp>
        <stp>Days=A</stp>
        <tr r="P10" s="6"/>
      </tp>
      <tp t="e">
        <v>#N/A</v>
        <stp/>
        <stp>##V3_BDHV12</stp>
        <stp>CDX IG CDSI GEN 5Y Corp</stp>
        <stp>PX_LAST</stp>
        <stp>31/12/2015</stp>
        <stp>31/12/2015</stp>
        <stp>[Bonds &amp; FX.xlsx]Bonds Weekly!R76C9</stp>
        <stp>Fill=C</stp>
        <stp>Days=A</stp>
        <tr r="I76" s="9"/>
      </tp>
      <tp t="e">
        <v>#N/A</v>
        <stp/>
        <stp>##V3_BDHV12</stp>
        <stp>CHFHKD  Curncy</stp>
        <stp>PX_LAST</stp>
        <stp>11/12/2015</stp>
        <stp>11/12/2015</stp>
        <stp>[Bonds &amp; FX.xlsx]FX!R24C15</stp>
        <stp>Fill=C</stp>
        <stp>Days=A</stp>
        <tr r="O24" s="6"/>
      </tp>
      <tp t="e">
        <v>#N/A</v>
        <stp/>
        <stp>##V3_BDHV12</stp>
        <stp>NZDNOK  Curncy</stp>
        <stp>PX_LAST</stp>
        <stp>31/12/2014</stp>
        <stp>31/12/2014</stp>
        <stp>[Bonds &amp; FX.xlsx]FX!R11C16</stp>
        <stp>Fill=C</stp>
        <stp>Days=A</stp>
        <tr r="P11" s="6"/>
      </tp>
      <tp t="e">
        <v>#N/A</v>
        <stp/>
        <stp>##V3_BDHV12</stp>
        <stp>HKDNZD  Curncy</stp>
        <stp>PX_LAST</stp>
        <stp>11/12/2015</stp>
        <stp>11/12/2015</stp>
        <stp>[Bonds &amp; FX.xlsx]FX!R12C14</stp>
        <stp>Fill=C</stp>
        <stp>Days=A</stp>
        <tr r="N12" s="6"/>
      </tp>
      <tp t="e">
        <v>#N/A</v>
        <stp/>
        <stp>##V3_BDHV12</stp>
        <stp>CADNOK  Curncy</stp>
        <stp>PX_LAST</stp>
        <stp>30/11/2015</stp>
        <stp>30/11/2015</stp>
        <stp>[Bonds &amp; FX.xlsx]FX!R25C16</stp>
        <stp>Fill=C</stp>
        <stp>Days=A</stp>
        <tr r="P25" s="6"/>
      </tp>
      <tp t="e">
        <v>#N/A</v>
        <stp/>
        <stp>##V3_BDHV12</stp>
        <stp>CHFNZD  Curncy</stp>
        <stp>PX_LAST</stp>
        <stp>30/11/2015</stp>
        <stp>30/11/2015</stp>
        <stp>[Bonds &amp; FX.xlsx]FX!R24C14</stp>
        <stp>Fill=C</stp>
        <stp>Days=A</stp>
        <tr r="N24" s="6"/>
      </tp>
      <tp t="e">
        <v>#N/A</v>
        <stp/>
        <stp>##V3_BDHV12</stp>
        <stp>NZDNOK  Curncy</stp>
        <stp>PX_LAST</stp>
        <stp>30/11/2015</stp>
        <stp>30/11/2015</stp>
        <stp>[Bonds &amp; FX.xlsx]FX!R27C16</stp>
        <stp>Fill=C</stp>
        <stp>Days=A</stp>
        <tr r="P27" s="6"/>
      </tp>
      <tp t="e">
        <v>#N/A</v>
        <stp/>
        <stp>##V3_BDHV12</stp>
        <stp>AUDNOK  Curncy</stp>
        <stp>PX_LAST</stp>
        <stp>30/11/2015</stp>
        <stp>30/11/2015</stp>
        <stp>[Bonds &amp; FX.xlsx]FX!R26C16</stp>
        <stp>Fill=C</stp>
        <stp>Days=A</stp>
        <tr r="P26" s="6"/>
      </tp>
      <tp t="e">
        <v>#N/A</v>
        <stp/>
        <stp>##V3_BDHV12</stp>
        <stp>USDNOK  Curncy</stp>
        <stp>PX_LAST</stp>
        <stp>11/12/2015</stp>
        <stp>11/12/2015</stp>
        <stp>[Bonds &amp; FX.xlsx]FX!R36C16</stp>
        <stp>Fill=C</stp>
        <stp>Days=A</stp>
        <tr r="P36" s="6"/>
      </tp>
      <tp t="e">
        <v>#N/A</v>
        <stp/>
        <stp>##V3_BDHV12</stp>
        <stp>HKDGBP  Curncy</stp>
        <stp>PX_LAST</stp>
        <stp>04/12/2015</stp>
        <stp>04/12/2015</stp>
        <stp>[Bonds &amp; FX.xlsx]FX!R44C10</stp>
        <stp>Fill=C</stp>
        <stp>Days=A</stp>
        <tr r="J44" s="6"/>
      </tp>
      <tp t="e">
        <v>#N/A</v>
        <stp/>
        <stp>##V3_BDHV12</stp>
        <stp>CHFCAD  Curncy</stp>
        <stp>PX_LAST</stp>
        <stp>04/12/2015</stp>
        <stp>04/12/2015</stp>
        <stp>[Bonds &amp; FX.xlsx]FX!R40C12</stp>
        <stp>Fill=C</stp>
        <stp>Days=A</stp>
        <tr r="L40" s="6"/>
      </tp>
      <tp t="e">
        <v>#N/A</v>
        <stp/>
        <stp>##V3_BDHV12</stp>
        <stp>HKDCHF  Curncy</stp>
        <stp>PX_LAST</stp>
        <stp>11/12/2015</stp>
        <stp>11/12/2015</stp>
        <stp>[Bonds &amp; FX.xlsx]FX!R44C11</stp>
        <stp>Fill=C</stp>
        <stp>Days=A</stp>
        <tr r="K44" s="6"/>
      </tp>
      <tp t="e">
        <v>#N/A</v>
        <stp/>
        <stp>##V3_BDHV12</stp>
        <stp>HKDNOK  Curncy</stp>
        <stp>PX_LAST</stp>
        <stp>30/11/2015</stp>
        <stp>30/11/2015</stp>
        <stp>[Bonds &amp; FX.xlsx]FX!R28C16</stp>
        <stp>Fill=C</stp>
        <stp>Days=A</stp>
        <tr r="P28" s="6"/>
      </tp>
      <tp t="e">
        <v>#N/A</v>
        <stp/>
        <stp>##V3_BDHV12</stp>
        <stp>GSPG10YR Index</stp>
        <stp>PX_LAST</stp>
        <stp>24/11/2015</stp>
        <stp>24/11/2015</stp>
        <stp>[Bonds &amp; FX.xlsx]Bonds Daily!R20C8</stp>
        <stp>Fill=C</stp>
        <stp>Days=A</stp>
        <tr r="H20" s="7"/>
      </tp>
      <tp t="e">
        <v>#N/A</v>
        <stp/>
        <stp>##V3_BDHV12</stp>
        <stp>GSPG10YR Index</stp>
        <stp>PX_LAST</stp>
        <stp>24/11/2015</stp>
        <stp>24/11/2015</stp>
        <stp>[Bonds &amp; FX.xlsx]Bonds Daily!R31C8</stp>
        <stp>Fill=C</stp>
        <stp>Days=A</stp>
        <tr r="H31" s="7"/>
      </tp>
      <tp t="e">
        <v>#N/A</v>
        <stp/>
        <stp>##V3_BDHV12</stp>
        <stp>CADCHF  Curncy</stp>
        <stp>PX_LAST</stp>
        <stp>11/12/2015</stp>
        <stp>11/12/2015</stp>
        <stp>[Bonds &amp; FX.xlsx]FX!R41C11</stp>
        <stp>Fill=C</stp>
        <stp>Days=A</stp>
        <tr r="K41" s="6"/>
      </tp>
      <tp t="e">
        <v>#N/A</v>
        <stp/>
        <stp>##V3_BDHV12</stp>
        <stp>CADGBP  Curncy</stp>
        <stp>PX_LAST</stp>
        <stp>04/12/2015</stp>
        <stp>04/12/2015</stp>
        <stp>[Bonds &amp; FX.xlsx]FX!R41C10</stp>
        <stp>Fill=C</stp>
        <stp>Days=A</stp>
        <tr r="J41" s="6"/>
      </tp>
      <tp t="e">
        <v>#N/A</v>
        <stp/>
        <stp>##V3_BDHV12</stp>
        <stp>AUDCHF  Curncy</stp>
        <stp>PX_LAST</stp>
        <stp>11/12/2015</stp>
        <stp>11/12/2015</stp>
        <stp>[Bonds &amp; FX.xlsx]FX!R42C11</stp>
        <stp>Fill=C</stp>
        <stp>Days=A</stp>
        <tr r="K42" s="6"/>
      </tp>
      <tp t="e">
        <v>#N/A</v>
        <stp/>
        <stp>##V3_BDHV12</stp>
        <stp>AUDGBP  Curncy</stp>
        <stp>PX_LAST</stp>
        <stp>04/12/2015</stp>
        <stp>04/12/2015</stp>
        <stp>[Bonds &amp; FX.xlsx]FX!R42C10</stp>
        <stp>Fill=C</stp>
        <stp>Days=A</stp>
        <tr r="J42" s="6"/>
      </tp>
      <tp t="e">
        <v>#N/A</v>
        <stp/>
        <stp>##V3_BDHV12</stp>
        <stp>CHFAUD  Curncy</stp>
        <stp>PX_LAST</stp>
        <stp>11/12/2015</stp>
        <stp>11/12/2015</stp>
        <stp>[Bonds &amp; FX.xlsx]FX!R40C13</stp>
        <stp>Fill=C</stp>
        <stp>Days=A</stp>
        <tr r="M40" s="6"/>
      </tp>
      <tp t="e">
        <v>#N/A</v>
        <stp/>
        <stp>##V3_BDHV12</stp>
        <stp>NZDGBP  Curncy</stp>
        <stp>PX_LAST</stp>
        <stp>04/12/2015</stp>
        <stp>04/12/2015</stp>
        <stp>[Bonds &amp; FX.xlsx]FX!R43C10</stp>
        <stp>Fill=C</stp>
        <stp>Days=A</stp>
        <tr r="J43" s="6"/>
      </tp>
      <tp t="e">
        <v>#N/A</v>
        <stp/>
        <stp>##V3_BDHV12</stp>
        <stp>NZDCHF  Curncy</stp>
        <stp>PX_LAST</stp>
        <stp>11/12/2015</stp>
        <stp>11/12/2015</stp>
        <stp>[Bonds &amp; FX.xlsx]FX!R43C11</stp>
        <stp>Fill=C</stp>
        <stp>Days=A</stp>
        <tr r="K43" s="6"/>
      </tp>
      <tp t="e">
        <v>#N/A</v>
        <stp/>
        <stp>##V3_BDHV12</stp>
        <stp>USDNOK  Curncy</stp>
        <stp>PX_LAST</stp>
        <stp>31/12/2014</stp>
        <stp>31/12/2014</stp>
        <stp>[Bonds &amp; FX.xlsx]FX Daily!R4C16</stp>
        <stp>Fill=C</stp>
        <stp>Days=A</stp>
        <tr r="P4" s="8"/>
      </tp>
      <tp t="e">
        <v>#N/A</v>
        <stp/>
        <stp>##V3_BDHV12</stp>
        <stp>EURNZD  Curncy</stp>
        <stp>PX_LAST</stp>
        <stp>20/11/2015</stp>
        <stp>20/11/2015</stp>
        <stp>[Bonds &amp; FX.xlsx]FX Daily!R5C14</stp>
        <stp>Fill=C</stp>
        <stp>Days=A</stp>
        <tr r="N5" s="8"/>
      </tp>
      <tp t="e">
        <v>#N/A</v>
        <stp/>
        <stp>##V3_BDHV12</stp>
        <stp>GBPNZD  Curncy</stp>
        <stp>PX_LAST</stp>
        <stp>20/11/2015</stp>
        <stp>20/11/2015</stp>
        <stp>[Bonds &amp; FX.xlsx]FX Daily!R7C14</stp>
        <stp>Fill=C</stp>
        <stp>Days=A</stp>
        <tr r="N7" s="8"/>
      </tp>
      <tp t="e">
        <v>#N/A</v>
        <stp/>
        <stp>##V3_BDHV12</stp>
        <stp>JPYNZD  Curncy</stp>
        <stp>PX_LAST</stp>
        <stp>20/11/2015</stp>
        <stp>20/11/2015</stp>
        <stp>[Bonds &amp; FX.xlsx]FX Daily!R6C14</stp>
        <stp>Fill=C</stp>
        <stp>Days=A</stp>
        <tr r="N6" s="8"/>
      </tp>
      <tp t="e">
        <v>#N/A</v>
        <stp/>
        <stp>##V3_BDHV12</stp>
        <stp>CADNZD  Curncy</stp>
        <stp>PX_LAST</stp>
        <stp>20/11/2015</stp>
        <stp>20/11/2015</stp>
        <stp>[Bonds &amp; FX.xlsx]FX Daily!R9C14</stp>
        <stp>Fill=C</stp>
        <stp>Days=A</stp>
        <tr r="N9" s="8"/>
      </tp>
      <tp t="e">
        <v>#N/A</v>
        <stp/>
        <stp>##V3_BDHV12</stp>
        <stp>CHFNZD  Curncy</stp>
        <stp>PX_LAST</stp>
        <stp>20/11/2015</stp>
        <stp>20/11/2015</stp>
        <stp>[Bonds &amp; FX.xlsx]FX Daily!R8C14</stp>
        <stp>Fill=C</stp>
        <stp>Days=A</stp>
        <tr r="N8" s="8"/>
      </tp>
      <tp t="e">
        <v>#N/A</v>
        <stp/>
        <stp>##V3_BDHV12</stp>
        <stp>EURNOK  Curncy</stp>
        <stp>PX_LAST</stp>
        <stp>31/12/2014</stp>
        <stp>31/12/2014</stp>
        <stp>[Bonds &amp; FX.xlsx]FX Daily!R5C16</stp>
        <stp>Fill=C</stp>
        <stp>Days=A</stp>
        <tr r="P5" s="8"/>
      </tp>
      <tp t="s">
        <v>US High Yield</v>
        <stp/>
        <stp>##V3_BDPV12</stp>
        <stp>H0A0 Index</stp>
        <stp>NAME</stp>
        <stp>[Bonds &amp; FX.xlsx]Monitor!R59C6</stp>
        <tr r="F59" s="1"/>
      </tp>
      <tp t="e">
        <v>#N/A</v>
        <stp/>
        <stp>##V3_BDHV12</stp>
        <stp>GBPNOK  Curncy</stp>
        <stp>PX_LAST</stp>
        <stp>31/12/2014</stp>
        <stp>31/12/2014</stp>
        <stp>[Bonds &amp; FX.xlsx]FX Daily!R7C16</stp>
        <stp>Fill=C</stp>
        <stp>Days=A</stp>
        <tr r="P7" s="8"/>
      </tp>
      <tp t="e">
        <v>#N/A</v>
        <stp/>
        <stp>##V3_BDHV12</stp>
        <stp>USDNZD  Curncy</stp>
        <stp>PX_LAST</stp>
        <stp>20/11/2015</stp>
        <stp>20/11/2015</stp>
        <stp>[Bonds &amp; FX.xlsx]FX Daily!R4C14</stp>
        <stp>Fill=C</stp>
        <stp>Days=A</stp>
        <tr r="N4" s="8"/>
      </tp>
      <tp t="e">
        <v>#N/A</v>
        <stp/>
        <stp>##V3_BDHV12</stp>
        <stp>CHFNOK  Curncy</stp>
        <stp>PX_LAST</stp>
        <stp>31/12/2014</stp>
        <stp>31/12/2014</stp>
        <stp>[Bonds &amp; FX.xlsx]FX Daily!R8C16</stp>
        <stp>Fill=C</stp>
        <stp>Days=A</stp>
        <tr r="P8" s="8"/>
      </tp>
      <tp t="e">
        <v>#N/A</v>
        <stp/>
        <stp>##V3_BDHV12</stp>
        <stp>CADNOK  Curncy</stp>
        <stp>PX_LAST</stp>
        <stp>31/12/2014</stp>
        <stp>31/12/2014</stp>
        <stp>[Bonds &amp; FX.xlsx]FX Daily!R9C16</stp>
        <stp>Fill=C</stp>
        <stp>Days=A</stp>
        <tr r="P9" s="8"/>
      </tp>
      <tp t="e">
        <v>#N/A</v>
        <stp/>
        <stp>##V3_BDHV12</stp>
        <stp>JPYNOK  Curncy</stp>
        <stp>PX_LAST</stp>
        <stp>31/12/2014</stp>
        <stp>31/12/2014</stp>
        <stp>[Bonds &amp; FX.xlsx]FX Daily!R6C16</stp>
        <stp>Fill=C</stp>
        <stp>Days=A</stp>
        <tr r="P6" s="8"/>
      </tp>
      <tp>
        <v>0.77122000000000002</v>
        <stp/>
        <stp>##V3_BDHV12</stp>
        <stp>JPYEUR  Curncy</stp>
        <stp>PX_LAST</stp>
        <stp>11.06.2018</stp>
        <stp>11.06.2018</stp>
        <stp>[Bonds &amp; FX.xlsx]FX OK!R29C24</stp>
        <stp>Fill=C</stp>
        <stp>Days=A</stp>
        <tr r="X29" s="12"/>
      </tp>
      <tp>
        <v>0.77830999999999995</v>
        <stp/>
        <stp>##V3_BDHV12</stp>
        <stp>JPYEUR  Curncy</stp>
        <stp>PX_LAST</stp>
        <stp>15.06.2018</stp>
        <stp>15.06.2018</stp>
        <stp>[Bonds &amp; FX.xlsx]FX OK!R29C24</stp>
        <stp>Fill=C</stp>
        <stp>Days=A</stp>
        <tr r="X29" s="12"/>
      </tp>
      <tp>
        <v>2811.99</v>
        <stp/>
        <stp>##V3_BDHV12</stp>
        <stp>C0A0 Index</stp>
        <stp>PX_LAST</stp>
        <stp>11.06.2018</stp>
        <stp>11.06.2018</stp>
        <stp>[Bonds &amp; FX.xlsx]BONDS OK!R70C9</stp>
        <stp>Days=A</stp>
        <stp>Fill=C</stp>
        <tr r="I70" s="10"/>
      </tp>
      <tp>
        <v>1.3277999999999999</v>
        <stp/>
        <stp>##V3_BDHV12</stp>
        <stp>GBPUSD  Curncy</stp>
        <stp>PX_LAST</stp>
        <stp>15.06.2018</stp>
        <stp>15.06.2018</stp>
        <stp>[Bonds &amp; FX.xlsx]FX OK!R12C23</stp>
        <stp>Fill=C</stp>
        <stp>Days=A</stp>
        <tr r="W12" s="12"/>
      </tp>
      <tp>
        <v>1.3320000000000001</v>
        <stp/>
        <stp>##V3_BDHV12</stp>
        <stp>GBPUSD  Curncy</stp>
        <stp>PX_LAST</stp>
        <stp>15.12.2017</stp>
        <stp>15.12.2017</stp>
        <stp>[Bonds &amp; FX.xlsx]FX OK!R30C10</stp>
        <stp>Fill=C</stp>
        <stp>Days=A</stp>
        <tr r="J30" s="12"/>
      </tp>
      <tp>
        <v>289.517</v>
        <stp/>
        <stp>##V3_BDHV12</stp>
        <stp>EBL0 Index</stp>
        <stp>PX_LAST</stp>
        <stp>11.06.2018</stp>
        <stp>11.06.2018</stp>
        <stp>[Bonds &amp; FX.xlsx]BONDS OK!R75C9</stp>
        <stp>Days=A</stp>
        <stp>Fill=C</stp>
        <tr r="I75" s="10"/>
      </tp>
      <tp>
        <v>292.59899999999999</v>
        <stp/>
        <stp>##V3_BDHV12</stp>
        <stp>ER00 Index</stp>
        <stp>PX_LAST</stp>
        <stp>11.06.2018</stp>
        <stp>11.06.2018</stp>
        <stp>[Bonds &amp; FX.xlsx]BONDS OK!R72C9</stp>
        <stp>Days=A</stp>
        <stp>Fill=C</stp>
        <tr r="I72" s="10"/>
      </tp>
      <tp>
        <v>301.41300000000001</v>
        <stp/>
        <stp>##V3_BDHV12</stp>
        <stp>HE00 Index</stp>
        <stp>PX_LAST</stp>
        <stp>11.06.2018</stp>
        <stp>11.06.2018</stp>
        <stp>[Bonds &amp; FX.xlsx]BONDS OK!R71C9</stp>
        <stp>Days=A</stp>
        <stp>Fill=C</stp>
        <tr r="I71" s="10"/>
      </tp>
      <tp>
        <v>1266.635</v>
        <stp/>
        <stp>##V3_BDHV12</stp>
        <stp>H0A0 Index</stp>
        <stp>PX_LAST</stp>
        <stp>11.06.2018</stp>
        <stp>11.06.2018</stp>
        <stp>[Bonds &amp; FX.xlsx]BONDS OK!R69C9</stp>
        <stp>Days=A</stp>
        <stp>Fill=C</stp>
        <tr r="I69" s="10"/>
      </tp>
      <tp>
        <v>1270.509</v>
        <stp/>
        <stp>##V3_BDHV12</stp>
        <stp>H0A0 Index</stp>
        <stp>PX_LAST</stp>
        <stp>15.06.2018</stp>
        <stp>15.06.2018</stp>
        <stp>[Bonds &amp; FX.xlsx]BONDS OK!R69C7</stp>
        <stp>Fill=C</stp>
        <stp>Days=A</stp>
        <tr r="G69" s="10"/>
        <tr r="G69" s="10"/>
      </tp>
      <tp>
        <v>302.815</v>
        <stp/>
        <stp>##V3_BDHV12</stp>
        <stp>HE00 Index</stp>
        <stp>PX_LAST</stp>
        <stp>15.06.2018</stp>
        <stp>15.06.2018</stp>
        <stp>[Bonds &amp; FX.xlsx]BONDS OK!R71C7</stp>
        <stp>Fill=C</stp>
        <stp>Days=A</stp>
        <tr r="G71" s="10"/>
        <tr r="G71" s="10"/>
      </tp>
      <tp>
        <v>0.85109999999999997</v>
        <stp/>
        <stp>##V3_BDHV12</stp>
        <stp>USDEUR  Curncy</stp>
        <stp>PX_LAST</stp>
        <stp>15.12.2017</stp>
        <stp>15.12.2017</stp>
        <stp>[Bonds &amp; FX.xlsx]FX OK!R27C26</stp>
        <stp>Fill=C</stp>
        <stp>Days=A</stp>
        <tr r="Z27" s="12"/>
      </tp>
      <tp>
        <v>2819.3420000000001</v>
        <stp/>
        <stp>##V3_BDHV12</stp>
        <stp>C0A0 Index</stp>
        <stp>PX_LAST</stp>
        <stp>15.06.2018</stp>
        <stp>15.06.2018</stp>
        <stp>[Bonds &amp; FX.xlsx]BONDS OK!R70C7</stp>
        <stp>Fill=C</stp>
        <stp>Days=A</stp>
        <tr r="G70" s="10"/>
        <tr r="G70" s="10"/>
      </tp>
      <tp>
        <v>291.62099999999998</v>
        <stp/>
        <stp>##V3_BDHV12</stp>
        <stp>EBL0 Index</stp>
        <stp>PX_LAST</stp>
        <stp>15.06.2018</stp>
        <stp>15.06.2018</stp>
        <stp>[Bonds &amp; FX.xlsx]BONDS OK!R75C7</stp>
        <stp>Fill=C</stp>
        <stp>Days=A</stp>
        <tr r="G75" s="10"/>
        <tr r="G75" s="10"/>
      </tp>
      <tp>
        <v>294.35700000000003</v>
        <stp/>
        <stp>##V3_BDHV12</stp>
        <stp>ER00 Index</stp>
        <stp>PX_LAST</stp>
        <stp>15.06.2018</stp>
        <stp>15.06.2018</stp>
        <stp>[Bonds &amp; FX.xlsx]BONDS OK!R72C7</stp>
        <stp>Fill=C</stp>
        <stp>Days=A</stp>
        <tr r="G72" s="10"/>
        <tr r="G72" s="10"/>
      </tp>
      <tp t="e">
        <v>#N/A</v>
        <stp/>
        <stp>##V3_BDHV12</stp>
        <stp>NOKAUD  Curncy</stp>
        <stp>PX_LAST</stp>
        <stp>20/11/2015</stp>
        <stp>20/11/2015</stp>
        <stp>[Bonds &amp; FX.xlsx]FX Daily!R45C13</stp>
        <stp>Fill=C</stp>
        <stp>Days=A</stp>
        <tr r="M45" s="8"/>
      </tp>
      <tp t="e">
        <v>#N/A</v>
        <stp/>
        <stp>##V3_BDHV12</stp>
        <stp>SEKHKD  Curncy</stp>
        <stp>PX_LAST</stp>
        <stp>31/12/2014</stp>
        <stp>31/12/2014</stp>
        <stp>[Bonds &amp; FX.xlsx]FX Daily!R14C15</stp>
        <stp>Fill=C</stp>
        <stp>Days=A</stp>
        <tr r="O14" s="8"/>
      </tp>
      <tp t="e">
        <v>#N/A</v>
        <stp/>
        <stp>##V3_BDHV12</stp>
        <stp>SEKHKD  Curncy</stp>
        <stp>PX_LAST</stp>
        <stp>20/11/2015</stp>
        <stp>20/11/2015</stp>
        <stp>[Bonds &amp; FX.xlsx]FX Daily!R14C15</stp>
        <stp>Fill=C</stp>
        <stp>Days=A</stp>
        <tr r="O14" s="8"/>
      </tp>
      <tp t="e">
        <v>#N/A</v>
        <stp/>
        <stp>##V3_BDHV12</stp>
        <stp>HKDAUD  Curncy</stp>
        <stp>PX_LAST</stp>
        <stp>20/11/2015</stp>
        <stp>20/11/2015</stp>
        <stp>[Bonds &amp; FX.xlsx]FX Daily!R28C13</stp>
        <stp>Fill=C</stp>
        <stp>Days=A</stp>
        <tr r="M28" s="8"/>
      </tp>
      <tp t="e">
        <v>#N/A</v>
        <stp/>
        <stp>##V3_BDHV12</stp>
        <stp>NZDAUD  Curncy</stp>
        <stp>PX_LAST</stp>
        <stp>20/11/2015</stp>
        <stp>20/11/2015</stp>
        <stp>[Bonds &amp; FX.xlsx]FX Daily!R43C13</stp>
        <stp>Fill=C</stp>
        <stp>Days=A</stp>
        <tr r="M43" s="8"/>
      </tp>
      <tp t="e">
        <v>#N/A</v>
        <stp/>
        <stp>##V3_BDHV12</stp>
        <stp>JPYAUD  Curncy</stp>
        <stp>PX_LAST</stp>
        <stp>23/11/2015</stp>
        <stp>23/11/2015</stp>
        <stp>[Bonds &amp; FX.xlsx]FX Daily!R38C13</stp>
        <stp>Fill=C</stp>
        <stp>Days=A</stp>
        <tr r="M38" s="8"/>
      </tp>
      <tp t="e">
        <v>#N/A</v>
        <stp/>
        <stp>##V3_BDHV12</stp>
        <stp>USDNOK  Curncy</stp>
        <stp>PX_LAST</stp>
        <stp>23/11/2015</stp>
        <stp>23/11/2015</stp>
        <stp>[Bonds &amp; FX.xlsx]FX Daily!R36C16</stp>
        <stp>Fill=C</stp>
        <stp>Days=A</stp>
        <tr r="P36" s="8"/>
      </tp>
      <tp t="e">
        <v>#N/A</v>
        <stp/>
        <stp>##V3_BDHV12</stp>
        <stp>USDCHF  Curncy</stp>
        <stp>PX_LAST</stp>
        <stp>23/11/2015</stp>
        <stp>23/11/2015</stp>
        <stp>[Bonds &amp; FX.xlsx]FX Daily!R36C11</stp>
        <stp>Fill=C</stp>
        <stp>Days=A</stp>
        <tr r="K36" s="8"/>
      </tp>
      <tp t="e">
        <v>#N/A</v>
        <stp/>
        <stp>##V3_BDHV12</stp>
        <stp>AUDNZD  Curncy</stp>
        <stp>PX_LAST</stp>
        <stp>31/10/2015</stp>
        <stp>31/10/2015</stp>
        <stp>[Bonds &amp; FX.xlsx]FX Daily!R26C14</stp>
        <stp>Fill=C</stp>
        <stp>Days=A</stp>
        <tr r="N26" s="8"/>
      </tp>
      <tp t="e">
        <v>#N/A</v>
        <stp/>
        <stp>##V3_BDHV12</stp>
        <stp>GIGB10YR Index</stp>
        <stp>PX_LAST</stp>
        <stp>31/12/2014</stp>
        <stp>31/12/2014</stp>
        <stp>[Bonds &amp; FX.xlsx]Bonds Daily!R18C10</stp>
        <stp>Fill=C</stp>
        <stp>Days=A</stp>
        <tr r="J18" s="7"/>
      </tp>
      <tp t="e">
        <v>#N/A</v>
        <stp/>
        <stp>##V3_BDHV12</stp>
        <stp>GGGB10YR Index</stp>
        <stp>PX_LAST</stp>
        <stp>31/12/2014</stp>
        <stp>31/12/2014</stp>
        <stp>[Bonds &amp; FX.xlsx]Bonds Daily!R19C10</stp>
        <stp>Fill=C</stp>
        <stp>Days=A</stp>
        <tr r="J19" s="7"/>
      </tp>
      <tp t="e">
        <v>#N/A</v>
        <stp/>
        <stp>##V3_BDHV12</stp>
        <stp>CHFSEK  Curncy</stp>
        <stp>PX_LAST</stp>
        <stp>30/11/2015</stp>
        <stp>30/11/2015</stp>
        <stp>[Bonds &amp; FX.xlsx]FX!R24C17</stp>
        <stp>Fill=C</stp>
        <stp>Days=A</stp>
        <tr r="Q24" s="6"/>
      </tp>
      <tp t="e">
        <v>#N/A</v>
        <stp/>
        <stp>##V3_BDHV12</stp>
        <stp>AUDSEK  Curncy</stp>
        <stp>PX_LAST</stp>
        <stp>11/12/2015</stp>
        <stp>11/12/2015</stp>
        <stp>[Bonds &amp; FX.xlsx]FX!R10C17</stp>
        <stp>Fill=C</stp>
        <stp>Days=A</stp>
        <tr r="Q10" s="6"/>
      </tp>
      <tp t="e">
        <v>#N/A</v>
        <stp/>
        <stp>##V3_BDHV12</stp>
        <stp>NZDSEK  Curncy</stp>
        <stp>PX_LAST</stp>
        <stp>11/12/2015</stp>
        <stp>11/12/2015</stp>
        <stp>[Bonds &amp; FX.xlsx]FX!R11C17</stp>
        <stp>Fill=C</stp>
        <stp>Days=A</stp>
        <tr r="Q11" s="6"/>
      </tp>
      <tp t="e">
        <v>#N/A</v>
        <stp/>
        <stp>##V3_BDHV12</stp>
        <stp>HKDSEK  Curncy</stp>
        <stp>PX_LAST</stp>
        <stp>11/12/2015</stp>
        <stp>11/12/2015</stp>
        <stp>[Bonds &amp; FX.xlsx]FX!R12C17</stp>
        <stp>Fill=C</stp>
        <stp>Days=A</stp>
        <tr r="Q12" s="6"/>
      </tp>
      <tp t="e">
        <v>#N/A</v>
        <stp/>
        <stp>##V3_BDHV12</stp>
        <stp>NZDHKD  Curncy</stp>
        <stp>PX_LAST</stp>
        <stp>30/11/2015</stp>
        <stp>30/11/2015</stp>
        <stp>[Bonds &amp; FX.xlsx]FX!R27C15</stp>
        <stp>Fill=C</stp>
        <stp>Days=A</stp>
        <tr r="O27" s="6"/>
      </tp>
      <tp t="e">
        <v>#N/A</v>
        <stp/>
        <stp>##V3_BDHV12</stp>
        <stp>USDNZD  Curncy</stp>
        <stp>PX_LAST</stp>
        <stp>11/12/2015</stp>
        <stp>11/12/2015</stp>
        <stp>[Bonds &amp; FX.xlsx]FX!R20C14</stp>
        <stp>Fill=C</stp>
        <stp>Days=A</stp>
        <tr r="N20" s="6"/>
      </tp>
      <tp t="e">
        <v>#N/A</v>
        <stp/>
        <stp>##V3_BDHV12</stp>
        <stp>AUDHKD  Curncy</stp>
        <stp>PX_LAST</stp>
        <stp>30/11/2015</stp>
        <stp>30/11/2015</stp>
        <stp>[Bonds &amp; FX.xlsx]FX!R26C15</stp>
        <stp>Fill=C</stp>
        <stp>Days=A</stp>
        <tr r="O26" s="6"/>
      </tp>
      <tp t="e">
        <v>#N/A</v>
        <stp/>
        <stp>##V3_BDHV12</stp>
        <stp>USDHKD  Curncy</stp>
        <stp>PX_LAST</stp>
        <stp>11/12/2015</stp>
        <stp>11/12/2015</stp>
        <stp>[Bonds &amp; FX.xlsx]FX!R36C15</stp>
        <stp>Fill=C</stp>
        <stp>Days=A</stp>
        <tr r="O36" s="6"/>
      </tp>
      <tp t="e">
        <v>#N/A</v>
        <stp/>
        <stp>##V3_BDHV12</stp>
        <stp>CADHKD  Curncy</stp>
        <stp>PX_LAST</stp>
        <stp>30/11/2015</stp>
        <stp>30/11/2015</stp>
        <stp>[Bonds &amp; FX.xlsx]FX!R25C15</stp>
        <stp>Fill=C</stp>
        <stp>Days=A</stp>
        <tr r="O25" s="6"/>
      </tp>
      <tp t="e">
        <v>#N/A</v>
        <stp/>
        <stp>##V3_BDHV12</stp>
        <stp>USDNZD  Curncy</stp>
        <stp>PX_LAST</stp>
        <stp>04/12/2015</stp>
        <stp>04/12/2015</stp>
        <stp>[Bonds &amp; FX.xlsx]FX!R36C14</stp>
        <stp>Fill=C</stp>
        <stp>Days=A</stp>
        <tr r="N36" s="6"/>
      </tp>
      <tp t="e">
        <v>#N/A</v>
        <stp/>
        <stp>##V3_BDHV12</stp>
        <stp>AUDHKD  Curncy</stp>
        <stp>PX_LAST</stp>
        <stp>31/12/2014</stp>
        <stp>31/12/2014</stp>
        <stp>[Bonds &amp; FX.xlsx]FX!R10C15</stp>
        <stp>Fill=C</stp>
        <stp>Days=A</stp>
        <tr r="O10" s="6"/>
      </tp>
      <tp t="e">
        <v>#N/A</v>
        <stp/>
        <stp>##V3_BDHV12</stp>
        <stp>CADNZD  Curncy</stp>
        <stp>PX_LAST</stp>
        <stp>11/12/2015</stp>
        <stp>11/12/2015</stp>
        <stp>[Bonds &amp; FX.xlsx]FX!R25C14</stp>
        <stp>Fill=C</stp>
        <stp>Days=A</stp>
        <tr r="N25" s="6"/>
      </tp>
      <tp t="e">
        <v>#N/A</v>
        <stp/>
        <stp>##V3_BDHV12</stp>
        <stp>CHFNOK  Curncy</stp>
        <stp>PX_LAST</stp>
        <stp>11/12/2015</stp>
        <stp>11/12/2015</stp>
        <stp>[Bonds &amp; FX.xlsx]FX!R24C16</stp>
        <stp>Fill=C</stp>
        <stp>Days=A</stp>
        <tr r="P24" s="6"/>
      </tp>
      <tp t="e">
        <v>#N/A</v>
        <stp/>
        <stp>##V3_BDHV12</stp>
        <stp>NZDHKD  Curncy</stp>
        <stp>PX_LAST</stp>
        <stp>31/12/2014</stp>
        <stp>31/12/2014</stp>
        <stp>[Bonds &amp; FX.xlsx]FX!R11C15</stp>
        <stp>Fill=C</stp>
        <stp>Days=A</stp>
        <tr r="O11" s="6"/>
      </tp>
      <tp t="e">
        <v>#N/A</v>
        <stp/>
        <stp>##V3_BDHV12</stp>
        <stp>USDHKD  Curncy</stp>
        <stp>PX_LAST</stp>
        <stp>30/11/2015</stp>
        <stp>30/11/2015</stp>
        <stp>[Bonds &amp; FX.xlsx]FX!R20C15</stp>
        <stp>Fill=C</stp>
        <stp>Days=A</stp>
        <tr r="O20" s="6"/>
      </tp>
      <tp t="e">
        <v>#N/A</v>
        <stp/>
        <stp>##V3_BDHV12</stp>
        <stp>AUDNZD  Curncy</stp>
        <stp>PX_LAST</stp>
        <stp>11/12/2015</stp>
        <stp>11/12/2015</stp>
        <stp>[Bonds &amp; FX.xlsx]FX!R26C14</stp>
        <stp>Fill=C</stp>
        <stp>Days=A</stp>
        <tr r="N26" s="6"/>
      </tp>
      <tp t="e">
        <v>#N/A</v>
        <stp/>
        <stp>##V3_BDHV12</stp>
        <stp>HKDCAD  Curncy</stp>
        <stp>PX_LAST</stp>
        <stp>11/12/2015</stp>
        <stp>11/12/2015</stp>
        <stp>[Bonds &amp; FX.xlsx]FX!R44C12</stp>
        <stp>Fill=C</stp>
        <stp>Days=A</stp>
        <tr r="L44" s="6"/>
      </tp>
      <tp t="e">
        <v>#N/A</v>
        <stp/>
        <stp>##V3_BDHV12</stp>
        <stp>CHFGBP  Curncy</stp>
        <stp>PX_LAST</stp>
        <stp>11/12/2015</stp>
        <stp>11/12/2015</stp>
        <stp>[Bonds &amp; FX.xlsx]FX!R40C10</stp>
        <stp>Fill=C</stp>
        <stp>Days=A</stp>
        <tr r="J40" s="6"/>
      </tp>
      <tp t="e">
        <v>#N/A</v>
        <stp/>
        <stp>##V3_BDHV12</stp>
        <stp>NZDAUD  Curncy</stp>
        <stp>PX_LAST</stp>
        <stp>04/12/2015</stp>
        <stp>04/12/2015</stp>
        <stp>[Bonds &amp; FX.xlsx]FX!R43C13</stp>
        <stp>Fill=C</stp>
        <stp>Days=A</stp>
        <tr r="M43" s="6"/>
      </tp>
      <tp t="e">
        <v>#N/A</v>
        <stp/>
        <stp>##V3_BDHV12</stp>
        <stp>HKDNZD  Curncy</stp>
        <stp>PX_LAST</stp>
        <stp>11/12/2015</stp>
        <stp>11/12/2015</stp>
        <stp>[Bonds &amp; FX.xlsx]FX!R28C14</stp>
        <stp>Fill=C</stp>
        <stp>Days=A</stp>
        <tr r="N28" s="6"/>
      </tp>
      <tp t="e">
        <v>#N/A</v>
        <stp/>
        <stp>##V3_BDHV12</stp>
        <stp>CADAUD  Curncy</stp>
        <stp>PX_LAST</stp>
        <stp>04/12/2015</stp>
        <stp>04/12/2015</stp>
        <stp>[Bonds &amp; FX.xlsx]FX!R41C13</stp>
        <stp>Fill=C</stp>
        <stp>Days=A</stp>
        <tr r="M41" s="6"/>
      </tp>
      <tp t="e">
        <v>#N/A</v>
        <stp/>
        <stp>##V3_BDHV12</stp>
        <stp>AUDCAD  Curncy</stp>
        <stp>PX_LAST</stp>
        <stp>11/12/2015</stp>
        <stp>11/12/2015</stp>
        <stp>[Bonds &amp; FX.xlsx]FX!R42C12</stp>
        <stp>Fill=C</stp>
        <stp>Days=A</stp>
        <tr r="L42" s="6"/>
      </tp>
      <tp t="e">
        <v>#N/A</v>
        <stp/>
        <stp>##V3_BDHV12</stp>
        <stp>HKDAUD  Curncy</stp>
        <stp>PX_LAST</stp>
        <stp>04/12/2015</stp>
        <stp>04/12/2015</stp>
        <stp>[Bonds &amp; FX.xlsx]FX!R44C13</stp>
        <stp>Fill=C</stp>
        <stp>Days=A</stp>
        <tr r="M44" s="6"/>
      </tp>
      <tp t="e">
        <v>#N/A</v>
        <stp/>
        <stp>##V3_BDHV12</stp>
        <stp>NZDCAD  Curncy</stp>
        <stp>PX_LAST</stp>
        <stp>11/12/2015</stp>
        <stp>11/12/2015</stp>
        <stp>[Bonds &amp; FX.xlsx]FX!R43C12</stp>
        <stp>Fill=C</stp>
        <stp>Days=A</stp>
        <tr r="L43" s="6"/>
      </tp>
      <tp t="s">
        <v>PORTUG CDS USD SR 5Y D14</v>
        <stp/>
        <stp>##V3_BDPV12</stp>
        <stp>PORTUGAL CDS USD SR 5Y Corp</stp>
        <stp>NAME</stp>
        <stp>[Bonds &amp; FX.xlsx]Bonds Daily!R46C6</stp>
        <tr r="F46" s="7"/>
      </tp>
      <tp>
        <v>0.75585000000000002</v>
        <stp/>
        <stp>##V3_BDHV12</stp>
        <stp>JPYEUR  Curncy</stp>
        <stp>PX_LAST</stp>
        <stp>15.12.2017</stp>
        <stp>15.12.2017</stp>
        <stp>[Bonds &amp; FX.xlsx]FX OK!R29C26</stp>
        <stp>Fill=C</stp>
        <stp>Days=A</stp>
        <tr r="Z29" s="12"/>
      </tp>
      <tp t="e">
        <v>#N/A</v>
        <stp/>
        <stp>##V3_BDHV12</stp>
        <stp>GDBR10 Index</stp>
        <stp>PX_LAST</stp>
        <stp>20/11/2015</stp>
        <stp>20/11/2015</stp>
        <stp>[Bonds &amp; FX.xlsx]Monitor!R7C7</stp>
        <stp>Fill=C</stp>
        <stp>Days=A</stp>
        <tr r="G7" s="1"/>
        <tr r="G7" s="1"/>
      </tp>
      <tp>
        <v>0.75729999999999997</v>
        <stp/>
        <stp>##V3_BDHV12</stp>
        <stp>CADUSD  Curncy</stp>
        <stp>PX_LAST</stp>
        <stp>15.06.2018</stp>
        <stp>15.06.2018</stp>
        <stp>[Bonds &amp; FX.xlsx]FX OK!R14C23</stp>
        <stp>Fill=C</stp>
        <stp>Days=A</stp>
        <tr r="W14" s="12"/>
      </tp>
      <tp>
        <v>0.84860000000000002</v>
        <stp/>
        <stp>##V3_BDHV12</stp>
        <stp>USDEUR  Curncy</stp>
        <stp>PX_LAST</stp>
        <stp>11.06.2018</stp>
        <stp>11.06.2018</stp>
        <stp>[Bonds &amp; FX.xlsx]FX OK!R27C24</stp>
        <stp>Fill=C</stp>
        <stp>Days=A</stp>
        <tr r="X27" s="12"/>
      </tp>
      <tp>
        <v>11.348599999999999</v>
        <stp/>
        <stp>##V3_BDHV12</stp>
        <stp>SEKCHF  Curncy</stp>
        <stp>PX_LAST</stp>
        <stp>15.06.2018</stp>
        <stp>15.06.2018</stp>
        <stp>[Bonds &amp; FX.xlsx]FX OK!R18C25</stp>
        <stp>Fill=C</stp>
        <stp>Days=A</stp>
        <tr r="Y18" s="12"/>
      </tp>
      <tp>
        <v>0.86150000000000004</v>
        <stp/>
        <stp>##V3_BDHV12</stp>
        <stp>USDEUR  Curncy</stp>
        <stp>PX_LAST</stp>
        <stp>15.06.2018</stp>
        <stp>15.06.2018</stp>
        <stp>[Bonds &amp; FX.xlsx]FX OK!R27C24</stp>
        <stp>Fill=C</stp>
        <stp>Days=A</stp>
        <tr r="X27" s="12"/>
      </tp>
      <tp>
        <v>0.7772</v>
        <stp/>
        <stp>##V3_BDHV12</stp>
        <stp>CADUSD  Curncy</stp>
        <stp>PX_LAST</stp>
        <stp>15.12.2017</stp>
        <stp>15.12.2017</stp>
        <stp>[Bonds &amp; FX.xlsx]FX OK!R32C10</stp>
        <stp>Fill=C</stp>
        <stp>Days=A</stp>
        <tr r="J32" s="12"/>
      </tp>
      <tp>
        <v>0.64100000000000001</v>
        <stp/>
        <stp>##V3_BDHV12</stp>
        <stp>AUDEUR  Curncy</stp>
        <stp>PX_LAST</stp>
        <stp>15.06.2018</stp>
        <stp>15.06.2018</stp>
        <stp>[Bonds &amp; FX.xlsx]FX OK!R33C23</stp>
        <stp>Fill=C</stp>
        <stp>Days=A</stp>
        <tr r="W33" s="12"/>
      </tp>
      <tp>
        <v>0.64649999999999996</v>
        <stp/>
        <stp>##V3_BDHV12</stp>
        <stp>AUDEUR  Curncy</stp>
        <stp>PX_LAST</stp>
        <stp>14.06.2018</stp>
        <stp>14.06.2018</stp>
        <stp>[Bonds &amp; FX.xlsx]FX OK!R33C23</stp>
        <stp>Fill=C</stp>
        <stp>Days=A</stp>
        <tr r="W33" s="12"/>
      </tp>
      <tp>
        <v>11.632400000000001</v>
        <stp/>
        <stp>##V3_BDHV12</stp>
        <stp>SEKCHF  Curncy</stp>
        <stp>PX_LAST</stp>
        <stp>15.03.2018</stp>
        <stp>15.03.2018</stp>
        <stp>[Bonds &amp; FX.xlsx]FX OK!R36C17</stp>
        <stp>Fill=C</stp>
        <stp>Days=A</stp>
        <tr r="Q36" s="12"/>
      </tp>
      <tp t="e">
        <v>#N/A</v>
        <stp/>
        <stp>##V3_BDHV12</stp>
        <stp>USYC2Y10 Index</stp>
        <stp>PX_LAST</stp>
        <stp>13/11/2015</stp>
        <stp>13/11/2015</stp>
        <stp>[Bonds &amp; FX.xlsx]Monitor!R34C8</stp>
        <stp>Fill=C</stp>
        <stp>Days=A</stp>
        <tr r="H34" s="1"/>
      </tp>
      <tp t="e">
        <v>#N/A</v>
        <stp/>
        <stp>##V3_BDHV12</stp>
        <stp>UKYC2Y10 Index</stp>
        <stp>PX_LAST</stp>
        <stp>13/11/2015</stp>
        <stp>13/11/2015</stp>
        <stp>[Bonds &amp; FX.xlsx]Monitor!R38C8</stp>
        <stp>Fill=C</stp>
        <stp>Days=A</stp>
        <tr r="H38" s="1"/>
      </tp>
      <tp t="e">
        <v>#N/A</v>
        <stp/>
        <stp>##V3_BDHV12</stp>
        <stp>DEYC2Y10 Index</stp>
        <stp>PX_LAST</stp>
        <stp>13/11/2015</stp>
        <stp>13/11/2015</stp>
        <stp>[Bonds &amp; FX.xlsx]Monitor!R36C8</stp>
        <stp>Fill=C</stp>
        <stp>Days=A</stp>
        <tr r="H36" s="1"/>
      </tp>
      <tp>
        <v>11.348599999999999</v>
        <stp/>
        <stp>##V3_BDHV12</stp>
        <stp>SEKCHF  Curncy</stp>
        <stp>PX_LAST</stp>
        <stp>15.06.2018</stp>
        <stp>15.06.2018</stp>
        <stp>[Bonds &amp; FX.xlsx]FX OK!R36C17</stp>
        <stp>Fill=C</stp>
        <stp>Days=A</stp>
        <tr r="Q36" s="12"/>
      </tp>
      <tp t="e">
        <v>#N/A</v>
        <stp/>
        <stp>##V3_BDHV12</stp>
        <stp>USYC1030 Index</stp>
        <stp>PX_LAST</stp>
        <stp>31/10/2015</stp>
        <stp>31/10/2015</stp>
        <stp>[Bonds &amp; FX.xlsx]Monitor!R35C9</stp>
        <stp>Fill=C</stp>
        <stp>Days=A</stp>
        <tr r="I35" s="1"/>
      </tp>
      <tp t="e">
        <v>#N/A</v>
        <stp/>
        <stp>##V3_BDHV12</stp>
        <stp>DEYC1030 Index</stp>
        <stp>PX_LAST</stp>
        <stp>31/10/2015</stp>
        <stp>31/10/2015</stp>
        <stp>[Bonds &amp; FX.xlsx]Monitor!R37C9</stp>
        <stp>Fill=C</stp>
        <stp>Days=A</stp>
        <tr r="I37" s="1"/>
      </tp>
      <tp t="e">
        <v>#N/A</v>
        <stp/>
        <stp>##V3_BDHV12</stp>
        <stp>CHFNZD  Curncy</stp>
        <stp>PX_LAST</stp>
        <stp>20/11/2015</stp>
        <stp>20/11/2015</stp>
        <stp>[Bonds &amp; FX.xlsx]FX Daily!R24C14</stp>
        <stp>Fill=C</stp>
        <stp>Days=A</stp>
        <tr r="N24" s="8"/>
      </tp>
      <tp t="e">
        <v>#N/A</v>
        <stp/>
        <stp>##V3_BDHV12</stp>
        <stp>HKDAUD  Curncy</stp>
        <stp>PX_LAST</stp>
        <stp>20/11/2015</stp>
        <stp>20/11/2015</stp>
        <stp>[Bonds &amp; FX.xlsx]FX Daily!R12C13</stp>
        <stp>Fill=C</stp>
        <stp>Days=A</stp>
        <tr r="M12" s="8"/>
      </tp>
      <tp t="e">
        <v>#N/A</v>
        <stp/>
        <stp>##V3_BDHV12</stp>
        <stp>HKDAUD  Curncy</stp>
        <stp>PX_LAST</stp>
        <stp>31/12/2014</stp>
        <stp>31/12/2014</stp>
        <stp>[Bonds &amp; FX.xlsx]FX Daily!R12C13</stp>
        <stp>Fill=C</stp>
        <stp>Days=A</stp>
        <tr r="M12" s="8"/>
      </tp>
      <tp t="e">
        <v>#N/A</v>
        <stp/>
        <stp>##V3_BDHV12</stp>
        <stp>NOKAUD  Curncy</stp>
        <stp>PX_LAST</stp>
        <stp>23/11/2015</stp>
        <stp>23/11/2015</stp>
        <stp>[Bonds &amp; FX.xlsx]FX Daily!R45C13</stp>
        <stp>Fill=C</stp>
        <stp>Days=A</stp>
        <tr r="M45" s="8"/>
      </tp>
      <tp t="e">
        <v>#N/A</v>
        <stp/>
        <stp>##V3_BDHV12</stp>
        <stp>SEKHKD  Curncy</stp>
        <stp>PX_LAST</stp>
        <stp>31/10/2015</stp>
        <stp>31/10/2015</stp>
        <stp>[Bonds &amp; FX.xlsx]FX Daily!R30C15</stp>
        <stp>Fill=C</stp>
        <stp>Days=A</stp>
        <tr r="O30" s="8"/>
      </tp>
      <tp t="e">
        <v>#N/A</v>
        <stp/>
        <stp>##V3_BDHV12</stp>
        <stp>CADNZD  Curncy</stp>
        <stp>PX_LAST</stp>
        <stp>20/11/2015</stp>
        <stp>20/11/2015</stp>
        <stp>[Bonds &amp; FX.xlsx]FX Daily!R25C14</stp>
        <stp>Fill=C</stp>
        <stp>Days=A</stp>
        <tr r="N25" s="8"/>
      </tp>
      <tp t="e">
        <v>#N/A</v>
        <stp/>
        <stp>##V3_BDHV12</stp>
        <stp>USDNOK  Curncy</stp>
        <stp>PX_LAST</stp>
        <stp>31/10/2015</stp>
        <stp>31/10/2015</stp>
        <stp>[Bonds &amp; FX.xlsx]FX Daily!R20C16</stp>
        <stp>Fill=C</stp>
        <stp>Days=A</stp>
        <tr r="P20" s="8"/>
      </tp>
      <tp t="e">
        <v>#N/A</v>
        <stp/>
        <stp>##V3_BDHV12</stp>
        <stp>NZDAUD  Curncy</stp>
        <stp>PX_LAST</stp>
        <stp>23/11/2015</stp>
        <stp>23/11/2015</stp>
        <stp>[Bonds &amp; FX.xlsx]FX Daily!R43C13</stp>
        <stp>Fill=C</stp>
        <stp>Days=A</stp>
        <tr r="M43" s="8"/>
      </tp>
      <tp t="e">
        <v>#N/A</v>
        <stp/>
        <stp>##V3_BDHV12</stp>
        <stp>JPYAUD  Curncy</stp>
        <stp>PX_LAST</stp>
        <stp>20/11/2015</stp>
        <stp>20/11/2015</stp>
        <stp>[Bonds &amp; FX.xlsx]FX Daily!R38C13</stp>
        <stp>Fill=C</stp>
        <stp>Days=A</stp>
        <tr r="M38" s="8"/>
      </tp>
      <tp t="e">
        <v>#N/A</v>
        <stp/>
        <stp>##V3_BDHV12</stp>
        <stp>GACGB10 Index</stp>
        <stp>PX_LAST</stp>
        <stp>14/01/2016</stp>
        <stp>14/01/2016</stp>
        <stp>[Bonds &amp; FX.xlsx]Bonds Weekly!R11C7</stp>
        <stp>Fill=C</stp>
        <stp>Days=A</stp>
        <tr r="G11" s="9"/>
        <tr r="G11" s="9"/>
      </tp>
      <tp t="e">
        <v>#N/A</v>
        <stp/>
        <stp>##V3_BDHV12</stp>
        <stp>USDNOK  Curncy</stp>
        <stp>PX_LAST</stp>
        <stp>20/11/2015</stp>
        <stp>20/11/2015</stp>
        <stp>[Bonds &amp; FX.xlsx]FX Daily!R36C16</stp>
        <stp>Fill=C</stp>
        <stp>Days=A</stp>
        <tr r="P36" s="8"/>
      </tp>
      <tp t="e">
        <v>#N/A</v>
        <stp/>
        <stp>##V3_BDHV12</stp>
        <stp>USDCHF  Curncy</stp>
        <stp>PX_LAST</stp>
        <stp>20/11/2015</stp>
        <stp>20/11/2015</stp>
        <stp>[Bonds &amp; FX.xlsx]FX Daily!R36C11</stp>
        <stp>Fill=C</stp>
        <stp>Days=A</stp>
        <tr r="K36" s="8"/>
      </tp>
      <tp t="e">
        <v>#N/A</v>
        <stp/>
        <stp>##V3_BDHV12</stp>
        <stp>USDCHF  Curncy</stp>
        <stp>PX_LAST</stp>
        <stp>31/10/2015</stp>
        <stp>31/10/2015</stp>
        <stp>[Bonds &amp; FX.xlsx]FX Daily!R20C11</stp>
        <stp>Fill=C</stp>
        <stp>Days=A</stp>
        <tr r="K20" s="8"/>
      </tp>
      <tp t="e">
        <v>#N/A</v>
        <stp/>
        <stp>##V3_BDHV12</stp>
        <stp>JPYAUD  Curncy</stp>
        <stp>PX_LAST</stp>
        <stp>31/10/2015</stp>
        <stp>31/10/2015</stp>
        <stp>[Bonds &amp; FX.xlsx]FX Daily!R22C13</stp>
        <stp>Fill=C</stp>
        <stp>Days=A</stp>
        <tr r="M22" s="8"/>
      </tp>
      <tp t="e">
        <v>#N/A</v>
        <stp/>
        <stp>##V3_BDHV12</stp>
        <stp>CHFSEK  Curncy</stp>
        <stp>PX_LAST</stp>
        <stp>11/12/2015</stp>
        <stp>11/12/2015</stp>
        <stp>[Bonds &amp; FX.xlsx]FX!R24C17</stp>
        <stp>Fill=C</stp>
        <stp>Days=A</stp>
        <tr r="Q24" s="6"/>
      </tp>
      <tp>
        <v>96</v>
        <stp/>
        <stp>##V3_BDHV12</stp>
        <stp>PORTUGAL CDS USD SR 5Y Corp</stp>
        <stp>PX_LAST</stp>
        <stp>31.12.2017</stp>
        <stp>31.12.2017</stp>
        <stp>[Bonds &amp; FX.xlsx]BONDS OK!R57C11</stp>
        <stp>Fill=C</stp>
        <stp>Days=A</stp>
        <tr r="K57" s="10"/>
      </tp>
      <tp t="e">
        <v>#N/A</v>
        <stp/>
        <stp>##V3_BDHV12</stp>
        <stp>NZDHKD  Curncy</stp>
        <stp>PX_LAST</stp>
        <stp>11/12/2015</stp>
        <stp>11/12/2015</stp>
        <stp>[Bonds &amp; FX.xlsx]FX!R27C15</stp>
        <stp>Fill=C</stp>
        <stp>Days=A</stp>
        <tr r="O27" s="6"/>
      </tp>
      <tp t="e">
        <v>#N/A</v>
        <stp/>
        <stp>##V3_BDHV12</stp>
        <stp>NZDNOK  Curncy</stp>
        <stp>PX_LAST</stp>
        <stp>11/12/2015</stp>
        <stp>11/12/2015</stp>
        <stp>[Bonds &amp; FX.xlsx]FX!R11C16</stp>
        <stp>Fill=C</stp>
        <stp>Days=A</stp>
        <tr r="P11" s="6"/>
      </tp>
      <tp t="e">
        <v>#N/A</v>
        <stp/>
        <stp>##V3_BDHV12</stp>
        <stp>HKDNZD  Curncy</stp>
        <stp>PX_LAST</stp>
        <stp>31/12/2014</stp>
        <stp>31/12/2014</stp>
        <stp>[Bonds &amp; FX.xlsx]FX!R12C14</stp>
        <stp>Fill=C</stp>
        <stp>Days=A</stp>
        <tr r="N12" s="6"/>
      </tp>
      <tp t="e">
        <v>#N/A</v>
        <stp/>
        <stp>##V3_BDHV12</stp>
        <stp>USDNZD  Curncy</stp>
        <stp>PX_LAST</stp>
        <stp>30/11/2015</stp>
        <stp>30/11/2015</stp>
        <stp>[Bonds &amp; FX.xlsx]FX!R20C14</stp>
        <stp>Fill=C</stp>
        <stp>Days=A</stp>
        <tr r="N20" s="6"/>
      </tp>
      <tp t="e">
        <v>#N/A</v>
        <stp/>
        <stp>##V3_BDHV12</stp>
        <stp>AUDNOK  Curncy</stp>
        <stp>PX_LAST</stp>
        <stp>11/12/2015</stp>
        <stp>11/12/2015</stp>
        <stp>[Bonds &amp; FX.xlsx]FX!R10C16</stp>
        <stp>Fill=C</stp>
        <stp>Days=A</stp>
        <tr r="P10" s="6"/>
      </tp>
      <tp t="e">
        <v>#N/A</v>
        <stp/>
        <stp>##V3_BDHV12</stp>
        <stp>AUDHKD  Curncy</stp>
        <stp>PX_LAST</stp>
        <stp>11/12/2015</stp>
        <stp>11/12/2015</stp>
        <stp>[Bonds &amp; FX.xlsx]FX!R26C15</stp>
        <stp>Fill=C</stp>
        <stp>Days=A</stp>
        <tr r="O26" s="6"/>
      </tp>
      <tp t="e">
        <v>#N/A</v>
        <stp/>
        <stp>##V3_BDHV12</stp>
        <stp>CADHKD  Curncy</stp>
        <stp>PX_LAST</stp>
        <stp>11/12/2015</stp>
        <stp>11/12/2015</stp>
        <stp>[Bonds &amp; FX.xlsx]FX!R25C15</stp>
        <stp>Fill=C</stp>
        <stp>Days=A</stp>
        <tr r="O25" s="6"/>
      </tp>
      <tp t="e">
        <v>#N/A</v>
        <stp/>
        <stp>##V3_BDHV12</stp>
        <stp>AUDNZD  Curncy</stp>
        <stp>PX_LAST</stp>
        <stp>31/12/2014</stp>
        <stp>31/12/2014</stp>
        <stp>[Bonds &amp; FX.xlsx]FX!R10C14</stp>
        <stp>Fill=C</stp>
        <stp>Days=A</stp>
        <tr r="N10" s="6"/>
      </tp>
      <tp t="e">
        <v>#N/A</v>
        <stp/>
        <stp>##V3_BDHV12</stp>
        <stp>HKDNOK  Curncy</stp>
        <stp>PX_LAST</stp>
        <stp>11/12/2015</stp>
        <stp>11/12/2015</stp>
        <stp>[Bonds &amp; FX.xlsx]FX!R12C16</stp>
        <stp>Fill=C</stp>
        <stp>Days=A</stp>
        <tr r="P12" s="6"/>
      </tp>
      <tp t="e">
        <v>#N/A</v>
        <stp/>
        <stp>##V3_BDHV12</stp>
        <stp>CADNZD  Curncy</stp>
        <stp>PX_LAST</stp>
        <stp>30/11/2015</stp>
        <stp>30/11/2015</stp>
        <stp>[Bonds &amp; FX.xlsx]FX!R25C14</stp>
        <stp>Fill=C</stp>
        <stp>Days=A</stp>
        <tr r="N25" s="6"/>
      </tp>
      <tp t="e">
        <v>#N/A</v>
        <stp/>
        <stp>##V3_BDHV12</stp>
        <stp>CHFNOK  Curncy</stp>
        <stp>PX_LAST</stp>
        <stp>30/11/2015</stp>
        <stp>30/11/2015</stp>
        <stp>[Bonds &amp; FX.xlsx]FX!R24C16</stp>
        <stp>Fill=C</stp>
        <stp>Days=A</stp>
        <tr r="P24" s="6"/>
      </tp>
      <tp t="e">
        <v>#N/A</v>
        <stp/>
        <stp>##V3_BDHV12</stp>
        <stp>USDHKD  Curncy</stp>
        <stp>PX_LAST</stp>
        <stp>04/12/2015</stp>
        <stp>04/12/2015</stp>
        <stp>[Bonds &amp; FX.xlsx]FX!R36C15</stp>
        <stp>Fill=C</stp>
        <stp>Days=A</stp>
        <tr r="O36" s="6"/>
      </tp>
      <tp t="e">
        <v>#N/A</v>
        <stp/>
        <stp>##V3_BDHV12</stp>
        <stp>USDNZD  Curncy</stp>
        <stp>PX_LAST</stp>
        <stp>11/12/2015</stp>
        <stp>11/12/2015</stp>
        <stp>[Bonds &amp; FX.xlsx]FX!R36C14</stp>
        <stp>Fill=C</stp>
        <stp>Days=A</stp>
        <tr r="N36" s="6"/>
      </tp>
      <tp t="e">
        <v>#N/A</v>
        <stp/>
        <stp>##V3_BDHV12</stp>
        <stp>USDHKD  Curncy</stp>
        <stp>PX_LAST</stp>
        <stp>11/12/2015</stp>
        <stp>11/12/2015</stp>
        <stp>[Bonds &amp; FX.xlsx]FX!R20C15</stp>
        <stp>Fill=C</stp>
        <stp>Days=A</stp>
        <tr r="O20" s="6"/>
      </tp>
      <tp t="e">
        <v>#N/A</v>
        <stp/>
        <stp>##V3_BDHV12</stp>
        <stp>AUDNZD  Curncy</stp>
        <stp>PX_LAST</stp>
        <stp>30/11/2015</stp>
        <stp>30/11/2015</stp>
        <stp>[Bonds &amp; FX.xlsx]FX!R26C14</stp>
        <stp>Fill=C</stp>
        <stp>Days=A</stp>
        <tr r="N26" s="6"/>
      </tp>
      <tp t="e">
        <v>#N/A</v>
        <stp/>
        <stp>##V3_BDHV12</stp>
        <stp>HKDNZD  Curncy</stp>
        <stp>PX_LAST</stp>
        <stp>30/11/2015</stp>
        <stp>30/11/2015</stp>
        <stp>[Bonds &amp; FX.xlsx]FX!R28C14</stp>
        <stp>Fill=C</stp>
        <stp>Days=A</stp>
        <tr r="N28" s="6"/>
      </tp>
      <tp t="e">
        <v>#N/A</v>
        <stp/>
        <stp>##V3_BDHV12</stp>
        <stp>AUDCAD  Curncy</stp>
        <stp>PX_LAST</stp>
        <stp>04/12/2015</stp>
        <stp>04/12/2015</stp>
        <stp>[Bonds &amp; FX.xlsx]FX!R42C12</stp>
        <stp>Fill=C</stp>
        <stp>Days=A</stp>
        <tr r="L42" s="6"/>
      </tp>
      <tp t="e">
        <v>#N/A</v>
        <stp/>
        <stp>##V3_BDHV12</stp>
        <stp>HKDAUD  Curncy</stp>
        <stp>PX_LAST</stp>
        <stp>11/12/2015</stp>
        <stp>11/12/2015</stp>
        <stp>[Bonds &amp; FX.xlsx]FX!R44C13</stp>
        <stp>Fill=C</stp>
        <stp>Days=A</stp>
        <tr r="M44" s="6"/>
      </tp>
      <tp t="e">
        <v>#N/A</v>
        <stp/>
        <stp>##V3_BDHV12</stp>
        <stp>NZDCAD  Curncy</stp>
        <stp>PX_LAST</stp>
        <stp>04/12/2015</stp>
        <stp>04/12/2015</stp>
        <stp>[Bonds &amp; FX.xlsx]FX!R43C12</stp>
        <stp>Fill=C</stp>
        <stp>Days=A</stp>
        <tr r="L43" s="6"/>
      </tp>
      <tp t="e">
        <v>#N/A</v>
        <stp/>
        <stp>##V3_BDHV12</stp>
        <stp>HKDCAD  Curncy</stp>
        <stp>PX_LAST</stp>
        <stp>04/12/2015</stp>
        <stp>04/12/2015</stp>
        <stp>[Bonds &amp; FX.xlsx]FX!R44C12</stp>
        <stp>Fill=C</stp>
        <stp>Days=A</stp>
        <tr r="L44" s="6"/>
      </tp>
      <tp t="e">
        <v>#N/A</v>
        <stp/>
        <stp>##V3_BDHV12</stp>
        <stp>CHFGBP  Curncy</stp>
        <stp>PX_LAST</stp>
        <stp>04/12/2015</stp>
        <stp>04/12/2015</stp>
        <stp>[Bonds &amp; FX.xlsx]FX!R40C10</stp>
        <stp>Fill=C</stp>
        <stp>Days=A</stp>
        <tr r="J40" s="6"/>
      </tp>
      <tp t="e">
        <v>#N/A</v>
        <stp/>
        <stp>##V3_BDHV12</stp>
        <stp>NZDAUD  Curncy</stp>
        <stp>PX_LAST</stp>
        <stp>11/12/2015</stp>
        <stp>11/12/2015</stp>
        <stp>[Bonds &amp; FX.xlsx]FX!R43C13</stp>
        <stp>Fill=C</stp>
        <stp>Days=A</stp>
        <tr r="M43" s="6"/>
      </tp>
      <tp t="e">
        <v>#N/A</v>
        <stp/>
        <stp>##V3_BDHV12</stp>
        <stp>CADAUD  Curncy</stp>
        <stp>PX_LAST</stp>
        <stp>11/12/2015</stp>
        <stp>11/12/2015</stp>
        <stp>[Bonds &amp; FX.xlsx]FX!R41C13</stp>
        <stp>Fill=C</stp>
        <stp>Days=A</stp>
        <tr r="M41" s="6"/>
      </tp>
      <tp t="e">
        <v>#N/A</v>
        <stp/>
        <stp>##V3_BDHV12</stp>
        <stp>USDNOK  Curncy</stp>
        <stp>PX_LAST</stp>
        <stp>20/11/2015</stp>
        <stp>20/11/2015</stp>
        <stp>[Bonds &amp; FX.xlsx]FX Daily!R4C16</stp>
        <stp>Fill=C</stp>
        <stp>Days=A</stp>
        <tr r="P4" s="8"/>
      </tp>
      <tp t="e">
        <v>#N/A</v>
        <stp/>
        <stp>##V3_BDHV12</stp>
        <stp>EURNZD  Curncy</stp>
        <stp>PX_LAST</stp>
        <stp>31/12/2014</stp>
        <stp>31/12/2014</stp>
        <stp>[Bonds &amp; FX.xlsx]FX Daily!R5C14</stp>
        <stp>Fill=C</stp>
        <stp>Days=A</stp>
        <tr r="N5" s="8"/>
      </tp>
      <tp t="e">
        <v>#N/A</v>
        <stp/>
        <stp>##V3_BDHV12</stp>
        <stp>GBPNZD  Curncy</stp>
        <stp>PX_LAST</stp>
        <stp>31/12/2014</stp>
        <stp>31/12/2014</stp>
        <stp>[Bonds &amp; FX.xlsx]FX Daily!R7C14</stp>
        <stp>Fill=C</stp>
        <stp>Days=A</stp>
        <tr r="N7" s="8"/>
      </tp>
      <tp t="e">
        <v>#N/A</v>
        <stp/>
        <stp>##V3_BDHV12</stp>
        <stp>JPYNZD  Curncy</stp>
        <stp>PX_LAST</stp>
        <stp>31/12/2014</stp>
        <stp>31/12/2014</stp>
        <stp>[Bonds &amp; FX.xlsx]FX Daily!R6C14</stp>
        <stp>Fill=C</stp>
        <stp>Days=A</stp>
        <tr r="N6" s="8"/>
      </tp>
      <tp t="e">
        <v>#N/A</v>
        <stp/>
        <stp>##V3_BDHV12</stp>
        <stp>CADNZD  Curncy</stp>
        <stp>PX_LAST</stp>
        <stp>31/12/2014</stp>
        <stp>31/12/2014</stp>
        <stp>[Bonds &amp; FX.xlsx]FX Daily!R9C14</stp>
        <stp>Fill=C</stp>
        <stp>Days=A</stp>
        <tr r="N9" s="8"/>
      </tp>
      <tp t="e">
        <v>#N/A</v>
        <stp/>
        <stp>##V3_BDHV12</stp>
        <stp>CHFNZD  Curncy</stp>
        <stp>PX_LAST</stp>
        <stp>31/12/2014</stp>
        <stp>31/12/2014</stp>
        <stp>[Bonds &amp; FX.xlsx]FX Daily!R8C14</stp>
        <stp>Fill=C</stp>
        <stp>Days=A</stp>
        <tr r="N8" s="8"/>
      </tp>
      <tp t="e">
        <v>#N/A</v>
        <stp/>
        <stp>##V3_BDHV12</stp>
        <stp>EURNOK  Curncy</stp>
        <stp>PX_LAST</stp>
        <stp>20/11/2015</stp>
        <stp>20/11/2015</stp>
        <stp>[Bonds &amp; FX.xlsx]FX Daily!R5C16</stp>
        <stp>Fill=C</stp>
        <stp>Days=A</stp>
        <tr r="P5" s="8"/>
      </tp>
      <tp t="e">
        <v>#N/A</v>
        <stp/>
        <stp>##V3_BDHV12</stp>
        <stp>GBPNOK  Curncy</stp>
        <stp>PX_LAST</stp>
        <stp>20/11/2015</stp>
        <stp>20/11/2015</stp>
        <stp>[Bonds &amp; FX.xlsx]FX Daily!R7C16</stp>
        <stp>Fill=C</stp>
        <stp>Days=A</stp>
        <tr r="P7" s="8"/>
      </tp>
      <tp t="e">
        <v>#N/A</v>
        <stp/>
        <stp>##V3_BDHV12</stp>
        <stp>USDNZD  Curncy</stp>
        <stp>PX_LAST</stp>
        <stp>31/12/2014</stp>
        <stp>31/12/2014</stp>
        <stp>[Bonds &amp; FX.xlsx]FX Daily!R4C14</stp>
        <stp>Fill=C</stp>
        <stp>Days=A</stp>
        <tr r="N4" s="8"/>
      </tp>
      <tp t="e">
        <v>#N/A</v>
        <stp/>
        <stp>##V3_BDHV12</stp>
        <stp>CHFNOK  Curncy</stp>
        <stp>PX_LAST</stp>
        <stp>20/11/2015</stp>
        <stp>20/11/2015</stp>
        <stp>[Bonds &amp; FX.xlsx]FX Daily!R8C16</stp>
        <stp>Fill=C</stp>
        <stp>Days=A</stp>
        <tr r="P8" s="8"/>
      </tp>
      <tp t="e">
        <v>#N/A</v>
        <stp/>
        <stp>##V3_BDHV12</stp>
        <stp>CADNOK  Curncy</stp>
        <stp>PX_LAST</stp>
        <stp>20/11/2015</stp>
        <stp>20/11/2015</stp>
        <stp>[Bonds &amp; FX.xlsx]FX Daily!R9C16</stp>
        <stp>Fill=C</stp>
        <stp>Days=A</stp>
        <tr r="P9" s="8"/>
      </tp>
      <tp>
        <v>70.936999999999998</v>
        <stp/>
        <stp>##V3_BDHV12</stp>
        <stp>ITRX EUR CDSI GEN 5Y Corp</stp>
        <stp>PX_LAST</stp>
        <stp>11.06.2018</stp>
        <stp>11.06.2018</stp>
        <stp>[Bonds &amp; FX.xlsx]BONDS OK!R88C9</stp>
        <stp>Fill=C</stp>
        <stp>Days=A</stp>
        <tr r="I88" s="10"/>
      </tp>
      <tp t="e">
        <v>#N/A</v>
        <stp/>
        <stp>##V3_BDHV12</stp>
        <stp>JPYNOK  Curncy</stp>
        <stp>PX_LAST</stp>
        <stp>20/11/2015</stp>
        <stp>20/11/2015</stp>
        <stp>[Bonds &amp; FX.xlsx]FX Daily!R6C16</stp>
        <stp>Fill=C</stp>
        <stp>Days=A</stp>
        <tr r="P6" s="8"/>
      </tp>
      <tp>
        <v>0.77830999999999995</v>
        <stp/>
        <stp>##V3_BDHV12</stp>
        <stp>JPYEUR  Curncy</stp>
        <stp>PX_LAST</stp>
        <stp>15.06.2018</stp>
        <stp>15.06.2018</stp>
        <stp>[Bonds &amp; FX.xlsx]FX OK!R29C26</stp>
        <stp>Fill=C</stp>
        <stp>Days=A</stp>
        <tr r="Z29" s="12"/>
      </tp>
      <tp t="e">
        <v>#N/A</v>
        <stp/>
        <stp>##V3_BDHV12</stp>
        <stp>GBTPGR10 Index</stp>
        <stp>PX_LAST</stp>
        <stp>20/11/2015</stp>
        <stp>20/11/2015</stp>
        <stp>[Bonds &amp; FX.xlsx]Monitor!R17C7</stp>
        <stp>Fill=C</stp>
        <stp>Days=A</stp>
        <tr r="G17" s="1"/>
        <tr r="G17" s="1"/>
      </tp>
      <tp t="e">
        <v>#N/A</v>
        <stp/>
        <stp>##V3_BDHV12</stp>
        <stp>GBTPGR10 Index</stp>
        <stp>PX_LAST</stp>
        <stp>20/11/2015</stp>
        <stp>20/11/2015</stp>
        <stp>[Bonds &amp; FX.xlsx]Monitor!R29C7</stp>
        <stp>Fill=C</stp>
        <stp>Days=A</stp>
        <tr r="G29" s="1"/>
      </tp>
      <tp>
        <v>0.86150000000000004</v>
        <stp/>
        <stp>##V3_BDHV12</stp>
        <stp>USDEUR  Curncy</stp>
        <stp>PX_LAST</stp>
        <stp>15.06.2018</stp>
        <stp>15.06.2018</stp>
        <stp>[Bonds &amp; FX.xlsx]FX OK!R27C25</stp>
        <stp>Fill=C</stp>
        <stp>Days=A</stp>
        <tr r="Y27" s="12"/>
      </tp>
      <tp>
        <v>0.7772</v>
        <stp/>
        <stp>##V3_BDHV12</stp>
        <stp>CADUSD  Curncy</stp>
        <stp>PX_LAST</stp>
        <stp>15.12.2017</stp>
        <stp>15.12.2017</stp>
        <stp>[Bonds &amp; FX.xlsx]FX OK!R14C23</stp>
        <stp>Fill=C</stp>
        <stp>Days=A</stp>
        <tr r="W14" s="12"/>
      </tp>
      <tp>
        <v>11.652900000000001</v>
        <stp/>
        <stp>##V3_BDHV12</stp>
        <stp>SEKCHF  Curncy</stp>
        <stp>PX_LAST</stp>
        <stp>15.12.2017</stp>
        <stp>15.12.2017</stp>
        <stp>[Bonds &amp; FX.xlsx]FX OK!R18C25</stp>
        <stp>Fill=C</stp>
        <stp>Days=A</stp>
        <tr r="Y18" s="12"/>
      </tp>
      <tp>
        <v>0.81269999999999998</v>
        <stp/>
        <stp>##V3_BDHV12</stp>
        <stp>USDEUR  Curncy</stp>
        <stp>PX_LAST</stp>
        <stp>15.03.2018</stp>
        <stp>15.03.2018</stp>
        <stp>[Bonds &amp; FX.xlsx]FX OK!R27C25</stp>
        <stp>Fill=C</stp>
        <stp>Days=A</stp>
        <tr r="Y27" s="12"/>
      </tp>
      <tp>
        <v>0.75729999999999997</v>
        <stp/>
        <stp>##V3_BDHV12</stp>
        <stp>CADUSD  Curncy</stp>
        <stp>PX_LAST</stp>
        <stp>15.06.2018</stp>
        <stp>15.06.2018</stp>
        <stp>[Bonds &amp; FX.xlsx]FX OK!R32C10</stp>
        <stp>Fill=C</stp>
        <stp>Days=A</stp>
        <tr r="J32" s="12"/>
      </tp>
      <tp t="e">
        <v>#N/A</v>
        <stp/>
        <stp>##V3_BDHV12</stp>
        <stp>SPAIN CDS USD SR 5Y Corp</stp>
        <stp>PX_LAST</stp>
        <stp>31/12/2014</stp>
        <stp>31/12/2014</stp>
        <stp>[Bonds &amp; FX.xlsx]Bonds Daily!R42C10</stp>
        <stp>Fill=C</stp>
        <stp>Days=A</stp>
        <tr r="J42" s="7"/>
      </tp>
      <tp>
        <v>11.348599999999999</v>
        <stp/>
        <stp>##V3_BDHV12</stp>
        <stp>SEKCHF  Curncy</stp>
        <stp>PX_LAST</stp>
        <stp>15.06.2018</stp>
        <stp>15.06.2018</stp>
        <stp>[Bonds &amp; FX.xlsx]FX OK!R36C16</stp>
        <stp>Fill=C</stp>
        <stp>Days=A</stp>
        <tr r="P36" s="12"/>
      </tp>
      <tp>
        <v>11.375999999999999</v>
        <stp/>
        <stp>##V3_BDHV12</stp>
        <stp>SEKCHF  Curncy</stp>
        <stp>PX_LAST</stp>
        <stp>11.06.2018</stp>
        <stp>11.06.2018</stp>
        <stp>[Bonds &amp; FX.xlsx]FX OK!R36C16</stp>
        <stp>Fill=C</stp>
        <stp>Days=A</stp>
        <tr r="P36" s="12"/>
      </tp>
      <tp>
        <v>408.685</v>
        <stp/>
        <stp>##V3_BDHV12</stp>
        <stp>GREECE CDS USD SR 5Y Corp</stp>
        <stp>PX_LAST</stp>
        <stp>31.12.2017</stp>
        <stp>31.12.2017</stp>
        <stp>[Bonds &amp; FX.xlsx]BONDS OK!R58C11</stp>
        <stp>Fill=C</stp>
        <stp>Days=A</stp>
        <tr r="K58" s="10"/>
      </tp>
      <tp t="e">
        <v>#N/A</v>
        <stp/>
        <stp>##V3_BDHV12</stp>
        <stp>CHFNZD  Curncy</stp>
        <stp>PX_LAST</stp>
        <stp>31/10/2015</stp>
        <stp>31/10/2015</stp>
        <stp>[Bonds &amp; FX.xlsx]FX Daily!R24C14</stp>
        <stp>Fill=C</stp>
        <stp>Days=A</stp>
        <tr r="N24" s="8"/>
      </tp>
      <tp t="e">
        <v>#N/A</v>
        <stp/>
        <stp>##V3_BDHV12</stp>
        <stp>SEKNOK  Curncy</stp>
        <stp>PX_LAST</stp>
        <stp>20/11/2015</stp>
        <stp>20/11/2015</stp>
        <stp>[Bonds &amp; FX.xlsx]FX Daily!R46C16</stp>
        <stp>Fill=C</stp>
        <stp>Days=A</stp>
        <tr r="P46" s="8"/>
      </tp>
      <tp t="e">
        <v>#N/A</v>
        <stp/>
        <stp>##V3_BDHV12</stp>
        <stp>SEKHKD  Curncy</stp>
        <stp>PX_LAST</stp>
        <stp>20/11/2015</stp>
        <stp>20/11/2015</stp>
        <stp>[Bonds &amp; FX.xlsx]FX Daily!R30C15</stp>
        <stp>Fill=C</stp>
        <stp>Days=A</stp>
        <tr r="O30" s="8"/>
      </tp>
      <tp t="e">
        <v>#N/A</v>
        <stp/>
        <stp>##V3_BDHV12</stp>
        <stp>CADNZD  Curncy</stp>
        <stp>PX_LAST</stp>
        <stp>31/10/2015</stp>
        <stp>31/10/2015</stp>
        <stp>[Bonds &amp; FX.xlsx]FX Daily!R25C14</stp>
        <stp>Fill=C</stp>
        <stp>Days=A</stp>
        <tr r="N25" s="8"/>
      </tp>
      <tp t="e">
        <v>#N/A</v>
        <stp/>
        <stp>##V3_BDHV12</stp>
        <stp>SEKCHF  Curncy</stp>
        <stp>PX_LAST</stp>
        <stp>20/11/2015</stp>
        <stp>20/11/2015</stp>
        <stp>[Bonds &amp; FX.xlsx]FX Daily!R46C11</stp>
        <stp>Fill=C</stp>
        <stp>Days=A</stp>
        <tr r="K46" s="8"/>
      </tp>
      <tp t="e">
        <v>#N/A</v>
        <stp/>
        <stp>##V3_BDHV12</stp>
        <stp>USDNOK  Curncy</stp>
        <stp>PX_LAST</stp>
        <stp>20/11/2015</stp>
        <stp>20/11/2015</stp>
        <stp>[Bonds &amp; FX.xlsx]FX Daily!R20C16</stp>
        <stp>Fill=C</stp>
        <stp>Days=A</stp>
        <tr r="P20" s="8"/>
      </tp>
      <tp t="e">
        <v>#N/A</v>
        <stp/>
        <stp>##V3_BDHV12</stp>
        <stp>USYC1030 Index</stp>
        <stp>PX_LAST</stp>
        <stp>31/12/2015</stp>
        <stp>31/12/2015</stp>
        <stp>[Bonds &amp; FX.xlsx]Bonds Weekly!R35C10</stp>
        <stp>Fill=C</stp>
        <stp>Days=A</stp>
        <tr r="J35" s="9"/>
      </tp>
      <tp t="e">
        <v>#N/A</v>
        <stp/>
        <stp>##V3_BDHV12</stp>
        <stp>AUDNZD  Curncy</stp>
        <stp>PX_LAST</stp>
        <stp>20/11/2015</stp>
        <stp>20/11/2015</stp>
        <stp>[Bonds &amp; FX.xlsx]FX Daily!R10C14</stp>
        <stp>Fill=C</stp>
        <stp>Days=A</stp>
        <tr r="N10" s="8"/>
      </tp>
      <tp t="e">
        <v>#N/A</v>
        <stp/>
        <stp>##V3_BDHV12</stp>
        <stp>AUDNZD  Curncy</stp>
        <stp>PX_LAST</stp>
        <stp>31/12/2014</stp>
        <stp>31/12/2014</stp>
        <stp>[Bonds &amp; FX.xlsx]FX Daily!R10C14</stp>
        <stp>Fill=C</stp>
        <stp>Days=A</stp>
        <tr r="N10" s="8"/>
      </tp>
      <tp t="e">
        <v>#N/A</v>
        <stp/>
        <stp>##V3_BDHV12</stp>
        <stp>USDCHF  Curncy</stp>
        <stp>PX_LAST</stp>
        <stp>20/11/2015</stp>
        <stp>20/11/2015</stp>
        <stp>[Bonds &amp; FX.xlsx]FX Daily!R20C11</stp>
        <stp>Fill=C</stp>
        <stp>Days=A</stp>
        <tr r="K20" s="8"/>
      </tp>
      <tp t="e">
        <v>#N/A</v>
        <stp/>
        <stp>##V3_BDHV12</stp>
        <stp>JPYAUD  Curncy</stp>
        <stp>PX_LAST</stp>
        <stp>20/11/2015</stp>
        <stp>20/11/2015</stp>
        <stp>[Bonds &amp; FX.xlsx]FX Daily!R22C13</stp>
        <stp>Fill=C</stp>
        <stp>Days=A</stp>
        <tr r="M22" s="8"/>
      </tp>
      <tp t="e">
        <v>#N/A</v>
        <stp/>
        <stp>##V3_BDHV12</stp>
        <stp>DEYC2Y10 Index</stp>
        <stp>PX_LAST</stp>
        <stp>13/01/2016</stp>
        <stp>13/01/2016</stp>
        <stp>[Bonds &amp; FX.xlsx]Bonds Weekly!R36C8</stp>
        <stp>Fill=C</stp>
        <stp>Days=A</stp>
        <tr r="H36" s="9"/>
      </tp>
      <tp t="s">
        <v>USD Inflation Swap Forward 5Y5</v>
        <stp/>
        <stp>##V3_BDPV12</stp>
        <stp>FWISUS55 Index</stp>
        <stp>NAME</stp>
        <stp>[Bonds &amp; FX.xlsx]Bonds Weekly!R53C6</stp>
        <tr r="F53" s="9"/>
      </tp>
      <tp t="e">
        <v>#N/A</v>
        <stp/>
        <stp>##V3_BDHV12</stp>
        <stp>DEYC1030 Index</stp>
        <stp>PX_LAST</stp>
        <stp>13/01/2016</stp>
        <stp>13/01/2016</stp>
        <stp>[Bonds &amp; FX.xlsx]Bonds Weekly!R37C8</stp>
        <stp>Fill=C</stp>
        <stp>Days=A</stp>
        <tr r="H37" s="9"/>
      </tp>
      <tp t="e">
        <v>#N/A</v>
        <stp/>
        <stp>##V3_BDHV12</stp>
        <stp>SEKNZD  Curncy</stp>
        <stp>PX_LAST</stp>
        <stp>11/12/2015</stp>
        <stp>11/12/2015</stp>
        <stp>[Bonds &amp; FX.xlsx]FX!R30C14</stp>
        <stp>Fill=C</stp>
        <stp>Days=A</stp>
        <tr r="N30" s="6"/>
      </tp>
      <tp t="e">
        <v>#N/A</v>
        <stp/>
        <stp>##V3_BDHV12</stp>
        <stp>NOKNZD  Curncy</stp>
        <stp>PX_LAST</stp>
        <stp>31/12/2014</stp>
        <stp>31/12/2014</stp>
        <stp>[Bonds &amp; FX.xlsx]FX!R13C14</stp>
        <stp>Fill=C</stp>
        <stp>Days=A</stp>
        <tr r="N13" s="6"/>
      </tp>
      <tp t="e">
        <v>#N/A</v>
        <stp/>
        <stp>##V3_BDHV12</stp>
        <stp>SEKNOK  Curncy</stp>
        <stp>PX_LAST</stp>
        <stp>11/12/2015</stp>
        <stp>11/12/2015</stp>
        <stp>[Bonds &amp; FX.xlsx]FX!R14C16</stp>
        <stp>Fill=C</stp>
        <stp>Days=A</stp>
        <tr r="P14" s="6"/>
      </tp>
      <tp t="e">
        <v>#N/A</v>
        <stp/>
        <stp>##V3_BDHV12</stp>
        <stp>SEKNZD  Curncy</stp>
        <stp>PX_LAST</stp>
        <stp>31/12/2014</stp>
        <stp>31/12/2014</stp>
        <stp>[Bonds &amp; FX.xlsx]FX!R14C14</stp>
        <stp>Fill=C</stp>
        <stp>Days=A</stp>
        <tr r="N14" s="6"/>
      </tp>
      <tp t="e">
        <v>#N/A</v>
        <stp/>
        <stp>##V3_BDHV12</stp>
        <stp>SEKHKD  Curncy</stp>
        <stp>PX_LAST</stp>
        <stp>30/11/2015</stp>
        <stp>30/11/2015</stp>
        <stp>[Bonds &amp; FX.xlsx]FX!R30C15</stp>
        <stp>Fill=C</stp>
        <stp>Days=A</stp>
        <tr r="O30" s="6"/>
      </tp>
      <tp t="e">
        <v>#N/A</v>
        <stp/>
        <stp>##V3_BDHV12</stp>
        <stp>UKYC2Y10 Index</stp>
        <stp>PX_LAST</stp>
        <stp>13/01/2016</stp>
        <stp>13/01/2016</stp>
        <stp>[Bonds &amp; FX.xlsx]Bonds Weekly!R38C8</stp>
        <stp>Fill=C</stp>
        <stp>Days=A</stp>
        <tr r="H38" s="9"/>
      </tp>
      <tp t="e">
        <v>#N/A</v>
        <stp/>
        <stp>##V3_BDHV12</stp>
        <stp>USYC2Y10 Index</stp>
        <stp>PX_LAST</stp>
        <stp>13/01/2016</stp>
        <stp>13/01/2016</stp>
        <stp>[Bonds &amp; FX.xlsx]Bonds Weekly!R34C8</stp>
        <stp>Fill=C</stp>
        <stp>Days=A</stp>
        <tr r="H34" s="9"/>
      </tp>
      <tp t="e">
        <v>#N/A</v>
        <stp/>
        <stp>##V3_BDHV12</stp>
        <stp>SEKAUD  Curncy</stp>
        <stp>PX_LAST</stp>
        <stp>11/12/2015</stp>
        <stp>11/12/2015</stp>
        <stp>[Bonds &amp; FX.xlsx]FX!R46C13</stp>
        <stp>Fill=C</stp>
        <stp>Days=A</stp>
        <tr r="M46" s="6"/>
      </tp>
      <tp t="e">
        <v>#N/A</v>
        <stp/>
        <stp>##V3_BDHV12</stp>
        <stp>NOKNZD  Curncy</stp>
        <stp>PX_LAST</stp>
        <stp>30/11/2015</stp>
        <stp>30/11/2015</stp>
        <stp>[Bonds &amp; FX.xlsx]FX!R29C14</stp>
        <stp>Fill=C</stp>
        <stp>Days=A</stp>
        <tr r="N29" s="6"/>
      </tp>
      <tp t="e">
        <v>#N/A</v>
        <stp/>
        <stp>##V3_BDHV12</stp>
        <stp>USYC1030 Index</stp>
        <stp>PX_LAST</stp>
        <stp>13/01/2016</stp>
        <stp>13/01/2016</stp>
        <stp>[Bonds &amp; FX.xlsx]Bonds Weekly!R35C8</stp>
        <stp>Fill=C</stp>
        <stp>Days=A</stp>
        <tr r="H35" s="9"/>
      </tp>
      <tp t="e">
        <v>#N/A</v>
        <stp/>
        <stp>##V3_BDHV12</stp>
        <stp>NOKAUD  Curncy</stp>
        <stp>PX_LAST</stp>
        <stp>11/12/2015</stp>
        <stp>11/12/2015</stp>
        <stp>[Bonds &amp; FX.xlsx]FX!R45C13</stp>
        <stp>Fill=C</stp>
        <stp>Days=A</stp>
        <tr r="M45" s="6"/>
      </tp>
      <tp t="e">
        <v>#N/A</v>
        <stp/>
        <stp>##V3_BDHV12</stp>
        <stp>NOKCAD  Curncy</stp>
        <stp>PX_LAST</stp>
        <stp>04/12/2015</stp>
        <stp>04/12/2015</stp>
        <stp>[Bonds &amp; FX.xlsx]FX!R45C12</stp>
        <stp>Fill=C</stp>
        <stp>Days=A</stp>
        <tr r="L45" s="6"/>
      </tp>
      <tp t="e">
        <v>#N/A</v>
        <stp/>
        <stp>##V3_BDHV12</stp>
        <stp>NOKHKD  Curncy</stp>
        <stp>PX_LAST</stp>
        <stp>11/12/2015</stp>
        <stp>11/12/2015</stp>
        <stp>[Bonds &amp; FX.xlsx]FX!R29C15</stp>
        <stp>Fill=C</stp>
        <stp>Days=A</stp>
        <tr r="O29" s="6"/>
      </tp>
      <tp t="e">
        <v>#N/A</v>
        <stp/>
        <stp>##V3_BDHV12</stp>
        <stp>SEKCAD  Curncy</stp>
        <stp>PX_LAST</stp>
        <stp>04/12/2015</stp>
        <stp>04/12/2015</stp>
        <stp>[Bonds &amp; FX.xlsx]FX!R46C12</stp>
        <stp>Fill=C</stp>
        <stp>Days=A</stp>
        <tr r="L46" s="6"/>
      </tp>
      <tp>
        <v>97.765000000000001</v>
        <stp/>
        <stp>##V3_BDHV12</stp>
        <stp>TFC1 Comdty</stp>
        <stp>PX_LAST</stp>
        <stp>15.06.2018</stp>
        <stp>15.06.2018</stp>
        <stp>[Bonds &amp; FX.xlsx]BONDS OK!R17C8</stp>
        <stp>Days=A</stp>
        <stp>Fill=C</stp>
        <tr r="H17" s="10"/>
      </tp>
      <tp t="e">
        <v>#N/A</v>
        <stp/>
        <stp>##V3_BDHV12</stp>
        <stp>USDGBP  Curncy</stp>
        <stp>PX_LAST</stp>
        <stp>20/11/2015</stp>
        <stp>20/11/2015</stp>
        <stp>[Bonds &amp; FX.xlsx]FX Daily!R4C10</stp>
        <stp>Fill=C</stp>
        <stp>Days=A</stp>
        <tr r="J4" s="8"/>
      </tp>
      <tp t="e">
        <v>#N/A</v>
        <stp/>
        <stp>##V3_BDHV12</stp>
        <stp>JPYGBP  Curncy</stp>
        <stp>PX_LAST</stp>
        <stp>20/11/2015</stp>
        <stp>20/11/2015</stp>
        <stp>[Bonds &amp; FX.xlsx]FX Daily!R6C10</stp>
        <stp>Fill=C</stp>
        <stp>Days=A</stp>
        <tr r="J6" s="8"/>
      </tp>
      <tp t="e">
        <v>#N/A</v>
        <stp/>
        <stp>##V3_BDHV12</stp>
        <stp>CADGBP  Curncy</stp>
        <stp>PX_LAST</stp>
        <stp>20/11/2015</stp>
        <stp>20/11/2015</stp>
        <stp>[Bonds &amp; FX.xlsx]FX Daily!R9C10</stp>
        <stp>Fill=C</stp>
        <stp>Days=A</stp>
        <tr r="J9" s="8"/>
      </tp>
      <tp t="e">
        <v>#N/A</v>
        <stp/>
        <stp>##V3_BDHV12</stp>
        <stp>CHFGBP  Curncy</stp>
        <stp>PX_LAST</stp>
        <stp>20/11/2015</stp>
        <stp>20/11/2015</stp>
        <stp>[Bonds &amp; FX.xlsx]FX Daily!R8C10</stp>
        <stp>Fill=C</stp>
        <stp>Days=A</stp>
        <tr r="J8" s="8"/>
      </tp>
      <tp t="e">
        <v>#N/A</v>
        <stp/>
        <stp>##V3_BDHV12</stp>
        <stp>EURGBP  Curncy</stp>
        <stp>PX_LAST</stp>
        <stp>20/11/2015</stp>
        <stp>20/11/2015</stp>
        <stp>[Bonds &amp; FX.xlsx]FX Daily!R5C10</stp>
        <stp>Fill=C</stp>
        <stp>Days=A</stp>
        <tr r="J5" s="8"/>
      </tp>
      <tp>
        <v>0.15140999999999999</v>
        <stp/>
        <stp>##V3_BDHV12</stp>
        <stp>CNYUSD  Curncy</stp>
        <stp>PX_LAST</stp>
        <stp>15.12.2017</stp>
        <stp>15.12.2017</stp>
        <stp>[Bonds &amp; FX.xlsx]FX OK!R19C23</stp>
        <stp>Fill=C</stp>
        <stp>Days=A</stp>
        <tr r="W19" s="12"/>
      </tp>
      <tp t="e">
        <v>#N/A</v>
        <stp/>
        <stp>##V3_BDHV12</stp>
        <stp>GDBR10 Index</stp>
        <stp>PX_LAST</stp>
        <stp>31/10/2015</stp>
        <stp>31/10/2015</stp>
        <stp>[Bonds &amp; FX.xlsx]Monitor!R7C9</stp>
        <stp>Fill=C</stp>
        <stp>Days=A</stp>
        <tr r="I7" s="1"/>
      </tp>
      <tp>
        <v>0.15531</v>
        <stp/>
        <stp>##V3_BDHV12</stp>
        <stp>CNYUSD  Curncy</stp>
        <stp>PX_LAST</stp>
        <stp>15.06.2018</stp>
        <stp>15.06.2018</stp>
        <stp>[Bonds &amp; FX.xlsx]FX OK!R37C10</stp>
        <stp>Fill=C</stp>
        <stp>Days=A</stp>
        <tr r="J37" s="12"/>
      </tp>
      <tp>
        <v>11.652900000000001</v>
        <stp/>
        <stp>##V3_BDHV12</stp>
        <stp>SEKCHF  Curncy</stp>
        <stp>PX_LAST</stp>
        <stp>15.12.2017</stp>
        <stp>15.12.2017</stp>
        <stp>[Bonds &amp; FX.xlsx]FX OK!R36C18</stp>
        <stp>Fill=C</stp>
        <stp>Days=A</stp>
        <tr r="R36" s="12"/>
      </tp>
      <tp>
        <v>0.1193</v>
        <stp/>
        <stp>##V3_BDHV12</stp>
        <stp>NOKUSD  Curncy</stp>
        <stp>PX_LAST</stp>
        <stp>15.12.2017</stp>
        <stp>15.12.2017</stp>
        <stp>[Bonds &amp; FX.xlsx]FX OK!R35C10</stp>
        <stp>Fill=C</stp>
        <stp>Days=A</stp>
        <tr r="J35" s="12"/>
      </tp>
      <tp>
        <v>0.1227</v>
        <stp/>
        <stp>##V3_BDHV12</stp>
        <stp>NOKUSD  Curncy</stp>
        <stp>PX_LAST</stp>
        <stp>15.06.2018</stp>
        <stp>15.06.2018</stp>
        <stp>[Bonds &amp; FX.xlsx]FX OK!R17C23</stp>
        <stp>Fill=C</stp>
        <stp>Days=A</stp>
        <tr r="W17" s="12"/>
      </tp>
      <tp t="e">
        <v>#N/A</v>
        <stp/>
        <stp>##V3_BDHV12</stp>
        <stp>USYC1030 Index</stp>
        <stp>PX_LAST</stp>
        <stp>20/11/2015</stp>
        <stp>20/11/2015</stp>
        <stp>[Bonds &amp; FX.xlsx]Monitor!R35C7</stp>
        <stp>Fill=C</stp>
        <stp>Days=A</stp>
        <tr r="G35" s="1"/>
        <tr r="G35" s="1"/>
      </tp>
      <tp t="e">
        <v>#N/A</v>
        <stp/>
        <stp>##V3_BDHV12</stp>
        <stp>DEYC1030 Index</stp>
        <stp>PX_LAST</stp>
        <stp>20/11/2015</stp>
        <stp>20/11/2015</stp>
        <stp>[Bonds &amp; FX.xlsx]Monitor!R37C7</stp>
        <stp>Fill=C</stp>
        <stp>Days=A</stp>
        <tr r="G37" s="1"/>
        <tr r="G37" s="1"/>
      </tp>
      <tp t="e">
        <v>#N/A</v>
        <stp/>
        <stp>##V3_BDHV12</stp>
        <stp>NOKNZD  Curncy</stp>
        <stp>PX_LAST</stp>
        <stp>31/12/2014</stp>
        <stp>31/12/2014</stp>
        <stp>[Bonds &amp; FX.xlsx]FX Daily!R13C14</stp>
        <stp>Fill=C</stp>
        <stp>Days=A</stp>
        <tr r="N13" s="8"/>
      </tp>
      <tp t="e">
        <v>#N/A</v>
        <stp/>
        <stp>##V3_BDHV12</stp>
        <stp>NOKNZD  Curncy</stp>
        <stp>PX_LAST</stp>
        <stp>20/11/2015</stp>
        <stp>20/11/2015</stp>
        <stp>[Bonds &amp; FX.xlsx]FX Daily!R13C14</stp>
        <stp>Fill=C</stp>
        <stp>Days=A</stp>
        <tr r="N13" s="8"/>
      </tp>
      <tp t="e">
        <v>#N/A</v>
        <stp/>
        <stp>##V3_BDHV12</stp>
        <stp>HKDNZD  Curncy</stp>
        <stp>PX_LAST</stp>
        <stp>23/11/2015</stp>
        <stp>23/11/2015</stp>
        <stp>[Bonds &amp; FX.xlsx]FX Daily!R44C14</stp>
        <stp>Fill=C</stp>
        <stp>Days=A</stp>
        <tr r="N44" s="8"/>
      </tp>
      <tp t="e">
        <v>#N/A</v>
        <stp/>
        <stp>##V3_BDHV12</stp>
        <stp>CHFAUD  Curncy</stp>
        <stp>PX_LAST</stp>
        <stp>20/11/2015</stp>
        <stp>20/11/2015</stp>
        <stp>[Bonds &amp; FX.xlsx]FX Daily!R40C13</stp>
        <stp>Fill=C</stp>
        <stp>Days=A</stp>
        <tr r="M40" s="8"/>
      </tp>
      <tp t="e">
        <v>#N/A</v>
        <stp/>
        <stp>##V3_BDHV12</stp>
        <stp>GBPAUD  Curncy</stp>
        <stp>PX_LAST</stp>
        <stp>23/11/2015</stp>
        <stp>23/11/2015</stp>
        <stp>[Bonds &amp; FX.xlsx]FX Daily!R39C13</stp>
        <stp>Fill=C</stp>
        <stp>Days=A</stp>
        <tr r="M39" s="8"/>
      </tp>
      <tp t="e">
        <v>#N/A</v>
        <stp/>
        <stp>##V3_BDHV12</stp>
        <stp>GEBU10Y Index</stp>
        <stp>PX_LAST</stp>
        <stp>31/12/2014</stp>
        <stp>31/12/2014</stp>
        <stp>[Bonds &amp; FX.xlsx]Bonds Daily!R23C10</stp>
        <stp>Fill=C</stp>
        <stp>Days=A</stp>
        <tr r="J23" s="7"/>
      </tp>
      <tp t="e">
        <v>#N/A</v>
        <stp/>
        <stp>##V3_BDHV12</stp>
        <stp>SEKCAD  Curncy</stp>
        <stp>PX_LAST</stp>
        <stp>31/12/2014</stp>
        <stp>31/12/2014</stp>
        <stp>[Bonds &amp; FX.xlsx]FX Daily!R14C12</stp>
        <stp>Fill=C</stp>
        <stp>Days=A</stp>
        <tr r="L14" s="8"/>
      </tp>
      <tp t="e">
        <v>#N/A</v>
        <stp/>
        <stp>##V3_BDHV12</stp>
        <stp>SEKCAD  Curncy</stp>
        <stp>PX_LAST</stp>
        <stp>20/11/2015</stp>
        <stp>20/11/2015</stp>
        <stp>[Bonds &amp; FX.xlsx]FX Daily!R14C12</stp>
        <stp>Fill=C</stp>
        <stp>Days=A</stp>
        <tr r="L14" s="8"/>
      </tp>
      <tp t="e">
        <v>#N/A</v>
        <stp/>
        <stp>##V3_BDHV12</stp>
        <stp>CADAUD  Curncy</stp>
        <stp>PX_LAST</stp>
        <stp>20/11/2015</stp>
        <stp>20/11/2015</stp>
        <stp>[Bonds &amp; FX.xlsx]FX Daily!R41C13</stp>
        <stp>Fill=C</stp>
        <stp>Days=A</stp>
        <tr r="M41" s="8"/>
      </tp>
      <tp t="e">
        <v>#N/A</v>
        <stp/>
        <stp>##V3_BDHV12</stp>
        <stp>EURAUD  Curncy</stp>
        <stp>PX_LAST</stp>
        <stp>20/11/2015</stp>
        <stp>20/11/2015</stp>
        <stp>[Bonds &amp; FX.xlsx]FX Daily!R21C13</stp>
        <stp>Fill=C</stp>
        <stp>Days=A</stp>
        <tr r="M21" s="8"/>
      </tp>
      <tp t="e">
        <v>#N/A</v>
        <stp/>
        <stp>##V3_BDHV12</stp>
        <stp>GMXN10YR Index</stp>
        <stp>PX_LAST</stp>
        <stp>31/12/2014</stp>
        <stp>31/12/2014</stp>
        <stp>[Bonds &amp; FX.xlsx]Bonds Daily!R24C10</stp>
        <stp>Fill=C</stp>
        <stp>Days=A</stp>
        <tr r="J24" s="7"/>
      </tp>
      <tp t="e">
        <v>#N/A</v>
        <stp/>
        <stp>##V3_BDHV12</stp>
        <stp>DEYC2Y10 Index</stp>
        <stp>PX_LAST</stp>
        <stp>31/12/2015</stp>
        <stp>31/12/2015</stp>
        <stp>[Bonds &amp; FX.xlsx]Bonds Weekly!R36C9</stp>
        <stp>Fill=C</stp>
        <stp>Days=A</stp>
        <tr r="I36" s="9"/>
      </tp>
      <tp>
        <v>115</v>
        <stp/>
        <stp>##V3_BDHV12</stp>
        <stp>PORTUGAL CDS USD SR 5Y Corp</stp>
        <stp>PX_LAST</stp>
        <stp>31.05.2018</stp>
        <stp>31.05.2018</stp>
        <stp>[Bonds &amp; FX.xlsx]BONDS OK!R57C10</stp>
        <stp>Fill=C</stp>
        <stp>Days=A</stp>
        <tr r="J57" s="10"/>
      </tp>
      <tp t="e">
        <v>#N/A</v>
        <stp/>
        <stp>##V3_BDHV12</stp>
        <stp>DEYC1030 Index</stp>
        <stp>PX_LAST</stp>
        <stp>31/12/2015</stp>
        <stp>31/12/2015</stp>
        <stp>[Bonds &amp; FX.xlsx]Bonds Weekly!R37C9</stp>
        <stp>Fill=C</stp>
        <stp>Days=A</stp>
        <tr r="I37" s="9"/>
      </tp>
      <tp t="e">
        <v>#N/A</v>
        <stp/>
        <stp>##V3_BDHV12</stp>
        <stp>NOKSEK  Curncy</stp>
        <stp>PX_LAST</stp>
        <stp>11/12/2015</stp>
        <stp>11/12/2015</stp>
        <stp>[Bonds &amp; FX.xlsx]FX!R13C17</stp>
        <stp>Fill=C</stp>
        <stp>Days=A</stp>
        <tr r="Q13" s="6"/>
      </tp>
      <tp t="e">
        <v>#N/A</v>
        <stp/>
        <stp>##V3_BDHV12</stp>
        <stp>SEKHKD  Curncy</stp>
        <stp>PX_LAST</stp>
        <stp>31/12/2014</stp>
        <stp>31/12/2014</stp>
        <stp>[Bonds &amp; FX.xlsx]FX!R14C15</stp>
        <stp>Fill=C</stp>
        <stp>Days=A</stp>
        <tr r="O14" s="6"/>
      </tp>
      <tp t="e">
        <v>#N/A</v>
        <stp/>
        <stp>##V3_BDHV12</stp>
        <stp>SEKNZD  Curncy</stp>
        <stp>PX_LAST</stp>
        <stp>30/11/2015</stp>
        <stp>30/11/2015</stp>
        <stp>[Bonds &amp; FX.xlsx]FX!R30C14</stp>
        <stp>Fill=C</stp>
        <stp>Days=A</stp>
        <tr r="N30" s="6"/>
      </tp>
      <tp t="e">
        <v>#N/A</v>
        <stp/>
        <stp>##V3_BDHV12</stp>
        <stp>NOKHKD  Curncy</stp>
        <stp>PX_LAST</stp>
        <stp>31/12/2014</stp>
        <stp>31/12/2014</stp>
        <stp>[Bonds &amp; FX.xlsx]FX!R13C15</stp>
        <stp>Fill=C</stp>
        <stp>Days=A</stp>
        <tr r="O13" s="6"/>
      </tp>
      <tp t="e">
        <v>#N/A</v>
        <stp/>
        <stp>##V3_BDHV12</stp>
        <stp>SEKHKD  Curncy</stp>
        <stp>PX_LAST</stp>
        <stp>11/12/2015</stp>
        <stp>11/12/2015</stp>
        <stp>[Bonds &amp; FX.xlsx]FX!R30C15</stp>
        <stp>Fill=C</stp>
        <stp>Days=A</stp>
        <tr r="O30" s="6"/>
      </tp>
      <tp t="e">
        <v>#N/A</v>
        <stp/>
        <stp>##V3_BDHV12</stp>
        <stp>NOKNZD  Curncy</stp>
        <stp>PX_LAST</stp>
        <stp>11/12/2015</stp>
        <stp>11/12/2015</stp>
        <stp>[Bonds &amp; FX.xlsx]FX!R29C14</stp>
        <stp>Fill=C</stp>
        <stp>Days=A</stp>
        <tr r="N29" s="6"/>
      </tp>
      <tp t="e">
        <v>#N/A</v>
        <stp/>
        <stp>##V3_BDHV12</stp>
        <stp>UKYC2Y10 Index</stp>
        <stp>PX_LAST</stp>
        <stp>31/12/2015</stp>
        <stp>31/12/2015</stp>
        <stp>[Bonds &amp; FX.xlsx]Bonds Weekly!R38C9</stp>
        <stp>Fill=C</stp>
        <stp>Days=A</stp>
        <tr r="I38" s="9"/>
      </tp>
      <tp t="e">
        <v>#N/A</v>
        <stp/>
        <stp>##V3_BDHV12</stp>
        <stp>USYC2Y10 Index</stp>
        <stp>PX_LAST</stp>
        <stp>31/12/2015</stp>
        <stp>31/12/2015</stp>
        <stp>[Bonds &amp; FX.xlsx]Bonds Weekly!R34C9</stp>
        <stp>Fill=C</stp>
        <stp>Days=A</stp>
        <tr r="I34" s="9"/>
      </tp>
      <tp t="e">
        <v>#N/A</v>
        <stp/>
        <stp>##V3_BDHV12</stp>
        <stp>NOKCAD  Curncy</stp>
        <stp>PX_LAST</stp>
        <stp>11/12/2015</stp>
        <stp>11/12/2015</stp>
        <stp>[Bonds &amp; FX.xlsx]FX!R45C12</stp>
        <stp>Fill=C</stp>
        <stp>Days=A</stp>
        <tr r="L45" s="6"/>
      </tp>
      <tp t="e">
        <v>#N/A</v>
        <stp/>
        <stp>##V3_BDHV12</stp>
        <stp>USYC1030 Index</stp>
        <stp>PX_LAST</stp>
        <stp>31/12/2015</stp>
        <stp>31/12/2015</stp>
        <stp>[Bonds &amp; FX.xlsx]Bonds Weekly!R35C9</stp>
        <stp>Fill=C</stp>
        <stp>Days=A</stp>
        <tr r="I35" s="9"/>
      </tp>
      <tp t="e">
        <v>#N/A</v>
        <stp/>
        <stp>##V3_BDHV12</stp>
        <stp>SEKCAD  Curncy</stp>
        <stp>PX_LAST</stp>
        <stp>11/12/2015</stp>
        <stp>11/12/2015</stp>
        <stp>[Bonds &amp; FX.xlsx]FX!R46C12</stp>
        <stp>Fill=C</stp>
        <stp>Days=A</stp>
        <tr r="L46" s="6"/>
      </tp>
      <tp t="e">
        <v>#N/A</v>
        <stp/>
        <stp>##V3_BDHV12</stp>
        <stp>SEKAUD  Curncy</stp>
        <stp>PX_LAST</stp>
        <stp>04/12/2015</stp>
        <stp>04/12/2015</stp>
        <stp>[Bonds &amp; FX.xlsx]FX!R46C13</stp>
        <stp>Fill=C</stp>
        <stp>Days=A</stp>
        <tr r="M46" s="6"/>
      </tp>
      <tp t="e">
        <v>#N/A</v>
        <stp/>
        <stp>##V3_BDHV12</stp>
        <stp>NOKHKD  Curncy</stp>
        <stp>PX_LAST</stp>
        <stp>30/11/2015</stp>
        <stp>30/11/2015</stp>
        <stp>[Bonds &amp; FX.xlsx]FX!R29C15</stp>
        <stp>Fill=C</stp>
        <stp>Days=A</stp>
        <tr r="O29" s="6"/>
      </tp>
      <tp t="e">
        <v>#N/A</v>
        <stp/>
        <stp>##V3_BDHV12</stp>
        <stp>NOKAUD  Curncy</stp>
        <stp>PX_LAST</stp>
        <stp>04/12/2015</stp>
        <stp>04/12/2015</stp>
        <stp>[Bonds &amp; FX.xlsx]FX!R45C13</stp>
        <stp>Fill=C</stp>
        <stp>Days=A</stp>
        <tr r="M45" s="6"/>
      </tp>
      <tp>
        <v>97.765000000000001</v>
        <stp/>
        <stp>##V3_BDHV12</stp>
        <stp>TFC1 Comdty</stp>
        <stp>PX_LAST</stp>
        <stp>15.06.2018</stp>
        <stp>15.06.2018</stp>
        <stp>[Bonds &amp; FX.xlsx]BONDS OK!R17C9</stp>
        <stp>Days=A</stp>
        <stp>Fill=C</stp>
        <tr r="I17" s="10"/>
      </tp>
      <tp>
        <v>97.704999999999998</v>
        <stp/>
        <stp>##V3_BDHV12</stp>
        <stp>TFC1 Comdty</stp>
        <stp>PX_LAST</stp>
        <stp>14.06.2018</stp>
        <stp>14.06.2018</stp>
        <stp>[Bonds &amp; FX.xlsx]BONDS OK!R17C8</stp>
        <stp>Days=A</stp>
        <stp>Fill=C</stp>
        <tr r="H17" s="10"/>
      </tp>
      <tp t="s">
        <v>Euro LargeCap Financial</v>
        <stp/>
        <stp>##V3_BDPV12</stp>
        <stp>EBL0 Index</stp>
        <stp>NAME</stp>
        <stp>[Bonds &amp; FX.xlsx]Monitor!R65C6</stp>
        <tr r="F65" s="1"/>
      </tp>
      <tp t="s">
        <v>GREECE CDS USD SR 5Y D14</v>
        <stp/>
        <stp>##V3_BDPV12</stp>
        <stp>GREECE CDS USD SR 5Y Corp</stp>
        <stp>NAME</stp>
        <stp>[Bonds &amp; FX.xlsx]Bonds Daily!R47C6</stp>
        <tr r="F47" s="7"/>
      </tp>
      <tp>
        <v>0.15531</v>
        <stp/>
        <stp>##V3_BDHV12</stp>
        <stp>CNYUSD  Curncy</stp>
        <stp>PX_LAST</stp>
        <stp>15.06.2018</stp>
        <stp>15.06.2018</stp>
        <stp>[Bonds &amp; FX.xlsx]FX OK!R19C23</stp>
        <stp>Fill=C</stp>
        <stp>Days=A</stp>
        <tr r="W19" s="12"/>
      </tp>
      <tp t="e">
        <v>#N/A</v>
        <stp/>
        <stp>##V3_BDHV12</stp>
        <stp>GDBR10 Index</stp>
        <stp>PX_LAST</stp>
        <stp>13/11/2015</stp>
        <stp>13/11/2015</stp>
        <stp>[Bonds &amp; FX.xlsx]Monitor!R7C8</stp>
        <stp>Fill=C</stp>
        <stp>Days=A</stp>
        <tr r="H7" s="1"/>
      </tp>
      <tp>
        <v>0.15140999999999999</v>
        <stp/>
        <stp>##V3_BDHV12</stp>
        <stp>CNYUSD  Curncy</stp>
        <stp>PX_LAST</stp>
        <stp>15.12.2017</stp>
        <stp>15.12.2017</stp>
        <stp>[Bonds &amp; FX.xlsx]FX OK!R37C10</stp>
        <stp>Fill=C</stp>
        <stp>Days=A</stp>
        <tr r="J37" s="12"/>
      </tp>
      <tp t="e">
        <v>#N/A</v>
        <stp/>
        <stp>##V3_BDHV12</stp>
        <stp>GBTPGR10 Index</stp>
        <stp>PX_LAST</stp>
        <stp>31/10/2015</stp>
        <stp>31/10/2015</stp>
        <stp>[Bonds &amp; FX.xlsx]Monitor!R17C9</stp>
        <stp>Fill=C</stp>
        <stp>Days=A</stp>
        <tr r="I17" s="1"/>
      </tp>
      <tp t="e">
        <v>#N/A</v>
        <stp/>
        <stp>##V3_BDHV12</stp>
        <stp>GBTPGR10 Index</stp>
        <stp>PX_LAST</stp>
        <stp>31/10/2015</stp>
        <stp>31/10/2015</stp>
        <stp>[Bonds &amp; FX.xlsx]Monitor!R29C9</stp>
        <stp>Fill=C</stp>
        <stp>Days=A</stp>
        <tr r="I29" s="1"/>
      </tp>
      <tp>
        <v>0.59789999999999999</v>
        <stp/>
        <stp>##V3_BDHV12</stp>
        <stp>NZDEUR  Curncy</stp>
        <stp>PX_LAST</stp>
        <stp>15.06.2018</stp>
        <stp>15.06.2018</stp>
        <stp>[Bonds &amp; FX.xlsx]FX OK!R34C23</stp>
        <stp>Fill=C</stp>
        <stp>Days=A</stp>
        <tr r="W34" s="12"/>
      </tp>
      <tp>
        <v>0.60309999999999997</v>
        <stp/>
        <stp>##V3_BDHV12</stp>
        <stp>NZDEUR  Curncy</stp>
        <stp>PX_LAST</stp>
        <stp>14.06.2018</stp>
        <stp>14.06.2018</stp>
        <stp>[Bonds &amp; FX.xlsx]FX OK!R34C23</stp>
        <stp>Fill=C</stp>
        <stp>Days=A</stp>
        <tr r="W34" s="12"/>
      </tp>
      <tp>
        <v>1.0509999999999999</v>
        <stp/>
        <stp>##V3_BDHV12</stp>
        <stp>CHFUSD  Curncy</stp>
        <stp>PX_LAST</stp>
        <stp>15.03.2018</stp>
        <stp>15.03.2018</stp>
        <stp>[Bonds &amp; FX.xlsx]FX OK!R13C15</stp>
        <stp>Fill=C</stp>
        <stp>Days=A</stp>
        <tr r="O13" s="12"/>
      </tp>
      <tp>
        <v>1.0024</v>
        <stp/>
        <stp>##V3_BDHV12</stp>
        <stp>CHFUSD  Curncy</stp>
        <stp>PX_LAST</stp>
        <stp>15.06.2018</stp>
        <stp>15.06.2018</stp>
        <stp>[Bonds &amp; FX.xlsx]FX OK!R13C15</stp>
        <stp>Fill=C</stp>
        <stp>Days=A</stp>
        <tr r="O13" s="12"/>
      </tp>
      <tp>
        <v>0.1193</v>
        <stp/>
        <stp>##V3_BDHV12</stp>
        <stp>NOKUSD  Curncy</stp>
        <stp>PX_LAST</stp>
        <stp>15.12.2017</stp>
        <stp>15.12.2017</stp>
        <stp>[Bonds &amp; FX.xlsx]FX OK!R17C23</stp>
        <stp>Fill=C</stp>
        <stp>Days=A</stp>
        <tr r="W17" s="12"/>
      </tp>
      <tp>
        <v>345</v>
        <stp/>
        <stp>##V3_BDHV12</stp>
        <stp>GREECE CDS USD SR 5Y Corp</stp>
        <stp>PX_LAST</stp>
        <stp>31.05.2018</stp>
        <stp>31.05.2018</stp>
        <stp>[Bonds &amp; FX.xlsx]BONDS OK!R58C10</stp>
        <stp>Fill=C</stp>
        <stp>Days=A</stp>
        <tr r="J58" s="10"/>
      </tp>
      <tp>
        <v>11.348599999999999</v>
        <stp/>
        <stp>##V3_BDHV12</stp>
        <stp>SEKCHF  Curncy</stp>
        <stp>PX_LAST</stp>
        <stp>15.06.2018</stp>
        <stp>15.06.2018</stp>
        <stp>[Bonds &amp; FX.xlsx]FX OK!R36C18</stp>
        <stp>Fill=C</stp>
        <stp>Days=A</stp>
        <tr r="R36" s="12"/>
      </tp>
      <tp>
        <v>0.1227</v>
        <stp/>
        <stp>##V3_BDHV12</stp>
        <stp>NOKUSD  Curncy</stp>
        <stp>PX_LAST</stp>
        <stp>15.06.2018</stp>
        <stp>15.06.2018</stp>
        <stp>[Bonds &amp; FX.xlsx]FX OK!R35C10</stp>
        <stp>Fill=C</stp>
        <stp>Days=A</stp>
        <tr r="J35" s="12"/>
      </tp>
      <tp t="e">
        <v>#N/A</v>
        <stp/>
        <stp>##V3_BDHV12</stp>
        <stp>SEKGBP  Curncy</stp>
        <stp>PX_LAST</stp>
        <stp>31/12/2014</stp>
        <stp>31/12/2014</stp>
        <stp>[Bonds &amp; FX.xlsx]FX Daily!R14C10</stp>
        <stp>Fill=C</stp>
        <stp>Days=A</stp>
        <tr r="J14" s="8"/>
      </tp>
      <tp t="e">
        <v>#N/A</v>
        <stp/>
        <stp>##V3_BDHV12</stp>
        <stp>SEKGBP  Curncy</stp>
        <stp>PX_LAST</stp>
        <stp>20/11/2015</stp>
        <stp>20/11/2015</stp>
        <stp>[Bonds &amp; FX.xlsx]FX Daily!R14C10</stp>
        <stp>Fill=C</stp>
        <stp>Days=A</stp>
        <tr r="J14" s="8"/>
      </tp>
      <tp t="e">
        <v>#N/A</v>
        <stp/>
        <stp>##V3_BDHV12</stp>
        <stp>EURAUD  Curncy</stp>
        <stp>PX_LAST</stp>
        <stp>31/10/2015</stp>
        <stp>31/10/2015</stp>
        <stp>[Bonds &amp; FX.xlsx]FX Daily!R21C13</stp>
        <stp>Fill=C</stp>
        <stp>Days=A</stp>
        <tr r="M21" s="8"/>
      </tp>
      <tp t="e">
        <v>#N/A</v>
        <stp/>
        <stp>##V3_BDHV12</stp>
        <stp>EURAUD  Curncy</stp>
        <stp>PX_LAST</stp>
        <stp>20/11/2015</stp>
        <stp>20/11/2015</stp>
        <stp>[Bonds &amp; FX.xlsx]FX Daily!R37C13</stp>
        <stp>Fill=C</stp>
        <stp>Days=A</stp>
        <tr r="M37" s="8"/>
      </tp>
      <tp t="e">
        <v>#N/A</v>
        <stp/>
        <stp>##V3_BDHV12</stp>
        <stp>NOKSEK  Curncy</stp>
        <stp>PX_LAST</stp>
        <stp>11/12/2015</stp>
        <stp>11/12/2015</stp>
        <stp>[Bonds &amp; FX.xlsx]FX!R29C17</stp>
        <stp>Fill=C</stp>
        <stp>Days=A</stp>
        <tr r="Q29" s="6"/>
      </tp>
      <tp>
        <v>0.49299999999999999</v>
        <stp/>
        <stp>##V3_BDHV12</stp>
        <stp>GDBR10 Index</stp>
        <stp>PX_LAST</stp>
        <stp>11.06.2018</stp>
        <stp>11.06.2018</stp>
        <stp>[Bonds &amp; FX.xlsx]BONDS OK!R7C9</stp>
        <stp>Fill=C</stp>
        <stp>Days=A</stp>
        <tr r="I7" s="10"/>
      </tp>
      <tp>
        <v>4.9000000000000002E-2</v>
        <stp/>
        <stp>##V3_BDHV12</stp>
        <stp>GJGB10 Index</stp>
        <stp>PX_LAST</stp>
        <stp>11.06.2018</stp>
        <stp>11.06.2018</stp>
        <stp>[Bonds &amp; FX.xlsx]BONDS OK!R9C9</stp>
        <stp>Fill=C</stp>
        <stp>Days=A</stp>
        <tr r="I9" s="10"/>
      </tp>
      <tp t="e">
        <v>#N/A</v>
        <stp/>
        <stp>##V3_BDHV12</stp>
        <stp>GUKG10 Index</stp>
        <stp>PX_LAST</stp>
        <stp>31/12/2014</stp>
        <stp>31/12/2014</stp>
        <stp>[Bonds &amp; FX.xlsx]Monitor!R10C10</stp>
        <stp>Fill=C</stp>
        <stp>Days=A</stp>
        <tr r="J10" s="1"/>
      </tp>
      <tp t="e">
        <v>#N/A</v>
        <stp/>
        <stp>##V3_BDHV12</stp>
        <stp>GSPT10YR Index</stp>
        <stp>PX_LAST</stp>
        <stp>25/11/2015</stp>
        <stp>25/11/2015</stp>
        <stp>[Bonds &amp; FX.xlsx]Bonds Daily!R16C7</stp>
        <stp>Fill=C</stp>
        <stp>Days=A</stp>
        <tr r="G16" s="7"/>
        <tr r="G16" s="7"/>
      </tp>
      <tp t="e">
        <v>#N/A</v>
        <stp/>
        <stp>##V3_BDHV12</stp>
        <stp>GSPT10YR Index</stp>
        <stp>PX_LAST</stp>
        <stp>25/11/2015</stp>
        <stp>25/11/2015</stp>
        <stp>[Bonds &amp; FX.xlsx]Bonds Daily!R28C7</stp>
        <stp>Fill=C</stp>
        <stp>Days=A</stp>
        <tr r="G28" s="7"/>
      </tp>
      <tp t="e">
        <v>#N/A</v>
        <stp/>
        <stp>##V3_BDHV12</stp>
        <stp>GCAN10YR Index</stp>
        <stp>PX_LAST</stp>
        <stp>31/12/2014</stp>
        <stp>31/12/2014</stp>
        <stp>[Bonds &amp; FX.xlsx]Bonds Daily!R13C10</stp>
        <stp>Fill=C</stp>
        <stp>Days=A</stp>
        <tr r="J13" s="7"/>
      </tp>
      <tp t="e">
        <v>#N/A</v>
        <stp/>
        <stp>##V3_BDHV12</stp>
        <stp>SEKNOK  Curncy</stp>
        <stp>PX_LAST</stp>
        <stp>11/12/2015</stp>
        <stp>11/12/2015</stp>
        <stp>[Bonds &amp; FX.xlsx]FX!R30C16</stp>
        <stp>Fill=C</stp>
        <stp>Days=A</stp>
        <tr r="P30" s="6"/>
      </tp>
      <tp t="e">
        <v>#N/A</v>
        <stp/>
        <stp>##V3_BDHV12</stp>
        <stp>NOKNZD  Curncy</stp>
        <stp>PX_LAST</stp>
        <stp>11/12/2015</stp>
        <stp>11/12/2015</stp>
        <stp>[Bonds &amp; FX.xlsx]FX!R13C14</stp>
        <stp>Fill=C</stp>
        <stp>Days=A</stp>
        <tr r="N13" s="6"/>
      </tp>
      <tp t="e">
        <v>#N/A</v>
        <stp/>
        <stp>##V3_BDHV12</stp>
        <stp>SEKNZD  Curncy</stp>
        <stp>PX_LAST</stp>
        <stp>11/12/2015</stp>
        <stp>11/12/2015</stp>
        <stp>[Bonds &amp; FX.xlsx]FX!R14C14</stp>
        <stp>Fill=C</stp>
        <stp>Days=A</stp>
        <tr r="N14" s="6"/>
      </tp>
      <tp t="e">
        <v>#N/A</v>
        <stp/>
        <stp>##V3_BDHV12</stp>
        <stp>SEKNOK  Curncy</stp>
        <stp>PX_LAST</stp>
        <stp>31/12/2014</stp>
        <stp>31/12/2014</stp>
        <stp>[Bonds &amp; FX.xlsx]FX!R14C16</stp>
        <stp>Fill=C</stp>
        <stp>Days=A</stp>
        <tr r="P14" s="6"/>
      </tp>
      <tp t="e">
        <v>#N/A</v>
        <stp/>
        <stp>##V3_BDHV12</stp>
        <stp>NOKGBP  Curncy</stp>
        <stp>PX_LAST</stp>
        <stp>04/12/2015</stp>
        <stp>04/12/2015</stp>
        <stp>[Bonds &amp; FX.xlsx]FX!R45C10</stp>
        <stp>Fill=C</stp>
        <stp>Days=A</stp>
        <tr r="J45" s="6"/>
      </tp>
      <tp t="e">
        <v>#N/A</v>
        <stp/>
        <stp>##V3_BDHV12</stp>
        <stp>NOKCHF  Curncy</stp>
        <stp>PX_LAST</stp>
        <stp>11/12/2015</stp>
        <stp>11/12/2015</stp>
        <stp>[Bonds &amp; FX.xlsx]FX!R45C11</stp>
        <stp>Fill=C</stp>
        <stp>Days=A</stp>
        <tr r="K45" s="6"/>
      </tp>
      <tp t="e">
        <v>#N/A</v>
        <stp/>
        <stp>##V3_BDHV12</stp>
        <stp>SEKCHF  Curncy</stp>
        <stp>PX_LAST</stp>
        <stp>11/12/2015</stp>
        <stp>11/12/2015</stp>
        <stp>[Bonds &amp; FX.xlsx]FX!R46C11</stp>
        <stp>Fill=C</stp>
        <stp>Days=A</stp>
        <tr r="K46" s="6"/>
      </tp>
      <tp t="e">
        <v>#N/A</v>
        <stp/>
        <stp>##V3_BDHV12</stp>
        <stp>SEKGBP  Curncy</stp>
        <stp>PX_LAST</stp>
        <stp>04/12/2015</stp>
        <stp>04/12/2015</stp>
        <stp>[Bonds &amp; FX.xlsx]FX!R46C10</stp>
        <stp>Fill=C</stp>
        <stp>Days=A</stp>
        <tr r="J46" s="6"/>
      </tp>
      <tp t="e">
        <v>#N/A</v>
        <stp/>
        <stp>##V3_BDHV12</stp>
        <stp>GSPG10YR Index</stp>
        <stp>PX_LAST</stp>
        <stp>25/11/2015</stp>
        <stp>25/11/2015</stp>
        <stp>[Bonds &amp; FX.xlsx]Bonds Daily!R31C7</stp>
        <stp>Fill=C</stp>
        <stp>Days=A</stp>
        <tr r="G31" s="7"/>
      </tp>
      <tp t="e">
        <v>#N/A</v>
        <stp/>
        <stp>##V3_BDHV12</stp>
        <stp>GSPG10YR Index</stp>
        <stp>PX_LAST</stp>
        <stp>25/11/2015</stp>
        <stp>25/11/2015</stp>
        <stp>[Bonds &amp; FX.xlsx]Bonds Daily!R20C7</stp>
        <stp>Fill=C</stp>
        <stp>Days=A</stp>
        <tr r="G20" s="7"/>
        <tr r="G20" s="7"/>
      </tp>
      <tp t="s">
        <v>MARKIT ITRX EUR XOVER 06/23</v>
        <stp/>
        <stp>##V3_BDPV12</stp>
        <stp>ITRX XOVER CDSI GEN 5Y Corp</stp>
        <stp>NAME</stp>
        <stp>[Bonds &amp; FX.xlsx]Bonds Daily!R80C6</stp>
        <tr r="F80" s="7"/>
      </tp>
      <tp t="e">
        <v>#N/A</v>
        <stp/>
        <stp>##V3_BDHV12</stp>
        <stp>USDGBP  Curncy</stp>
        <stp>PX_LAST</stp>
        <stp>31/12/2014</stp>
        <stp>31/12/2014</stp>
        <stp>[Bonds &amp; FX.xlsx]FX Daily!R4C10</stp>
        <stp>Fill=C</stp>
        <stp>Days=A</stp>
        <tr r="J4" s="8"/>
      </tp>
      <tp t="e">
        <v>#N/A</v>
        <stp/>
        <stp>##V3_BDHV12</stp>
        <stp>JPYGBP  Curncy</stp>
        <stp>PX_LAST</stp>
        <stp>31/12/2014</stp>
        <stp>31/12/2014</stp>
        <stp>[Bonds &amp; FX.xlsx]FX Daily!R6C10</stp>
        <stp>Fill=C</stp>
        <stp>Days=A</stp>
        <tr r="J6" s="8"/>
      </tp>
      <tp t="e">
        <v>#N/A</v>
        <stp/>
        <stp>##V3_BDHV12</stp>
        <stp>CADGBP  Curncy</stp>
        <stp>PX_LAST</stp>
        <stp>31/12/2014</stp>
        <stp>31/12/2014</stp>
        <stp>[Bonds &amp; FX.xlsx]FX Daily!R9C10</stp>
        <stp>Fill=C</stp>
        <stp>Days=A</stp>
        <tr r="J9" s="8"/>
      </tp>
      <tp t="s">
        <v>FRANCE CDS USD SR 5Y D14</v>
        <stp/>
        <stp>##V3_BDPV12</stp>
        <stp>FRENCH CDS USD SR 5Y Corp</stp>
        <stp>NAME</stp>
        <stp>[Bonds &amp; FX.xlsx]Bonds Daily!R44C6</stp>
        <tr r="F44" s="7"/>
      </tp>
      <tp t="e">
        <v>#N/A</v>
        <stp/>
        <stp>##V3_BDHV12</stp>
        <stp>CHFGBP  Curncy</stp>
        <stp>PX_LAST</stp>
        <stp>31/12/2014</stp>
        <stp>31/12/2014</stp>
        <stp>[Bonds &amp; FX.xlsx]FX Daily!R8C10</stp>
        <stp>Fill=C</stp>
        <stp>Days=A</stp>
        <tr r="J8" s="8"/>
      </tp>
      <tp t="e">
        <v>#N/A</v>
        <stp/>
        <stp>##V3_BDHV12</stp>
        <stp>EURGBP  Curncy</stp>
        <stp>PX_LAST</stp>
        <stp>31/12/2014</stp>
        <stp>31/12/2014</stp>
        <stp>[Bonds &amp; FX.xlsx]FX Daily!R5C10</stp>
        <stp>Fill=C</stp>
        <stp>Days=A</stp>
        <tr r="J5" s="8"/>
      </tp>
      <tp>
        <v>85</v>
        <stp/>
        <stp>##V3_BDHV12</stp>
        <stp>REPHUN CDS USD SR 5Y Corp</stp>
        <stp>PX_LAST</stp>
        <stp>31.12.2017</stp>
        <stp>31.12.2017</stp>
        <stp>[Bonds &amp; FX.xlsx]BONDS OK!R56C11</stp>
        <stp>Fill=C</stp>
        <stp>Days=A</stp>
        <tr r="K56" s="10"/>
      </tp>
      <tp t="e">
        <v>#N/A</v>
        <stp/>
        <stp>##V3_BDHV12</stp>
        <stp>USYC2Y10 Index</stp>
        <stp>PX_LAST</stp>
        <stp>20/11/2015</stp>
        <stp>20/11/2015</stp>
        <stp>[Bonds &amp; FX.xlsx]Monitor!R34C7</stp>
        <stp>Fill=C</stp>
        <stp>Days=A</stp>
        <tr r="G34" s="1"/>
        <tr r="G34" s="1"/>
      </tp>
      <tp t="e">
        <v>#N/A</v>
        <stp/>
        <stp>##V3_BDHV12</stp>
        <stp>UKYC2Y10 Index</stp>
        <stp>PX_LAST</stp>
        <stp>20/11/2015</stp>
        <stp>20/11/2015</stp>
        <stp>[Bonds &amp; FX.xlsx]Monitor!R38C7</stp>
        <stp>Fill=C</stp>
        <stp>Days=A</stp>
        <tr r="G38" s="1"/>
        <tr r="G38" s="1"/>
      </tp>
      <tp t="e">
        <v>#N/A</v>
        <stp/>
        <stp>##V3_BDHV12</stp>
        <stp>DEYC2Y10 Index</stp>
        <stp>PX_LAST</stp>
        <stp>20/11/2015</stp>
        <stp>20/11/2015</stp>
        <stp>[Bonds &amp; FX.xlsx]Monitor!R36C7</stp>
        <stp>Fill=C</stp>
        <stp>Days=A</stp>
        <tr r="G36" s="1"/>
        <tr r="G36" s="1"/>
      </tp>
      <tp t="e">
        <v>#N/A</v>
        <stp/>
        <stp>##V3_BDHV12</stp>
        <stp>GSWISS10 Index</stp>
        <stp>PX_LAST</stp>
        <stp>31/12/2015</stp>
        <stp>31/12/2015</stp>
        <stp>[Bonds &amp; FX.xlsx]Bonds Weekly!R8C10</stp>
        <stp>Fill=C</stp>
        <stp>Days=A</stp>
        <tr r="J8" s="9"/>
      </tp>
      <tp t="e">
        <v>#N/A</v>
        <stp/>
        <stp>##V3_BDHV12</stp>
        <stp>SEKCAD  Curncy</stp>
        <stp>PX_LAST</stp>
        <stp>20/11/2015</stp>
        <stp>20/11/2015</stp>
        <stp>[Bonds &amp; FX.xlsx]FX Daily!R30C12</stp>
        <stp>Fill=C</stp>
        <stp>Days=A</stp>
        <tr r="L30" s="8"/>
      </tp>
      <tp t="e">
        <v>#N/A</v>
        <stp/>
        <stp>##V3_BDHV12</stp>
        <stp>NOKNZD  Curncy</stp>
        <stp>PX_LAST</stp>
        <stp>31/10/2015</stp>
        <stp>31/10/2015</stp>
        <stp>[Bonds &amp; FX.xlsx]FX Daily!R29C14</stp>
        <stp>Fill=C</stp>
        <stp>Days=A</stp>
        <tr r="N29" s="8"/>
      </tp>
      <tp t="e">
        <v>#N/A</v>
        <stp/>
        <stp>##V3_BDHV12</stp>
        <stp>GBPAUD  Curncy</stp>
        <stp>PX_LAST</stp>
        <stp>20/11/2015</stp>
        <stp>20/11/2015</stp>
        <stp>[Bonds &amp; FX.xlsx]FX Daily!R23C13</stp>
        <stp>Fill=C</stp>
        <stp>Days=A</stp>
        <tr r="M23" s="8"/>
      </tp>
      <tp t="e">
        <v>#N/A</v>
        <stp/>
        <stp>##V3_BDHV12</stp>
        <stp>SEKGBP  Curncy</stp>
        <stp>PX_LAST</stp>
        <stp>31/10/2015</stp>
        <stp>31/10/2015</stp>
        <stp>[Bonds &amp; FX.xlsx]FX Daily!R30C10</stp>
        <stp>Fill=C</stp>
        <stp>Days=A</stp>
        <tr r="J30" s="8"/>
      </tp>
      <tp t="e">
        <v>#N/A</v>
        <stp/>
        <stp>##V3_BDHV12</stp>
        <stp>EURAUD  Curncy</stp>
        <stp>PX_LAST</stp>
        <stp>23/11/2015</stp>
        <stp>23/11/2015</stp>
        <stp>[Bonds &amp; FX.xlsx]FX Daily!R37C13</stp>
        <stp>Fill=C</stp>
        <stp>Days=A</stp>
        <tr r="M37" s="8"/>
      </tp>
      <tp>
        <v>0.42599999999999999</v>
        <stp/>
        <stp>##V3_BDHV12</stp>
        <stp>GDBR10 Index</stp>
        <stp>PX_LAST</stp>
        <stp>14.06.2018</stp>
        <stp>14.06.2018</stp>
        <stp>[Bonds &amp; FX.xlsx]BONDS OK!R7C8</stp>
        <stp>Fill=C</stp>
        <stp>Days=A</stp>
        <tr r="H7" s="10"/>
      </tp>
      <tp t="e">
        <v>#N/A</v>
        <stp/>
        <stp>##V3_BDHV12</stp>
        <stp>NOKSEK  Curncy</stp>
        <stp>PX_LAST</stp>
        <stp>30/11/2015</stp>
        <stp>30/11/2015</stp>
        <stp>[Bonds &amp; FX.xlsx]FX!R29C17</stp>
        <stp>Fill=C</stp>
        <stp>Days=A</stp>
        <tr r="Q29" s="6"/>
      </tp>
      <tp t="e">
        <v>#N/A</v>
        <stp/>
        <stp>##V3_BDHV12</stp>
        <stp>NOKSEK  Curncy</stp>
        <stp>PX_LAST</stp>
        <stp>31/12/2014</stp>
        <stp>31/12/2014</stp>
        <stp>[Bonds &amp; FX.xlsx]FX!R13C17</stp>
        <stp>Fill=C</stp>
        <stp>Days=A</stp>
        <tr r="Q13" s="6"/>
      </tp>
      <tp>
        <v>4.2999999999999997E-2</v>
        <stp/>
        <stp>##V3_BDHV12</stp>
        <stp>GJGB10 Index</stp>
        <stp>PX_LAST</stp>
        <stp>14.06.2018</stp>
        <stp>14.06.2018</stp>
        <stp>[Bonds &amp; FX.xlsx]BONDS OK!R9C8</stp>
        <stp>Fill=C</stp>
        <stp>Days=A</stp>
        <tr r="H9" s="10"/>
      </tp>
      <tp t="e">
        <v>#N/A</v>
        <stp/>
        <stp>##V3_BDHV12</stp>
        <stp>SEKNOK  Curncy</stp>
        <stp>PX_LAST</stp>
        <stp>30/11/2015</stp>
        <stp>30/11/2015</stp>
        <stp>[Bonds &amp; FX.xlsx]FX!R30C16</stp>
        <stp>Fill=C</stp>
        <stp>Days=A</stp>
        <tr r="P30" s="6"/>
      </tp>
      <tp t="e">
        <v>#N/A</v>
        <stp/>
        <stp>##V3_BDHV12</stp>
        <stp>SEKHKD  Curncy</stp>
        <stp>PX_LAST</stp>
        <stp>11/12/2015</stp>
        <stp>11/12/2015</stp>
        <stp>[Bonds &amp; FX.xlsx]FX!R14C15</stp>
        <stp>Fill=C</stp>
        <stp>Days=A</stp>
        <tr r="O14" s="6"/>
      </tp>
      <tp t="e">
        <v>#N/A</v>
        <stp/>
        <stp>##V3_BDHV12</stp>
        <stp>NOKHKD  Curncy</stp>
        <stp>PX_LAST</stp>
        <stp>11/12/2015</stp>
        <stp>11/12/2015</stp>
        <stp>[Bonds &amp; FX.xlsx]FX!R13C15</stp>
        <stp>Fill=C</stp>
        <stp>Days=A</stp>
        <tr r="O13" s="6"/>
      </tp>
      <tp t="e">
        <v>#N/A</v>
        <stp/>
        <stp>##V3_BDHV12</stp>
        <stp>NOKGBP  Curncy</stp>
        <stp>PX_LAST</stp>
        <stp>11/12/2015</stp>
        <stp>11/12/2015</stp>
        <stp>[Bonds &amp; FX.xlsx]FX!R45C10</stp>
        <stp>Fill=C</stp>
        <stp>Days=A</stp>
        <tr r="J45" s="6"/>
      </tp>
      <tp t="e">
        <v>#N/A</v>
        <stp/>
        <stp>##V3_BDHV12</stp>
        <stp>NOKCHF  Curncy</stp>
        <stp>PX_LAST</stp>
        <stp>04/12/2015</stp>
        <stp>04/12/2015</stp>
        <stp>[Bonds &amp; FX.xlsx]FX!R45C11</stp>
        <stp>Fill=C</stp>
        <stp>Days=A</stp>
        <tr r="K45" s="6"/>
      </tp>
      <tp t="e">
        <v>#N/A</v>
        <stp/>
        <stp>##V3_BDHV12</stp>
        <stp>SEKCHF  Curncy</stp>
        <stp>PX_LAST</stp>
        <stp>04/12/2015</stp>
        <stp>04/12/2015</stp>
        <stp>[Bonds &amp; FX.xlsx]FX!R46C11</stp>
        <stp>Fill=C</stp>
        <stp>Days=A</stp>
        <tr r="K46" s="6"/>
      </tp>
      <tp t="e">
        <v>#N/A</v>
        <stp/>
        <stp>##V3_BDHV12</stp>
        <stp>SEKGBP  Curncy</stp>
        <stp>PX_LAST</stp>
        <stp>11/12/2015</stp>
        <stp>11/12/2015</stp>
        <stp>[Bonds &amp; FX.xlsx]FX!R46C10</stp>
        <stp>Fill=C</stp>
        <stp>Days=A</stp>
        <tr r="J46" s="6"/>
      </tp>
      <tp t="e">
        <v>#N/A</v>
        <stp/>
        <stp>##V3_BDHV12</stp>
        <stp>GBTPGR10 Index</stp>
        <stp>PX_LAST</stp>
        <stp>13/11/2015</stp>
        <stp>13/11/2015</stp>
        <stp>[Bonds &amp; FX.xlsx]Monitor!R17C8</stp>
        <stp>Fill=C</stp>
        <stp>Days=A</stp>
        <tr r="H17" s="1"/>
      </tp>
      <tp t="e">
        <v>#N/A</v>
        <stp/>
        <stp>##V3_BDHV12</stp>
        <stp>GBTPGR10 Index</stp>
        <stp>PX_LAST</stp>
        <stp>13/11/2015</stp>
        <stp>13/11/2015</stp>
        <stp>[Bonds &amp; FX.xlsx]Monitor!R29C8</stp>
        <stp>Fill=C</stp>
        <stp>Days=A</stp>
        <tr r="H29" s="1"/>
      </tp>
      <tp t="s">
        <v>MARKIT CDX.NA.HY.30 06/23</v>
        <stp/>
        <stp>##V3_BDPV12</stp>
        <stp>CDX HY CDSI GEN 5Y PRC Corp</stp>
        <stp>NAME</stp>
        <stp>[Bonds &amp; FX.xlsx]Monitor!R77C6</stp>
        <tr r="F77" s="1"/>
      </tp>
      <tp t="e">
        <v>#N/A</v>
        <stp/>
        <stp>##V3_BDHV12</stp>
        <stp>HKDNZD  Curncy</stp>
        <stp>PX_LAST</stp>
        <stp>20/11/2015</stp>
        <stp>20/11/2015</stp>
        <stp>[Bonds &amp; FX.xlsx]FX Daily!R44C14</stp>
        <stp>Fill=C</stp>
        <stp>Days=A</stp>
        <tr r="N44" s="8"/>
      </tp>
      <tp t="e">
        <v>#N/A</v>
        <stp/>
        <stp>##V3_BDHV12</stp>
        <stp>CHFAUD  Curncy</stp>
        <stp>PX_LAST</stp>
        <stp>23/11/2015</stp>
        <stp>23/11/2015</stp>
        <stp>[Bonds &amp; FX.xlsx]FX Daily!R40C13</stp>
        <stp>Fill=C</stp>
        <stp>Days=A</stp>
        <tr r="M40" s="8"/>
      </tp>
      <tp t="e">
        <v>#N/A</v>
        <stp/>
        <stp>##V3_BDHV12</stp>
        <stp>GBPAUD  Curncy</stp>
        <stp>PX_LAST</stp>
        <stp>20/11/2015</stp>
        <stp>20/11/2015</stp>
        <stp>[Bonds &amp; FX.xlsx]FX Daily!R39C13</stp>
        <stp>Fill=C</stp>
        <stp>Days=A</stp>
        <tr r="M39" s="8"/>
      </tp>
      <tp t="e">
        <v>#N/A</v>
        <stp/>
        <stp>##V3_BDHV12</stp>
        <stp>SEKCAD  Curncy</stp>
        <stp>PX_LAST</stp>
        <stp>31/10/2015</stp>
        <stp>31/10/2015</stp>
        <stp>[Bonds &amp; FX.xlsx]FX Daily!R30C12</stp>
        <stp>Fill=C</stp>
        <stp>Days=A</stp>
        <tr r="L30" s="8"/>
      </tp>
      <tp t="e">
        <v>#N/A</v>
        <stp/>
        <stp>##V3_BDHV12</stp>
        <stp>NOKNZD  Curncy</stp>
        <stp>PX_LAST</stp>
        <stp>20/11/2015</stp>
        <stp>20/11/2015</stp>
        <stp>[Bonds &amp; FX.xlsx]FX Daily!R29C14</stp>
        <stp>Fill=C</stp>
        <stp>Days=A</stp>
        <tr r="N29" s="8"/>
      </tp>
      <tp t="e">
        <v>#N/A</v>
        <stp/>
        <stp>##V3_BDHV12</stp>
        <stp>GBPAUD  Curncy</stp>
        <stp>PX_LAST</stp>
        <stp>31/10/2015</stp>
        <stp>31/10/2015</stp>
        <stp>[Bonds &amp; FX.xlsx]FX Daily!R23C13</stp>
        <stp>Fill=C</stp>
        <stp>Days=A</stp>
        <tr r="M23" s="8"/>
      </tp>
      <tp t="e">
        <v>#N/A</v>
        <stp/>
        <stp>##V3_BDHV12</stp>
        <stp>CADAUD  Curncy</stp>
        <stp>PX_LAST</stp>
        <stp>23/11/2015</stp>
        <stp>23/11/2015</stp>
        <stp>[Bonds &amp; FX.xlsx]FX Daily!R41C13</stp>
        <stp>Fill=C</stp>
        <stp>Days=A</stp>
        <tr r="M41" s="8"/>
      </tp>
      <tp t="e">
        <v>#N/A</v>
        <stp/>
        <stp>##V3_BDHV12</stp>
        <stp>SEKGBP  Curncy</stp>
        <stp>PX_LAST</stp>
        <stp>20/11/2015</stp>
        <stp>20/11/2015</stp>
        <stp>[Bonds &amp; FX.xlsx]FX Daily!R30C10</stp>
        <stp>Fill=C</stp>
        <stp>Days=A</stp>
        <tr r="J30" s="8"/>
      </tp>
      <tp t="e">
        <v>#N/A</v>
        <stp/>
        <stp>##V3_BDHV12</stp>
        <stp>USGG10YR Index</stp>
        <stp>PX_LAST</stp>
        <stp>24/11/2015</stp>
        <stp>24/11/2015</stp>
        <stp>[Bonds &amp; FX.xlsx]Bonds Daily!R6C8</stp>
        <stp>Fill=C</stp>
        <stp>Days=A</stp>
        <tr r="H6" s="7"/>
      </tp>
      <tp t="e">
        <v>#N/A</v>
        <stp/>
        <stp>##V3_BDHV12</stp>
        <stp>NOKSEK  Curncy</stp>
        <stp>PX_LAST</stp>
        <stp>11/12/2015</stp>
        <stp>11/12/2015</stp>
        <stp>[Bonds &amp; FX.xlsx]FX!R45C17</stp>
        <stp>Fill=C</stp>
        <stp>Days=A</stp>
        <tr r="Q45" s="6"/>
      </tp>
      <tp t="e">
        <v>#N/A</v>
        <stp/>
        <stp>##V3_BDHV12</stp>
        <stp>GMXN10YR Index</stp>
        <stp>PX_LAST</stp>
        <stp>31/10/2015</stp>
        <stp>31/10/2015</stp>
        <stp>[Bonds &amp; FX.xlsx]Bonds Daily!R24C9</stp>
        <stp>Fill=C</stp>
        <stp>Days=A</stp>
        <tr r="I24" s="7"/>
      </tp>
      <tp t="e">
        <v>#N/A</v>
        <stp/>
        <stp>##V3_BDHV12</stp>
        <stp>NOKGBP  Curncy</stp>
        <stp>PX_LAST</stp>
        <stp>30/11/2015</stp>
        <stp>30/11/2015</stp>
        <stp>[Bonds &amp; FX.xlsx]FX!R29C10</stp>
        <stp>Fill=C</stp>
        <stp>Days=A</stp>
        <tr r="J29" s="6"/>
      </tp>
      <tp t="e">
        <v>#N/A</v>
        <stp/>
        <stp>##V3_BDHV12</stp>
        <stp>SEKNOK  Curncy</stp>
        <stp>PX_LAST</stp>
        <stp>04/12/2015</stp>
        <stp>04/12/2015</stp>
        <stp>[Bonds &amp; FX.xlsx]FX!R46C16</stp>
        <stp>Fill=C</stp>
        <stp>Days=A</stp>
        <tr r="P46" s="6"/>
      </tp>
      <tp t="e">
        <v>#N/A</v>
        <stp/>
        <stp>##V3_BDHV12</stp>
        <stp>CDX IG CDSI GEN 5Y Corp</stp>
        <stp>PX_LAST</stp>
        <stp>14/01/2016</stp>
        <stp>14/01/2016</stp>
        <stp>[Bonds &amp; FX.xlsx]Bonds Weekly!R76C7</stp>
        <stp>Fill=C</stp>
        <stp>Days=A</stp>
        <tr r="G76" s="9"/>
        <tr r="G76" s="9"/>
      </tp>
      <tp t="e">
        <v>#N/A</v>
        <stp/>
        <stp>##V3_BDHV12</stp>
        <stp>NOKCHF  Curncy</stp>
        <stp>PX_LAST</stp>
        <stp>11/12/2015</stp>
        <stp>11/12/2015</stp>
        <stp>[Bonds &amp; FX.xlsx]FX!R29C11</stp>
        <stp>Fill=C</stp>
        <stp>Days=A</stp>
        <tr r="K29" s="6"/>
      </tp>
      <tp t="e">
        <v>#N/A</v>
        <stp/>
        <stp>##V3_BDHV12</stp>
        <stp>NOKGBP  Curncy</stp>
        <stp>PX_LAST</stp>
        <stp>31/12/2014</stp>
        <stp>31/12/2014</stp>
        <stp>[Bonds &amp; FX.xlsx]FX!R13C10</stp>
        <stp>Fill=C</stp>
        <stp>Days=A</stp>
        <tr r="J13" s="6"/>
      </tp>
      <tp t="e">
        <v>#N/A</v>
        <stp/>
        <stp>##V3_BDHV12</stp>
        <stp>SEKCAD  Curncy</stp>
        <stp>PX_LAST</stp>
        <stp>11/12/2015</stp>
        <stp>11/12/2015</stp>
        <stp>[Bonds &amp; FX.xlsx]FX!R14C12</stp>
        <stp>Fill=C</stp>
        <stp>Days=A</stp>
        <tr r="L14" s="6"/>
      </tp>
      <tp t="e">
        <v>#N/A</v>
        <stp/>
        <stp>##V3_BDHV12</stp>
        <stp>SEKGBP  Curncy</stp>
        <stp>PX_LAST</stp>
        <stp>11/12/2015</stp>
        <stp>11/12/2015</stp>
        <stp>[Bonds &amp; FX.xlsx]FX!R30C10</stp>
        <stp>Fill=C</stp>
        <stp>Days=A</stp>
        <tr r="J30" s="6"/>
      </tp>
      <tp t="e">
        <v>#N/A</v>
        <stp/>
        <stp>##V3_BDHV12</stp>
        <stp>GSWISS10 Index</stp>
        <stp>PX_LAST</stp>
        <stp>20/11/2015</stp>
        <stp>20/11/2015</stp>
        <stp>[Bonds &amp; FX.xlsx]Monitor!R8C7</stp>
        <stp>Fill=C</stp>
        <stp>Days=A</stp>
        <tr r="G8" s="1"/>
        <tr r="G8" s="1"/>
      </tp>
      <tp t="e">
        <v>#N/A</v>
        <stp/>
        <stp>##V3_BDHV12</stp>
        <stp>SEKCHF  Curncy</stp>
        <stp>PX_LAST</stp>
        <stp>30/11/2015</stp>
        <stp>30/11/2015</stp>
        <stp>[Bonds &amp; FX.xlsx]FX!R30C11</stp>
        <stp>Fill=C</stp>
        <stp>Days=A</stp>
        <tr r="K30" s="6"/>
      </tp>
      <tp t="e">
        <v>#N/A</v>
        <stp/>
        <stp>##V3_BDHV12</stp>
        <stp>NOKCAD  Curncy</stp>
        <stp>PX_LAST</stp>
        <stp>11/12/2015</stp>
        <stp>11/12/2015</stp>
        <stp>[Bonds &amp; FX.xlsx]FX!R13C12</stp>
        <stp>Fill=C</stp>
        <stp>Days=A</stp>
        <tr r="L13" s="6"/>
      </tp>
      <tp t="e">
        <v>#N/A</v>
        <stp/>
        <stp>##V3_BDHV12</stp>
        <stp>SEKGBP  Curncy</stp>
        <stp>PX_LAST</stp>
        <stp>31/12/2014</stp>
        <stp>31/12/2014</stp>
        <stp>[Bonds &amp; FX.xlsx]FX!R14C10</stp>
        <stp>Fill=C</stp>
        <stp>Days=A</stp>
        <tr r="J14" s="6"/>
      </tp>
      <tp t="e">
        <v>#N/A</v>
        <stp/>
        <stp>##V3_BDHV12</stp>
        <stp>NZDJPY  Curncy</stp>
        <stp>PX_LAST</stp>
        <stp>20/11/2015</stp>
        <stp>20/11/2015</stp>
        <stp>[Bonds &amp; FX.xlsx]FX Daily!R27C9</stp>
        <stp>Fill=C</stp>
        <stp>Days=A</stp>
        <tr r="I27" s="8"/>
      </tp>
      <tp t="e">
        <v>#N/A</v>
        <stp/>
        <stp>##V3_BDHV12</stp>
        <stp>HKDJPY  Curncy</stp>
        <stp>PX_LAST</stp>
        <stp>20/11/2015</stp>
        <stp>20/11/2015</stp>
        <stp>[Bonds &amp; FX.xlsx]FX Daily!R44C9</stp>
        <stp>Fill=C</stp>
        <stp>Days=A</stp>
        <tr r="I44" s="8"/>
      </tp>
      <tp t="e">
        <v>#N/A</v>
        <stp/>
        <stp>##V3_BDHV12</stp>
        <stp>NOKJPY  Curncy</stp>
        <stp>PX_LAST</stp>
        <stp>20/11/2015</stp>
        <stp>20/11/2015</stp>
        <stp>[Bonds &amp; FX.xlsx]FX Daily!R29C9</stp>
        <stp>Fill=C</stp>
        <stp>Days=A</stp>
        <tr r="I29" s="8"/>
      </tp>
      <tp t="e">
        <v>#N/A</v>
        <stp/>
        <stp>##V3_BDHV12</stp>
        <stp>NZDJPY  Curncy</stp>
        <stp>PX_LAST</stp>
        <stp>20/11/2015</stp>
        <stp>20/11/2015</stp>
        <stp>[Bonds &amp; FX.xlsx]FX Daily!R11C9</stp>
        <stp>Fill=C</stp>
        <stp>Days=A</stp>
        <tr r="I11" s="8"/>
      </tp>
      <tp t="e">
        <v>#N/A</v>
        <stp/>
        <stp>##V3_BDHV12</stp>
        <stp>NOKJPY  Curncy</stp>
        <stp>PX_LAST</stp>
        <stp>20/11/2015</stp>
        <stp>20/11/2015</stp>
        <stp>[Bonds &amp; FX.xlsx]FX Daily!R13C9</stp>
        <stp>Fill=C</stp>
        <stp>Days=A</stp>
        <tr r="I13" s="8"/>
      </tp>
      <tp t="e">
        <v>#N/A</v>
        <stp/>
        <stp>##V3_BDHV12</stp>
        <stp>HKDJPY  Curncy</stp>
        <stp>PX_LAST</stp>
        <stp>20/11/2015</stp>
        <stp>20/11/2015</stp>
        <stp>[Bonds &amp; FX.xlsx]FX Daily!R12C9</stp>
        <stp>Fill=C</stp>
        <stp>Days=A</stp>
        <tr r="I12" s="8"/>
      </tp>
      <tp t="e">
        <v>#N/A</v>
        <stp/>
        <stp>##V3_BDHV12</stp>
        <stp>NZDJPY  Curncy</stp>
        <stp>PX_LAST</stp>
        <stp>20/11/2015</stp>
        <stp>20/11/2015</stp>
        <stp>[Bonds &amp; FX.xlsx]FX Daily!R43C9</stp>
        <stp>Fill=C</stp>
        <stp>Days=A</stp>
        <tr r="I43" s="8"/>
      </tp>
      <tp t="e">
        <v>#N/A</v>
        <stp/>
        <stp>##V3_BDHV12</stp>
        <stp>NOKJPY  Curncy</stp>
        <stp>PX_LAST</stp>
        <stp>20/11/2015</stp>
        <stp>20/11/2015</stp>
        <stp>[Bonds &amp; FX.xlsx]FX Daily!R45C9</stp>
        <stp>Fill=C</stp>
        <stp>Days=A</stp>
        <tr r="I45" s="8"/>
      </tp>
      <tp t="e">
        <v>#N/A</v>
        <stp/>
        <stp>##V3_BDHV12</stp>
        <stp>HKDJPY  Curncy</stp>
        <stp>PX_LAST</stp>
        <stp>20/11/2015</stp>
        <stp>20/11/2015</stp>
        <stp>[Bonds &amp; FX.xlsx]FX Daily!R28C9</stp>
        <stp>Fill=C</stp>
        <stp>Days=A</stp>
        <tr r="I28" s="8"/>
      </tp>
      <tp t="e">
        <v>#N/A</v>
        <stp/>
        <stp>##V3_BDHV12</stp>
        <stp>GBPJPY  Curncy</stp>
        <stp>PX_LAST</stp>
        <stp>20/11/2015</stp>
        <stp>20/11/2015</stp>
        <stp>[Bonds &amp; FX.xlsx]FX Daily!R39C9</stp>
        <stp>Fill=C</stp>
        <stp>Days=A</stp>
        <tr r="I39" s="8"/>
      </tp>
      <tp t="e">
        <v>#N/A</v>
        <stp/>
        <stp>##V3_BDHV12</stp>
        <stp>AUDJPY  Curncy</stp>
        <stp>PX_LAST</stp>
        <stp>20/11/2015</stp>
        <stp>20/11/2015</stp>
        <stp>[Bonds &amp; FX.xlsx]FX Daily!R42C9</stp>
        <stp>Fill=C</stp>
        <stp>Days=A</stp>
        <tr r="I42" s="8"/>
      </tp>
      <tp t="e">
        <v>#N/A</v>
        <stp/>
        <stp>##V3_BDHV12</stp>
        <stp>GBPJPY  Curncy</stp>
        <stp>PX_LAST</stp>
        <stp>20/11/2015</stp>
        <stp>20/11/2015</stp>
        <stp>[Bonds &amp; FX.xlsx]FX Daily!R23C9</stp>
        <stp>Fill=C</stp>
        <stp>Days=A</stp>
        <tr r="I23" s="8"/>
      </tp>
      <tp t="e">
        <v>#N/A</v>
        <stp/>
        <stp>##V3_BDHV12</stp>
        <stp>EURJPY  Curncy</stp>
        <stp>PX_LAST</stp>
        <stp>20/11/2015</stp>
        <stp>20/11/2015</stp>
        <stp>[Bonds &amp; FX.xlsx]FX Daily!R37C9</stp>
        <stp>Fill=C</stp>
        <stp>Days=A</stp>
        <tr r="I37" s="8"/>
      </tp>
      <tp t="e">
        <v>#N/A</v>
        <stp/>
        <stp>##V3_BDHV12</stp>
        <stp>EURJPY  Curncy</stp>
        <stp>PX_LAST</stp>
        <stp>20/11/2015</stp>
        <stp>20/11/2015</stp>
        <stp>[Bonds &amp; FX.xlsx]FX Daily!R21C9</stp>
        <stp>Fill=C</stp>
        <stp>Days=A</stp>
        <tr r="I21" s="8"/>
      </tp>
      <tp t="e">
        <v>#N/A</v>
        <stp/>
        <stp>##V3_BDHV12</stp>
        <stp>CHFJPY  Curncy</stp>
        <stp>PX_LAST</stp>
        <stp>20/11/2015</stp>
        <stp>20/11/2015</stp>
        <stp>[Bonds &amp; FX.xlsx]FX Daily!R40C9</stp>
        <stp>Fill=C</stp>
        <stp>Days=A</stp>
        <tr r="I40" s="8"/>
      </tp>
      <tp t="e">
        <v>#N/A</v>
        <stp/>
        <stp>##V3_BDHV12</stp>
        <stp>CADJPY  Curncy</stp>
        <stp>PX_LAST</stp>
        <stp>20/11/2015</stp>
        <stp>20/11/2015</stp>
        <stp>[Bonds &amp; FX.xlsx]FX Daily!R41C9</stp>
        <stp>Fill=C</stp>
        <stp>Days=A</stp>
        <tr r="I41" s="8"/>
      </tp>
      <tp t="e">
        <v>#N/A</v>
        <stp/>
        <stp>##V3_BDHV12</stp>
        <stp>AUDJPY  Curncy</stp>
        <stp>PX_LAST</stp>
        <stp>20/11/2015</stp>
        <stp>20/11/2015</stp>
        <stp>[Bonds &amp; FX.xlsx]FX Daily!R10C9</stp>
        <stp>Fill=C</stp>
        <stp>Days=A</stp>
        <tr r="I10" s="8"/>
      </tp>
      <tp t="e">
        <v>#N/A</v>
        <stp/>
        <stp>##V3_BDHV12</stp>
        <stp>USDCAD  Curncy</stp>
        <stp>PX_LAST</stp>
        <stp>31/12/2014</stp>
        <stp>31/12/2014</stp>
        <stp>[Bonds &amp; FX.xlsx]FX Daily!R4C12</stp>
        <stp>Fill=C</stp>
        <stp>Days=A</stp>
        <tr r="L4" s="8"/>
      </tp>
      <tp t="e">
        <v>#N/A</v>
        <stp/>
        <stp>##V3_BDHV12</stp>
        <stp>CHFJPY  Curncy</stp>
        <stp>PX_LAST</stp>
        <stp>20/11/2015</stp>
        <stp>20/11/2015</stp>
        <stp>[Bonds &amp; FX.xlsx]FX Daily!R24C9</stp>
        <stp>Fill=C</stp>
        <stp>Days=A</stp>
        <tr r="I24" s="8"/>
      </tp>
      <tp t="e">
        <v>#N/A</v>
        <stp/>
        <stp>##V3_BDHV12</stp>
        <stp>CADJPY  Curncy</stp>
        <stp>PX_LAST</stp>
        <stp>20/11/2015</stp>
        <stp>20/11/2015</stp>
        <stp>[Bonds &amp; FX.xlsx]FX Daily!R25C9</stp>
        <stp>Fill=C</stp>
        <stp>Days=A</stp>
        <tr r="I25" s="8"/>
      </tp>
      <tp t="e">
        <v>#N/A</v>
        <stp/>
        <stp>##V3_BDHV12</stp>
        <stp>AUDJPY  Curncy</stp>
        <stp>PX_LAST</stp>
        <stp>20/11/2015</stp>
        <stp>20/11/2015</stp>
        <stp>[Bonds &amp; FX.xlsx]FX Daily!R26C9</stp>
        <stp>Fill=C</stp>
        <stp>Days=A</stp>
        <tr r="I26" s="8"/>
      </tp>
      <tp t="e">
        <v>#N/A</v>
        <stp/>
        <stp>##V3_BDHV12</stp>
        <stp>JPYCAD  Curncy</stp>
        <stp>PX_LAST</stp>
        <stp>31/12/2014</stp>
        <stp>31/12/2014</stp>
        <stp>[Bonds &amp; FX.xlsx]FX Daily!R6C12</stp>
        <stp>Fill=C</stp>
        <stp>Days=A</stp>
        <tr r="L6" s="8"/>
      </tp>
      <tp t="e">
        <v>#N/A</v>
        <stp/>
        <stp>##V3_BDHV12</stp>
        <stp>CHFCAD  Curncy</stp>
        <stp>PX_LAST</stp>
        <stp>31/12/2014</stp>
        <stp>31/12/2014</stp>
        <stp>[Bonds &amp; FX.xlsx]FX Daily!R8C12</stp>
        <stp>Fill=C</stp>
        <stp>Days=A</stp>
        <tr r="L8" s="8"/>
      </tp>
      <tp t="s">
        <v>US Corp</v>
        <stp/>
        <stp>##V3_BDPV12</stp>
        <stp>C0A0 Index</stp>
        <stp>NAME</stp>
        <stp>[Bonds &amp; FX.xlsx]Monitor!R60C6</stp>
        <tr r="F60" s="1"/>
      </tp>
      <tp t="e">
        <v>#N/A</v>
        <stp/>
        <stp>##V3_BDHV12</stp>
        <stp>USDJPY  Curncy</stp>
        <stp>PX_LAST</stp>
        <stp>20/11/2015</stp>
        <stp>20/11/2015</stp>
        <stp>[Bonds &amp; FX.xlsx]FX Daily!R36C9</stp>
        <stp>Fill=C</stp>
        <stp>Days=A</stp>
        <tr r="I36" s="8"/>
      </tp>
      <tp t="e">
        <v>#N/A</v>
        <stp/>
        <stp>##V3_BDHV12</stp>
        <stp>USDJPY  Curncy</stp>
        <stp>PX_LAST</stp>
        <stp>20/11/2015</stp>
        <stp>20/11/2015</stp>
        <stp>[Bonds &amp; FX.xlsx]FX Daily!R20C9</stp>
        <stp>Fill=C</stp>
        <stp>Days=A</stp>
        <tr r="I20" s="8"/>
      </tp>
      <tp t="e">
        <v>#N/A</v>
        <stp/>
        <stp>##V3_BDHV12</stp>
        <stp>SEKJPY  Curncy</stp>
        <stp>PX_LAST</stp>
        <stp>20/11/2015</stp>
        <stp>20/11/2015</stp>
        <stp>[Bonds &amp; FX.xlsx]FX Daily!R46C9</stp>
        <stp>Fill=C</stp>
        <stp>Days=A</stp>
        <tr r="I46" s="8"/>
      </tp>
      <tp t="e">
        <v>#N/A</v>
        <stp/>
        <stp>##V3_BDHV12</stp>
        <stp>SEKJPY  Curncy</stp>
        <stp>PX_LAST</stp>
        <stp>20/11/2015</stp>
        <stp>20/11/2015</stp>
        <stp>[Bonds &amp; FX.xlsx]FX Daily!R30C9</stp>
        <stp>Fill=C</stp>
        <stp>Days=A</stp>
        <tr r="I30" s="8"/>
      </tp>
      <tp t="e">
        <v>#N/A</v>
        <stp/>
        <stp>##V3_BDHV12</stp>
        <stp>EURCAD  Curncy</stp>
        <stp>PX_LAST</stp>
        <stp>31/12/2014</stp>
        <stp>31/12/2014</stp>
        <stp>[Bonds &amp; FX.xlsx]FX Daily!R5C12</stp>
        <stp>Fill=C</stp>
        <stp>Days=A</stp>
        <tr r="L5" s="8"/>
      </tp>
      <tp t="e">
        <v>#N/A</v>
        <stp/>
        <stp>##V3_BDHV12</stp>
        <stp>GBPCAD  Curncy</stp>
        <stp>PX_LAST</stp>
        <stp>31/12/2014</stp>
        <stp>31/12/2014</stp>
        <stp>[Bonds &amp; FX.xlsx]FX Daily!R7C12</stp>
        <stp>Fill=C</stp>
        <stp>Days=A</stp>
        <tr r="L7" s="8"/>
      </tp>
      <tp t="e">
        <v>#N/A</v>
        <stp/>
        <stp>##V3_BDHV12</stp>
        <stp>SEKJPY  Curncy</stp>
        <stp>PX_LAST</stp>
        <stp>20/11/2015</stp>
        <stp>20/11/2015</stp>
        <stp>[Bonds &amp; FX.xlsx]FX Daily!R14C9</stp>
        <stp>Fill=C</stp>
        <stp>Days=A</stp>
        <tr r="I14" s="8"/>
      </tp>
      <tp>
        <v>0.15</v>
        <stp/>
        <stp>##V3_BDHV12</stp>
        <stp>CNYCHF  Curncy</stp>
        <stp>PX_LAST</stp>
        <stp>15.12.2017</stp>
        <stp>15.12.2017</stp>
        <stp>[Bonds &amp; FX.xlsx]FX OK!R19C25</stp>
        <stp>Fill=C</stp>
        <stp>Days=A</stp>
        <tr r="Y19" s="12"/>
      </tp>
      <tp>
        <v>0.15490000000000001</v>
        <stp/>
        <stp>##V3_BDHV12</stp>
        <stp>CNYCHF  Curncy</stp>
        <stp>PX_LAST</stp>
        <stp>15.06.2018</stp>
        <stp>15.06.2018</stp>
        <stp>[Bonds &amp; FX.xlsx]FX OK!R37C16</stp>
        <stp>Fill=C</stp>
        <stp>Days=A</stp>
        <tr r="P37" s="12"/>
      </tp>
      <tp>
        <v>0.15409999999999999</v>
        <stp/>
        <stp>##V3_BDHV12</stp>
        <stp>CNYCHF  Curncy</stp>
        <stp>PX_LAST</stp>
        <stp>11.06.2018</stp>
        <stp>11.06.2018</stp>
        <stp>[Bonds &amp; FX.xlsx]FX OK!R37C16</stp>
        <stp>Fill=C</stp>
        <stp>Days=A</stp>
        <tr r="P37" s="12"/>
      </tp>
      <tp>
        <v>0.59789999999999999</v>
        <stp/>
        <stp>##V3_BDHV12</stp>
        <stp>NZDEUR  Curncy</stp>
        <stp>PX_LAST</stp>
        <stp>15.06.2018</stp>
        <stp>15.06.2018</stp>
        <stp>[Bonds &amp; FX.xlsx]FX OK!R34C26</stp>
        <stp>Fill=C</stp>
        <stp>Days=A</stp>
        <tr r="Z34" s="12"/>
      </tp>
      <tp>
        <v>17</v>
        <stp/>
        <stp>##V3_BDHV12</stp>
        <stp>FRENCH CDS USD SR 5Y Corp</stp>
        <stp>PX_LAST</stp>
        <stp>31.12.2017</stp>
        <stp>31.12.2017</stp>
        <stp>[Bonds &amp; FX.xlsx]BONDS OK!R55C11</stp>
        <stp>Fill=C</stp>
        <stp>Days=A</stp>
        <tr r="K55" s="10"/>
      </tp>
      <tp>
        <v>0.77</v>
        <stp/>
        <stp>##V3_BDHV12</stp>
        <stp>CADCHF  Curncy</stp>
        <stp>PX_LAST</stp>
        <stp>15.12.2017</stp>
        <stp>15.12.2017</stp>
        <stp>[Bonds &amp; FX.xlsx]FX OK!R32C18</stp>
        <stp>Fill=C</stp>
        <stp>Days=A</stp>
        <tr r="R32" s="12"/>
      </tp>
      <tp t="e">
        <v>#N/A</v>
        <stp/>
        <stp>##V3_BDHV12</stp>
        <stp>ER00 Index</stp>
        <stp>PX_LAST</stp>
        <stp>31/12/2014</stp>
        <stp>31/12/2014</stp>
        <stp>[Bonds &amp; FX.xlsx]Monitor!R62C10</stp>
        <stp>Days=A</stp>
        <stp>Fill=C</stp>
        <tr r="J62" s="1"/>
      </tp>
      <tp t="e">
        <v>#N/A</v>
        <stp/>
        <stp>##V3_BDHV12</stp>
        <stp>EBL0 Index</stp>
        <stp>PX_LAST</stp>
        <stp>31/12/2014</stp>
        <stp>31/12/2014</stp>
        <stp>[Bonds &amp; FX.xlsx]Monitor!R65C10</stp>
        <stp>Days=A</stp>
        <stp>Fill=C</stp>
        <tr r="J65" s="1"/>
      </tp>
      <tp t="e">
        <v>#N/A</v>
        <stp/>
        <stp>##V3_BDHV12</stp>
        <stp>C0A0 Index</stp>
        <stp>PX_LAST</stp>
        <stp>31/12/2014</stp>
        <stp>31/12/2014</stp>
        <stp>[Bonds &amp; FX.xlsx]Monitor!R60C10</stp>
        <stp>Days=A</stp>
        <stp>Fill=C</stp>
        <tr r="J60" s="1"/>
      </tp>
      <tp>
        <v>12.3338</v>
        <stp/>
        <stp>##V3_BDHV12</stp>
        <stp>NOKCHF  Curncy</stp>
        <stp>PX_LAST</stp>
        <stp>15.03.2018</stp>
        <stp>15.03.2018</stp>
        <stp>[Bonds &amp; FX.xlsx]FX OK!R35C17</stp>
        <stp>Fill=C</stp>
        <stp>Days=A</stp>
        <tr r="Q35" s="12"/>
      </tp>
      <tp>
        <v>12.2441</v>
        <stp/>
        <stp>##V3_BDHV12</stp>
        <stp>NOKCHF  Curncy</stp>
        <stp>PX_LAST</stp>
        <stp>15.06.2018</stp>
        <stp>15.06.2018</stp>
        <stp>[Bonds &amp; FX.xlsx]FX OK!R17C25</stp>
        <stp>Fill=C</stp>
        <stp>Days=A</stp>
        <tr r="Y17" s="12"/>
      </tp>
      <tp t="e">
        <v>#N/A</v>
        <stp/>
        <stp>##V3_BDHV12</stp>
        <stp>HE00 Index</stp>
        <stp>PX_LAST</stp>
        <stp>31/12/2014</stp>
        <stp>31/12/2014</stp>
        <stp>[Bonds &amp; FX.xlsx]Monitor!R61C10</stp>
        <stp>Days=A</stp>
        <stp>Fill=C</stp>
        <tr r="J61" s="1"/>
      </tp>
      <tp>
        <v>12.2441</v>
        <stp/>
        <stp>##V3_BDHV12</stp>
        <stp>NOKCHF  Curncy</stp>
        <stp>PX_LAST</stp>
        <stp>15.06.2018</stp>
        <stp>15.06.2018</stp>
        <stp>[Bonds &amp; FX.xlsx]FX OK!R35C17</stp>
        <stp>Fill=C</stp>
        <stp>Days=A</stp>
        <tr r="Q35" s="12"/>
      </tp>
      <tp t="e">
        <v>#N/A</v>
        <stp/>
        <stp>##V3_BDHV12</stp>
        <stp>USDGBP  Curncy</stp>
        <stp>PX_LAST</stp>
        <stp>20/11/2015</stp>
        <stp>20/11/2015</stp>
        <stp>[Bonds &amp; FX.xlsx]FX Daily!R20C10</stp>
        <stp>Fill=C</stp>
        <stp>Days=A</stp>
        <tr r="J20" s="8"/>
      </tp>
      <tp t="e">
        <v>#N/A</v>
        <stp/>
        <stp>##V3_BDHV12</stp>
        <stp>USGGBE10 Index</stp>
        <stp>PX_LAST</stp>
        <stp>13/01/2016</stp>
        <stp>13/01/2016</stp>
        <stp>[Bonds &amp; FX.xlsx]Bonds Weekly!R51C8</stp>
        <stp>Fill=C</stp>
        <stp>Days=A</stp>
        <tr r="H51" s="9"/>
      </tp>
      <tp t="e">
        <v>#N/A</v>
        <stp/>
        <stp>##V3_BDHV12</stp>
        <stp>HKDNZD  Curncy</stp>
        <stp>PX_LAST</stp>
        <stp>31/10/2015</stp>
        <stp>31/10/2015</stp>
        <stp>[Bonds &amp; FX.xlsx]FX Daily!R28C14</stp>
        <stp>Fill=C</stp>
        <stp>Days=A</stp>
        <tr r="N28" s="8"/>
      </tp>
      <tp t="e">
        <v>#N/A</v>
        <stp/>
        <stp>##V3_BDHV12</stp>
        <stp>USDSEK  Curncy</stp>
        <stp>PX_LAST</stp>
        <stp>20/11/2015</stp>
        <stp>20/11/2015</stp>
        <stp>[Bonds &amp; FX.xlsx]FX Daily!R20C17</stp>
        <stp>Fill=C</stp>
        <stp>Days=A</stp>
        <tr r="Q20" s="8"/>
      </tp>
      <tp t="e">
        <v>#N/A</v>
        <stp/>
        <stp>##V3_BDHV12</stp>
        <stp>USDCAD  Curncy</stp>
        <stp>PX_LAST</stp>
        <stp>20/11/2015</stp>
        <stp>20/11/2015</stp>
        <stp>[Bonds &amp; FX.xlsx]FX Daily!R36C12</stp>
        <stp>Fill=C</stp>
        <stp>Days=A</stp>
        <tr r="L36" s="8"/>
      </tp>
      <tp t="e">
        <v>#N/A</v>
        <stp/>
        <stp>##V3_BDHV12</stp>
        <stp>SEKGBP  Curncy</stp>
        <stp>PX_LAST</stp>
        <stp>20/11/2015</stp>
        <stp>20/11/2015</stp>
        <stp>[Bonds &amp; FX.xlsx]FX Daily!R46C10</stp>
        <stp>Fill=C</stp>
        <stp>Days=A</stp>
        <tr r="J46" s="8"/>
      </tp>
      <tp t="e">
        <v>#N/A</v>
        <stp/>
        <stp>##V3_BDHV12</stp>
        <stp>USDCAD  Curncy</stp>
        <stp>PX_LAST</stp>
        <stp>31/10/2015</stp>
        <stp>31/10/2015</stp>
        <stp>[Bonds &amp; FX.xlsx]FX Daily!R20C12</stp>
        <stp>Fill=C</stp>
        <stp>Days=A</stp>
        <tr r="L20" s="8"/>
      </tp>
      <tp t="e">
        <v>#N/A</v>
        <stp/>
        <stp>##V3_BDHV12</stp>
        <stp>DEGGBE10 Index</stp>
        <stp>PX_LAST</stp>
        <stp>13/01/2016</stp>
        <stp>13/01/2016</stp>
        <stp>[Bonds &amp; FX.xlsx]Bonds Weekly!R54C8</stp>
        <stp>Fill=C</stp>
        <stp>Days=A</stp>
        <tr r="H54" s="9"/>
      </tp>
      <tp t="e">
        <v>#N/A</v>
        <stp/>
        <stp>##V3_BDHV12</stp>
        <stp>USGG10YR Index</stp>
        <stp>PX_LAST</stp>
        <stp>31/10/2015</stp>
        <stp>31/10/2015</stp>
        <stp>[Bonds &amp; FX.xlsx]Bonds Daily!R6C9</stp>
        <stp>Fill=C</stp>
        <stp>Days=A</stp>
        <tr r="I6" s="7"/>
      </tp>
      <tp t="s">
        <v>USD HY All Sectors OAS</v>
        <stp/>
        <stp>##V3_BDPV12</stp>
        <stp>USOHHYTO Index</stp>
        <stp>NAME</stp>
        <stp>[Bonds &amp; FX.xlsx]Bonds Weekly!R68C6</stp>
        <tr r="F68" s="9"/>
      </tp>
      <tp t="e">
        <v>#N/A</v>
        <stp/>
        <stp>##V3_BDHV12</stp>
        <stp>NOKSEK  Curncy</stp>
        <stp>PX_LAST</stp>
        <stp>04/12/2015</stp>
        <stp>04/12/2015</stp>
        <stp>[Bonds &amp; FX.xlsx]FX!R45C17</stp>
        <stp>Fill=C</stp>
        <stp>Days=A</stp>
        <tr r="Q45" s="6"/>
      </tp>
      <tp t="e">
        <v>#N/A</v>
        <stp/>
        <stp>##V3_BDHV12</stp>
        <stp>NOKGBP  Curncy</stp>
        <stp>PX_LAST</stp>
        <stp>11/12/2015</stp>
        <stp>11/12/2015</stp>
        <stp>[Bonds &amp; FX.xlsx]FX!R29C10</stp>
        <stp>Fill=C</stp>
        <stp>Days=A</stp>
        <tr r="J29" s="6"/>
      </tp>
      <tp t="e">
        <v>#N/A</v>
        <stp/>
        <stp>##V3_BDHV12</stp>
        <stp>GMXN10YR Index</stp>
        <stp>PX_LAST</stp>
        <stp>24/11/2015</stp>
        <stp>24/11/2015</stp>
        <stp>[Bonds &amp; FX.xlsx]Bonds Daily!R24C8</stp>
        <stp>Fill=C</stp>
        <stp>Days=A</stp>
        <tr r="H24" s="7"/>
      </tp>
      <tp t="e">
        <v>#N/A</v>
        <stp/>
        <stp>##V3_BDHV12</stp>
        <stp>NOKCHF  Curncy</stp>
        <stp>PX_LAST</stp>
        <stp>30/11/2015</stp>
        <stp>30/11/2015</stp>
        <stp>[Bonds &amp; FX.xlsx]FX!R29C11</stp>
        <stp>Fill=C</stp>
        <stp>Days=A</stp>
        <tr r="K29" s="6"/>
      </tp>
      <tp t="e">
        <v>#N/A</v>
        <stp/>
        <stp>##V3_BDHV12</stp>
        <stp>SEKNOK  Curncy</stp>
        <stp>PX_LAST</stp>
        <stp>11/12/2015</stp>
        <stp>11/12/2015</stp>
        <stp>[Bonds &amp; FX.xlsx]FX!R46C16</stp>
        <stp>Fill=C</stp>
        <stp>Days=A</stp>
        <tr r="P46" s="6"/>
      </tp>
      <tp t="e">
        <v>#N/A</v>
        <stp/>
        <stp>##V3_BDHV12</stp>
        <stp>SEKGBP  Curncy</stp>
        <stp>PX_LAST</stp>
        <stp>30/11/2015</stp>
        <stp>30/11/2015</stp>
        <stp>[Bonds &amp; FX.xlsx]FX!R30C10</stp>
        <stp>Fill=C</stp>
        <stp>Days=A</stp>
        <tr r="J30" s="6"/>
      </tp>
      <tp t="s">
        <v>USD IG All Sectors OAS</v>
        <stp/>
        <stp>##V3_BDPV12</stp>
        <stp>USOAIGTO Index</stp>
        <stp>NAME</stp>
        <stp>[Bonds &amp; FX.xlsx]Bonds Weekly!R69C6</stp>
        <tr r="F69" s="9"/>
      </tp>
      <tp t="e">
        <v>#N/A</v>
        <stp/>
        <stp>##V3_BDHV12</stp>
        <stp>SEKAUD  Curncy</stp>
        <stp>PX_LAST</stp>
        <stp>11/12/2015</stp>
        <stp>11/12/2015</stp>
        <stp>[Bonds &amp; FX.xlsx]FX!R14C13</stp>
        <stp>Fill=C</stp>
        <stp>Days=A</stp>
        <tr r="M14" s="6"/>
      </tp>
      <tp t="e">
        <v>#N/A</v>
        <stp/>
        <stp>##V3_BDHV12</stp>
        <stp>SEKCHF  Curncy</stp>
        <stp>PX_LAST</stp>
        <stp>31/12/2014</stp>
        <stp>31/12/2014</stp>
        <stp>[Bonds &amp; FX.xlsx]FX!R14C11</stp>
        <stp>Fill=C</stp>
        <stp>Days=A</stp>
        <tr r="K14" s="6"/>
      </tp>
      <tp t="e">
        <v>#N/A</v>
        <stp/>
        <stp>##V3_BDHV12</stp>
        <stp>NOKCHF  Curncy</stp>
        <stp>PX_LAST</stp>
        <stp>31/12/2014</stp>
        <stp>31/12/2014</stp>
        <stp>[Bonds &amp; FX.xlsx]FX!R13C11</stp>
        <stp>Fill=C</stp>
        <stp>Days=A</stp>
        <tr r="K13" s="6"/>
      </tp>
      <tp t="e">
        <v>#N/A</v>
        <stp/>
        <stp>##V3_BDHV12</stp>
        <stp>SEKCHF  Curncy</stp>
        <stp>PX_LAST</stp>
        <stp>11/12/2015</stp>
        <stp>11/12/2015</stp>
        <stp>[Bonds &amp; FX.xlsx]FX!R30C11</stp>
        <stp>Fill=C</stp>
        <stp>Days=A</stp>
        <tr r="K30" s="6"/>
      </tp>
      <tp t="e">
        <v>#N/A</v>
        <stp/>
        <stp>##V3_BDHV12</stp>
        <stp>NOKAUD  Curncy</stp>
        <stp>PX_LAST</stp>
        <stp>11/12/2015</stp>
        <stp>11/12/2015</stp>
        <stp>[Bonds &amp; FX.xlsx]FX!R13C13</stp>
        <stp>Fill=C</stp>
        <stp>Days=A</stp>
        <tr r="M13" s="6"/>
      </tp>
      <tp t="e">
        <v>#N/A</v>
        <stp/>
        <stp>##V3_BDHV12</stp>
        <stp>NZDJPY  Curncy</stp>
        <stp>PX_LAST</stp>
        <stp>31/10/2015</stp>
        <stp>31/10/2015</stp>
        <stp>[Bonds &amp; FX.xlsx]FX Daily!R27C9</stp>
        <stp>Fill=C</stp>
        <stp>Days=A</stp>
        <tr r="I27" s="8"/>
      </tp>
      <tp t="e">
        <v>#N/A</v>
        <stp/>
        <stp>##V3_BDHV12</stp>
        <stp>NOKJPY  Curncy</stp>
        <stp>PX_LAST</stp>
        <stp>31/10/2015</stp>
        <stp>31/10/2015</stp>
        <stp>[Bonds &amp; FX.xlsx]FX Daily!R29C9</stp>
        <stp>Fill=C</stp>
        <stp>Days=A</stp>
        <tr r="I29" s="8"/>
      </tp>
      <tp>
        <v>97.56</v>
        <stp/>
        <stp>##V3_BDHV12</stp>
        <stp>TFC1 Comdty</stp>
        <stp>PX_LAST</stp>
        <stp>11.06.2018</stp>
        <stp>11.06.2018</stp>
        <stp>[Bonds &amp; FX.xlsx]BONDS OK!R17C9</stp>
        <stp>Days=A</stp>
        <stp>Fill=C</stp>
        <tr r="I17" s="10"/>
      </tp>
      <tp t="e">
        <v>#N/A</v>
        <stp/>
        <stp>##V3_BDHV12</stp>
        <stp>CHFAUD  Curncy</stp>
        <stp>PX_LAST</stp>
        <stp>20/11/2015</stp>
        <stp>20/11/2015</stp>
        <stp>[Bonds &amp; FX.xlsx]FX Daily!R8C13</stp>
        <stp>Fill=C</stp>
        <stp>Days=A</stp>
        <tr r="M8" s="8"/>
      </tp>
      <tp t="e">
        <v>#N/A</v>
        <stp/>
        <stp>##V3_BDHV12</stp>
        <stp>CADAUD  Curncy</stp>
        <stp>PX_LAST</stp>
        <stp>20/11/2015</stp>
        <stp>20/11/2015</stp>
        <stp>[Bonds &amp; FX.xlsx]FX Daily!R9C13</stp>
        <stp>Fill=C</stp>
        <stp>Days=A</stp>
        <tr r="M9" s="8"/>
      </tp>
      <tp t="e">
        <v>#N/A</v>
        <stp/>
        <stp>##V3_BDHV12</stp>
        <stp>JPYAUD  Curncy</stp>
        <stp>PX_LAST</stp>
        <stp>20/11/2015</stp>
        <stp>20/11/2015</stp>
        <stp>[Bonds &amp; FX.xlsx]FX Daily!R6C13</stp>
        <stp>Fill=C</stp>
        <stp>Days=A</stp>
        <tr r="M6" s="8"/>
      </tp>
      <tp t="e">
        <v>#N/A</v>
        <stp/>
        <stp>##V3_BDHV12</stp>
        <stp>USDCHF  Curncy</stp>
        <stp>PX_LAST</stp>
        <stp>20/11/2015</stp>
        <stp>20/11/2015</stp>
        <stp>[Bonds &amp; FX.xlsx]FX Daily!R4C11</stp>
        <stp>Fill=C</stp>
        <stp>Days=A</stp>
        <tr r="K4" s="8"/>
      </tp>
      <tp t="e">
        <v>#N/A</v>
        <stp/>
        <stp>##V3_BDHV12</stp>
        <stp>HKDJPY  Curncy</stp>
        <stp>PX_LAST</stp>
        <stp>31/10/2015</stp>
        <stp>31/10/2015</stp>
        <stp>[Bonds &amp; FX.xlsx]FX Daily!R28C9</stp>
        <stp>Fill=C</stp>
        <stp>Days=A</stp>
        <tr r="I28" s="8"/>
      </tp>
      <tp t="e">
        <v>#N/A</v>
        <stp/>
        <stp>##V3_BDHV12</stp>
        <stp>GBPJPY  Curncy</stp>
        <stp>PX_LAST</stp>
        <stp>31/10/2015</stp>
        <stp>31/10/2015</stp>
        <stp>[Bonds &amp; FX.xlsx]FX Daily!R23C9</stp>
        <stp>Fill=C</stp>
        <stp>Days=A</stp>
        <tr r="I23" s="8"/>
      </tp>
      <tp t="e">
        <v>#N/A</v>
        <stp/>
        <stp>##V3_BDHV12</stp>
        <stp>EURAUD  Curncy</stp>
        <stp>PX_LAST</stp>
        <stp>20/11/2015</stp>
        <stp>20/11/2015</stp>
        <stp>[Bonds &amp; FX.xlsx]FX Daily!R5C13</stp>
        <stp>Fill=C</stp>
        <stp>Days=A</stp>
        <tr r="M5" s="8"/>
      </tp>
      <tp t="e">
        <v>#N/A</v>
        <stp/>
        <stp>##V3_BDHV12</stp>
        <stp>GBPAUD  Curncy</stp>
        <stp>PX_LAST</stp>
        <stp>20/11/2015</stp>
        <stp>20/11/2015</stp>
        <stp>[Bonds &amp; FX.xlsx]FX Daily!R7C13</stp>
        <stp>Fill=C</stp>
        <stp>Days=A</stp>
        <tr r="M7" s="8"/>
      </tp>
      <tp t="e">
        <v>#N/A</v>
        <stp/>
        <stp>##V3_BDHV12</stp>
        <stp>EURJPY  Curncy</stp>
        <stp>PX_LAST</stp>
        <stp>31/10/2015</stp>
        <stp>31/10/2015</stp>
        <stp>[Bonds &amp; FX.xlsx]FX Daily!R21C9</stp>
        <stp>Fill=C</stp>
        <stp>Days=A</stp>
        <tr r="I21" s="8"/>
      </tp>
      <tp t="e">
        <v>#N/A</v>
        <stp/>
        <stp>##V3_BDHV12</stp>
        <stp>CHFJPY  Curncy</stp>
        <stp>PX_LAST</stp>
        <stp>31/10/2015</stp>
        <stp>31/10/2015</stp>
        <stp>[Bonds &amp; FX.xlsx]FX Daily!R24C9</stp>
        <stp>Fill=C</stp>
        <stp>Days=A</stp>
        <tr r="I24" s="8"/>
      </tp>
      <tp t="e">
        <v>#N/A</v>
        <stp/>
        <stp>##V3_BDHV12</stp>
        <stp>CADJPY  Curncy</stp>
        <stp>PX_LAST</stp>
        <stp>31/10/2015</stp>
        <stp>31/10/2015</stp>
        <stp>[Bonds &amp; FX.xlsx]FX Daily!R25C9</stp>
        <stp>Fill=C</stp>
        <stp>Days=A</stp>
        <tr r="I25" s="8"/>
      </tp>
      <tp t="e">
        <v>#N/A</v>
        <stp/>
        <stp>##V3_BDHV12</stp>
        <stp>AUDJPY  Curncy</stp>
        <stp>PX_LAST</stp>
        <stp>31/10/2015</stp>
        <stp>31/10/2015</stp>
        <stp>[Bonds &amp; FX.xlsx]FX Daily!R26C9</stp>
        <stp>Fill=C</stp>
        <stp>Days=A</stp>
        <tr r="I26" s="8"/>
      </tp>
      <tp t="s">
        <v>Euro High Yield</v>
        <stp/>
        <stp>##V3_BDPV12</stp>
        <stp>HE00 Index</stp>
        <stp>NAME</stp>
        <stp>[Bonds &amp; FX.xlsx]Monitor!R61C6</stp>
        <tr r="F61" s="1"/>
      </tp>
      <tp t="e">
        <v>#N/A</v>
        <stp/>
        <stp>##V3_BDHV12</stp>
        <stp>EURCHF  Curncy</stp>
        <stp>PX_LAST</stp>
        <stp>20/11/2015</stp>
        <stp>20/11/2015</stp>
        <stp>[Bonds &amp; FX.xlsx]FX Daily!R5C11</stp>
        <stp>Fill=C</stp>
        <stp>Days=A</stp>
        <tr r="K5" s="8"/>
      </tp>
      <tp t="e">
        <v>#N/A</v>
        <stp/>
        <stp>##V3_BDHV12</stp>
        <stp>GBPCHF  Curncy</stp>
        <stp>PX_LAST</stp>
        <stp>20/11/2015</stp>
        <stp>20/11/2015</stp>
        <stp>[Bonds &amp; FX.xlsx]FX Daily!R7C11</stp>
        <stp>Fill=C</stp>
        <stp>Days=A</stp>
        <tr r="K7" s="8"/>
      </tp>
      <tp t="s">
        <v>IRELND CDS USD SR 5Y D14</v>
        <stp/>
        <stp>##V3_BDPV12</stp>
        <stp>IRELND CDS USD SR 5Y Corp</stp>
        <stp>NAME</stp>
        <stp>[Bonds &amp; FX.xlsx]Bonds Daily!R43C6</stp>
        <tr r="F43" s="7"/>
      </tp>
      <tp t="e">
        <v>#N/A</v>
        <stp/>
        <stp>##V3_BDHV12</stp>
        <stp>JPYCHF  Curncy</stp>
        <stp>PX_LAST</stp>
        <stp>20/11/2015</stp>
        <stp>20/11/2015</stp>
        <stp>[Bonds &amp; FX.xlsx]FX Daily!R6C11</stp>
        <stp>Fill=C</stp>
        <stp>Days=A</stp>
        <tr r="K6" s="8"/>
      </tp>
      <tp t="e">
        <v>#N/A</v>
        <stp/>
        <stp>##V3_BDHV12</stp>
        <stp>USDAUD  Curncy</stp>
        <stp>PX_LAST</stp>
        <stp>20/11/2015</stp>
        <stp>20/11/2015</stp>
        <stp>[Bonds &amp; FX.xlsx]FX Daily!R4C13</stp>
        <stp>Fill=C</stp>
        <stp>Days=A</stp>
        <tr r="M4" s="8"/>
      </tp>
      <tp>
        <v>65.841999999999999</v>
        <stp/>
        <stp>##V3_BDHV12</stp>
        <stp>ITRX EUR CDSI GEN 5Y Corp</stp>
        <stp>PX_LAST</stp>
        <stp>15.06.2018</stp>
        <stp>15.06.2018</stp>
        <stp>[Bonds &amp; FX.xlsx]BONDS OK!R88C7</stp>
        <stp>Fill=C</stp>
        <stp>Days=A</stp>
        <tr r="G88" s="10"/>
        <tr r="G88" s="10"/>
      </tp>
      <tp t="e">
        <v>#N/A</v>
        <stp/>
        <stp>##V3_BDHV12</stp>
        <stp>USDJPY  Curncy</stp>
        <stp>PX_LAST</stp>
        <stp>31/10/2015</stp>
        <stp>31/10/2015</stp>
        <stp>[Bonds &amp; FX.xlsx]FX Daily!R20C9</stp>
        <stp>Fill=C</stp>
        <stp>Days=A</stp>
        <tr r="I20" s="8"/>
      </tp>
      <tp>
        <v>97.765000000000001</v>
        <stp/>
        <stp>##V3_BDHV12</stp>
        <stp>TFC1 Comdty</stp>
        <stp>PX_LAST</stp>
        <stp>15.06.2018</stp>
        <stp>15.06.2018</stp>
        <stp>[Bonds &amp; FX.xlsx]BONDS OK!R17C7</stp>
        <stp>Fill=C</stp>
        <stp>Days=A</stp>
        <tr r="G17" s="10"/>
        <tr r="G17" s="10"/>
      </tp>
      <tp t="e">
        <v>#N/A</v>
        <stp/>
        <stp>##V3_BDHV12</stp>
        <stp>SEKJPY  Curncy</stp>
        <stp>PX_LAST</stp>
        <stp>31/10/2015</stp>
        <stp>31/10/2015</stp>
        <stp>[Bonds &amp; FX.xlsx]FX Daily!R30C9</stp>
        <stp>Fill=C</stp>
        <stp>Days=A</stp>
        <tr r="I30" s="8"/>
      </tp>
      <tp t="e">
        <v>#N/A</v>
        <stp/>
        <stp>##V3_BDHV12</stp>
        <stp>CADCHF  Curncy</stp>
        <stp>PX_LAST</stp>
        <stp>20/11/2015</stp>
        <stp>20/11/2015</stp>
        <stp>[Bonds &amp; FX.xlsx]FX Daily!R9C11</stp>
        <stp>Fill=C</stp>
        <stp>Days=A</stp>
        <tr r="K9" s="8"/>
      </tp>
      <tp>
        <v>0.15490000000000001</v>
        <stp/>
        <stp>##V3_BDHV12</stp>
        <stp>CNYCHF  Curncy</stp>
        <stp>PX_LAST</stp>
        <stp>15.06.2018</stp>
        <stp>15.06.2018</stp>
        <stp>[Bonds &amp; FX.xlsx]FX OK!R19C25</stp>
        <stp>Fill=C</stp>
        <stp>Days=A</stp>
        <tr r="Y19" s="12"/>
      </tp>
      <tp>
        <v>0.15049999999999999</v>
        <stp/>
        <stp>##V3_BDHV12</stp>
        <stp>CNYCHF  Curncy</stp>
        <stp>PX_LAST</stp>
        <stp>15.03.2018</stp>
        <stp>15.03.2018</stp>
        <stp>[Bonds &amp; FX.xlsx]FX OK!R37C17</stp>
        <stp>Fill=C</stp>
        <stp>Days=A</stp>
        <tr r="Q37" s="12"/>
      </tp>
      <tp>
        <v>0.15490000000000001</v>
        <stp/>
        <stp>##V3_BDHV12</stp>
        <stp>CNYCHF  Curncy</stp>
        <stp>PX_LAST</stp>
        <stp>15.06.2018</stp>
        <stp>15.06.2018</stp>
        <stp>[Bonds &amp; FX.xlsx]FX OK!R37C17</stp>
        <stp>Fill=C</stp>
        <stp>Days=A</stp>
        <tr r="Q37" s="12"/>
      </tp>
      <tp>
        <v>0.59499999999999997</v>
        <stp/>
        <stp>##V3_BDHV12</stp>
        <stp>NZDEUR  Curncy</stp>
        <stp>PX_LAST</stp>
        <stp>15.12.2017</stp>
        <stp>15.12.2017</stp>
        <stp>[Bonds &amp; FX.xlsx]FX OK!R34C26</stp>
        <stp>Fill=C</stp>
        <stp>Days=A</stp>
        <tr r="Z34" s="12"/>
      </tp>
      <tp t="e">
        <v>#N/A</v>
        <stp/>
        <stp>##V3_BDHV12</stp>
        <stp>H0A0 Index</stp>
        <stp>PX_LAST</stp>
        <stp>20/11/2015</stp>
        <stp>20/11/2015</stp>
        <stp>[Bonds &amp; FX.xlsx]Monitor!R59C10</stp>
        <stp>Days=A</stp>
        <stp>Fill=C</stp>
        <tr r="J59" s="1"/>
      </tp>
      <tp>
        <v>0.75680000000000003</v>
        <stp/>
        <stp>##V3_BDHV12</stp>
        <stp>CADCHF  Curncy</stp>
        <stp>PX_LAST</stp>
        <stp>15.06.2018</stp>
        <stp>15.06.2018</stp>
        <stp>[Bonds &amp; FX.xlsx]FX OK!R32C18</stp>
        <stp>Fill=C</stp>
        <stp>Days=A</stp>
        <tr r="R32" s="12"/>
      </tp>
      <tp>
        <v>11.819900000000001</v>
        <stp/>
        <stp>##V3_BDHV12</stp>
        <stp>NOKCHF  Curncy</stp>
        <stp>PX_LAST</stp>
        <stp>15.12.2017</stp>
        <stp>15.12.2017</stp>
        <stp>[Bonds &amp; FX.xlsx]FX OK!R17C25</stp>
        <stp>Fill=C</stp>
        <stp>Days=A</stp>
        <tr r="Y17" s="12"/>
      </tp>
      <tp>
        <v>12.2441</v>
        <stp/>
        <stp>##V3_BDHV12</stp>
        <stp>NOKCHF  Curncy</stp>
        <stp>PX_LAST</stp>
        <stp>15.06.2018</stp>
        <stp>15.06.2018</stp>
        <stp>[Bonds &amp; FX.xlsx]FX OK!R35C16</stp>
        <stp>Fill=C</stp>
        <stp>Days=A</stp>
        <tr r="P35" s="12"/>
      </tp>
      <tp>
        <v>12.2502</v>
        <stp/>
        <stp>##V3_BDHV12</stp>
        <stp>NOKCHF  Curncy</stp>
        <stp>PX_LAST</stp>
        <stp>11.06.2018</stp>
        <stp>11.06.2018</stp>
        <stp>[Bonds &amp; FX.xlsx]FX OK!R35C16</stp>
        <stp>Fill=C</stp>
        <stp>Days=A</stp>
        <tr r="P35" s="12"/>
      </tp>
      <tp t="e">
        <v>#N/A</v>
        <stp/>
        <stp>##V3_BDHV12</stp>
        <stp>NOKNZD  Curncy</stp>
        <stp>PX_LAST</stp>
        <stp>20/11/2015</stp>
        <stp>20/11/2015</stp>
        <stp>[Bonds &amp; FX.xlsx]FX Daily!R45C14</stp>
        <stp>Fill=C</stp>
        <stp>Days=A</stp>
        <tr r="N45" s="8"/>
      </tp>
      <tp t="e">
        <v>#N/A</v>
        <stp/>
        <stp>##V3_BDHV12</stp>
        <stp>USDGBP  Curncy</stp>
        <stp>PX_LAST</stp>
        <stp>31/10/2015</stp>
        <stp>31/10/2015</stp>
        <stp>[Bonds &amp; FX.xlsx]FX Daily!R20C10</stp>
        <stp>Fill=C</stp>
        <stp>Days=A</stp>
        <tr r="J20" s="8"/>
      </tp>
      <tp t="e">
        <v>#N/A</v>
        <stp/>
        <stp>##V3_BDHV12</stp>
        <stp>USDGBP  Curncy</stp>
        <stp>PX_LAST</stp>
        <stp>20/11/2015</stp>
        <stp>20/11/2015</stp>
        <stp>[Bonds &amp; FX.xlsx]FX Daily!R36C10</stp>
        <stp>Fill=C</stp>
        <stp>Days=A</stp>
        <tr r="J36" s="8"/>
      </tp>
      <tp t="e">
        <v>#N/A</v>
        <stp/>
        <stp>##V3_BDHV12</stp>
        <stp>HKDNZD  Curncy</stp>
        <stp>PX_LAST</stp>
        <stp>20/11/2015</stp>
        <stp>20/11/2015</stp>
        <stp>[Bonds &amp; FX.xlsx]FX Daily!R28C14</stp>
        <stp>Fill=C</stp>
        <stp>Days=A</stp>
        <tr r="N28" s="8"/>
      </tp>
      <tp t="e">
        <v>#N/A</v>
        <stp/>
        <stp>##V3_BDHV12</stp>
        <stp>SEKCAD  Curncy</stp>
        <stp>PX_LAST</stp>
        <stp>20/11/2015</stp>
        <stp>20/11/2015</stp>
        <stp>[Bonds &amp; FX.xlsx]FX Daily!R46C12</stp>
        <stp>Fill=C</stp>
        <stp>Days=A</stp>
        <tr r="L46" s="8"/>
      </tp>
      <tp t="e">
        <v>#N/A</v>
        <stp/>
        <stp>##V3_BDHV12</stp>
        <stp>USGGBE10 Index</stp>
        <stp>PX_LAST</stp>
        <stp>31/12/2015</stp>
        <stp>31/12/2015</stp>
        <stp>[Bonds &amp; FX.xlsx]Bonds Weekly!R51C9</stp>
        <stp>Fill=C</stp>
        <stp>Days=A</stp>
        <tr r="I51" s="9"/>
      </tp>
      <tp t="e">
        <v>#N/A</v>
        <stp/>
        <stp>##V3_BDHV12</stp>
        <stp>USDSEK  Curncy</stp>
        <stp>PX_LAST</stp>
        <stp>31/10/2015</stp>
        <stp>31/10/2015</stp>
        <stp>[Bonds &amp; FX.xlsx]FX Daily!R20C17</stp>
        <stp>Fill=C</stp>
        <stp>Days=A</stp>
        <tr r="Q20" s="8"/>
      </tp>
      <tp t="e">
        <v>#N/A</v>
        <stp/>
        <stp>##V3_BDHV12</stp>
        <stp>JPYNZD  Curncy</stp>
        <stp>PX_LAST</stp>
        <stp>23/11/2015</stp>
        <stp>23/11/2015</stp>
        <stp>[Bonds &amp; FX.xlsx]FX Daily!R38C14</stp>
        <stp>Fill=C</stp>
        <stp>Days=A</stp>
        <tr r="N38" s="8"/>
      </tp>
      <tp t="e">
        <v>#N/A</v>
        <stp/>
        <stp>##V3_BDHV12</stp>
        <stp>USDSEK  Curncy</stp>
        <stp>PX_LAST</stp>
        <stp>20/11/2015</stp>
        <stp>20/11/2015</stp>
        <stp>[Bonds &amp; FX.xlsx]FX Daily!R36C17</stp>
        <stp>Fill=C</stp>
        <stp>Days=A</stp>
        <tr r="Q36" s="8"/>
      </tp>
      <tp t="e">
        <v>#N/A</v>
        <stp/>
        <stp>##V3_BDHV12</stp>
        <stp>DEGGBE10 Index</stp>
        <stp>PX_LAST</stp>
        <stp>31/12/2015</stp>
        <stp>31/12/2015</stp>
        <stp>[Bonds &amp; FX.xlsx]Bonds Weekly!R54C9</stp>
        <stp>Fill=C</stp>
        <stp>Days=A</stp>
        <tr r="I54" s="9"/>
      </tp>
      <tp t="e">
        <v>#N/A</v>
        <stp/>
        <stp>##V3_BDHV12</stp>
        <stp>USDCAD  Curncy</stp>
        <stp>PX_LAST</stp>
        <stp>20/11/2015</stp>
        <stp>20/11/2015</stp>
        <stp>[Bonds &amp; FX.xlsx]FX Daily!R20C12</stp>
        <stp>Fill=C</stp>
        <stp>Days=A</stp>
        <tr r="L20" s="8"/>
      </tp>
      <tp t="e">
        <v>#N/A</v>
        <stp/>
        <stp>##V3_BDHV12</stp>
        <stp>NOKNZD  Curncy</stp>
        <stp>PX_LAST</stp>
        <stp>04/12/2015</stp>
        <stp>04/12/2015</stp>
        <stp>[Bonds &amp; FX.xlsx]FX!R45C14</stp>
        <stp>Fill=C</stp>
        <stp>Days=A</stp>
        <tr r="N45" s="6"/>
      </tp>
      <tp t="e">
        <v>#N/A</v>
        <stp/>
        <stp>##V3_BDHV12</stp>
        <stp>SEKHKD  Curncy</stp>
        <stp>PX_LAST</stp>
        <stp>11/12/2015</stp>
        <stp>11/12/2015</stp>
        <stp>[Bonds &amp; FX.xlsx]FX!R46C15</stp>
        <stp>Fill=C</stp>
        <stp>Days=A</stp>
        <tr r="O46" s="6"/>
      </tp>
      <tp t="e">
        <v>#N/A</v>
        <stp/>
        <stp>##V3_BDHV12</stp>
        <stp>NOKHKD  Curncy</stp>
        <stp>PX_LAST</stp>
        <stp>11/12/2015</stp>
        <stp>11/12/2015</stp>
        <stp>[Bonds &amp; FX.xlsx]FX!R45C15</stp>
        <stp>Fill=C</stp>
        <stp>Days=A</stp>
        <tr r="O45" s="6"/>
      </tp>
      <tp t="e">
        <v>#N/A</v>
        <stp/>
        <stp>##V3_BDHV12</stp>
        <stp>SEKNZD  Curncy</stp>
        <stp>PX_LAST</stp>
        <stp>04/12/2015</stp>
        <stp>04/12/2015</stp>
        <stp>[Bonds &amp; FX.xlsx]FX!R46C14</stp>
        <stp>Fill=C</stp>
        <stp>Days=A</stp>
        <tr r="N46" s="6"/>
      </tp>
      <tp t="e">
        <v>#N/A</v>
        <stp/>
        <stp>##V3_BDHV12</stp>
        <stp>NOKCAD  Curncy</stp>
        <stp>PX_LAST</stp>
        <stp>30/11/2015</stp>
        <stp>30/11/2015</stp>
        <stp>[Bonds &amp; FX.xlsx]FX!R29C12</stp>
        <stp>Fill=C</stp>
        <stp>Days=A</stp>
        <tr r="L29" s="6"/>
      </tp>
      <tp t="e">
        <v>#N/A</v>
        <stp/>
        <stp>##V3_BDHV12</stp>
        <stp>NOKAUD  Curncy</stp>
        <stp>PX_LAST</stp>
        <stp>11/12/2015</stp>
        <stp>11/12/2015</stp>
        <stp>[Bonds &amp; FX.xlsx]FX!R29C13</stp>
        <stp>Fill=C</stp>
        <stp>Days=A</stp>
        <tr r="M29" s="6"/>
      </tp>
      <tp>
        <v>1.3280000000000001</v>
        <stp/>
        <stp>##V3_BDHV12</stp>
        <stp>GUKG10 Index</stp>
        <stp>PX_LAST</stp>
        <stp>15.06.2018</stp>
        <stp>15.06.2018</stp>
        <stp>[Bonds &amp; FX.xlsx]BONDS OK!R10C7</stp>
        <stp>Fill=C</stp>
        <stp>Days=A</stp>
        <tr r="G10" s="10"/>
        <tr r="G10" s="10"/>
      </tp>
      <tp t="e">
        <v>#N/A</v>
        <stp/>
        <stp>##V3_BDHV12</stp>
        <stp>NOKGBP  Curncy</stp>
        <stp>PX_LAST</stp>
        <stp>11/12/2015</stp>
        <stp>11/12/2015</stp>
        <stp>[Bonds &amp; FX.xlsx]FX!R13C10</stp>
        <stp>Fill=C</stp>
        <stp>Days=A</stp>
        <tr r="J13" s="6"/>
      </tp>
      <tp t="s">
        <v>US Breakeven 10 Year</v>
        <stp/>
        <stp>##V3_BDPV12</stp>
        <stp>USGGBE10 Index</stp>
        <stp>NAME</stp>
        <stp>[Bonds &amp; FX.xlsx]Bonds Weekly!R51C6</stp>
        <tr r="F51" s="9"/>
      </tp>
      <tp t="e">
        <v>#N/A</v>
        <stp/>
        <stp>##V3_BDHV12</stp>
        <stp>SEKCAD  Curncy</stp>
        <stp>PX_LAST</stp>
        <stp>31/12/2014</stp>
        <stp>31/12/2014</stp>
        <stp>[Bonds &amp; FX.xlsx]FX!R14C12</stp>
        <stp>Fill=C</stp>
        <stp>Days=A</stp>
        <tr r="L14" s="6"/>
      </tp>
      <tp t="e">
        <v>#N/A</v>
        <stp/>
        <stp>##V3_BDHV12</stp>
        <stp>NOKCAD  Curncy</stp>
        <stp>PX_LAST</stp>
        <stp>31/12/2014</stp>
        <stp>31/12/2014</stp>
        <stp>[Bonds &amp; FX.xlsx]FX!R13C12</stp>
        <stp>Fill=C</stp>
        <stp>Days=A</stp>
        <tr r="L13" s="6"/>
      </tp>
      <tp t="e">
        <v>#N/A</v>
        <stp/>
        <stp>##V3_BDHV12</stp>
        <stp>SEKCAD  Curncy</stp>
        <stp>PX_LAST</stp>
        <stp>11/12/2015</stp>
        <stp>11/12/2015</stp>
        <stp>[Bonds &amp; FX.xlsx]FX!R30C12</stp>
        <stp>Fill=C</stp>
        <stp>Days=A</stp>
        <tr r="L30" s="6"/>
      </tp>
      <tp t="e">
        <v>#N/A</v>
        <stp/>
        <stp>##V3_BDHV12</stp>
        <stp>SEKGBP  Curncy</stp>
        <stp>PX_LAST</stp>
        <stp>11/12/2015</stp>
        <stp>11/12/2015</stp>
        <stp>[Bonds &amp; FX.xlsx]FX!R14C10</stp>
        <stp>Fill=C</stp>
        <stp>Days=A</stp>
        <tr r="J14" s="6"/>
      </tp>
      <tp t="e">
        <v>#N/A</v>
        <stp/>
        <stp>##V3_BDHV12</stp>
        <stp>SEKAUD  Curncy</stp>
        <stp>PX_LAST</stp>
        <stp>30/11/2015</stp>
        <stp>30/11/2015</stp>
        <stp>[Bonds &amp; FX.xlsx]FX!R30C13</stp>
        <stp>Fill=C</stp>
        <stp>Days=A</stp>
        <tr r="M30" s="6"/>
      </tp>
      <tp t="e">
        <v>#N/A</v>
        <stp/>
        <stp>##V3_BDHV12</stp>
        <stp>CDX HY CDSI GEN 5Y PRC Corp</stp>
        <stp>PX_LAST</stp>
        <stp>25/11/2015</stp>
        <stp>25/11/2015</stp>
        <stp>[Bonds &amp; FX.xlsx]Bonds Daily!R77C7</stp>
        <stp>Fill=C</stp>
        <stp>Days=A</stp>
        <tr r="G77" s="7"/>
        <tr r="G77" s="7"/>
      </tp>
      <tp t="e">
        <v>#N/A</v>
        <stp/>
        <stp>##V3_BDHV12</stp>
        <stp>CDX EM CDSI GEN 5Y PRC Corp</stp>
        <stp>PX_LAST</stp>
        <stp>25/11/2015</stp>
        <stp>25/11/2015</stp>
        <stp>[Bonds &amp; FX.xlsx]Bonds Daily!R83C7</stp>
        <stp>Fill=C</stp>
        <stp>Days=A</stp>
        <tr r="G83" s="7"/>
        <tr r="G83" s="7"/>
      </tp>
      <tp t="e">
        <v>#N/A</v>
        <stp/>
        <stp>##V3_BDHV12</stp>
        <stp>NZDJPY  Curncy</stp>
        <stp>PX_LAST</stp>
        <stp>31/12/2014</stp>
        <stp>31/12/2014</stp>
        <stp>[Bonds &amp; FX.xlsx]FX Daily!R11C9</stp>
        <stp>Fill=C</stp>
        <stp>Days=A</stp>
        <tr r="I11" s="8"/>
      </tp>
      <tp t="e">
        <v>#N/A</v>
        <stp/>
        <stp>##V3_BDHV12</stp>
        <stp>NOKJPY  Curncy</stp>
        <stp>PX_LAST</stp>
        <stp>31/12/2014</stp>
        <stp>31/12/2014</stp>
        <stp>[Bonds &amp; FX.xlsx]FX Daily!R13C9</stp>
        <stp>Fill=C</stp>
        <stp>Days=A</stp>
        <tr r="I13" s="8"/>
      </tp>
      <tp t="e">
        <v>#N/A</v>
        <stp/>
        <stp>##V3_BDHV12</stp>
        <stp>HKDJPY  Curncy</stp>
        <stp>PX_LAST</stp>
        <stp>31/12/2014</stp>
        <stp>31/12/2014</stp>
        <stp>[Bonds &amp; FX.xlsx]FX Daily!R12C9</stp>
        <stp>Fill=C</stp>
        <stp>Days=A</stp>
        <tr r="I12" s="8"/>
      </tp>
      <tp t="e">
        <v>#N/A</v>
        <stp/>
        <stp>##V3_BDHV12</stp>
        <stp>AUDJPY  Curncy</stp>
        <stp>PX_LAST</stp>
        <stp>31/12/2014</stp>
        <stp>31/12/2014</stp>
        <stp>[Bonds &amp; FX.xlsx]FX Daily!R10C9</stp>
        <stp>Fill=C</stp>
        <stp>Days=A</stp>
        <tr r="I10" s="8"/>
      </tp>
      <tp t="e">
        <v>#N/A</v>
        <stp/>
        <stp>##V3_BDHV12</stp>
        <stp>USDCAD  Curncy</stp>
        <stp>PX_LAST</stp>
        <stp>20/11/2015</stp>
        <stp>20/11/2015</stp>
        <stp>[Bonds &amp; FX.xlsx]FX Daily!R4C12</stp>
        <stp>Fill=C</stp>
        <stp>Days=A</stp>
        <tr r="L4" s="8"/>
      </tp>
      <tp t="e">
        <v>#N/A</v>
        <stp/>
        <stp>##V3_BDHV12</stp>
        <stp>JPYCAD  Curncy</stp>
        <stp>PX_LAST</stp>
        <stp>20/11/2015</stp>
        <stp>20/11/2015</stp>
        <stp>[Bonds &amp; FX.xlsx]FX Daily!R6C12</stp>
        <stp>Fill=C</stp>
        <stp>Days=A</stp>
        <tr r="L6" s="8"/>
      </tp>
      <tp t="e">
        <v>#N/A</v>
        <stp/>
        <stp>##V3_BDHV12</stp>
        <stp>CHFCAD  Curncy</stp>
        <stp>PX_LAST</stp>
        <stp>20/11/2015</stp>
        <stp>20/11/2015</stp>
        <stp>[Bonds &amp; FX.xlsx]FX Daily!R8C12</stp>
        <stp>Fill=C</stp>
        <stp>Days=A</stp>
        <tr r="L8" s="8"/>
      </tp>
      <tp t="e">
        <v>#N/A</v>
        <stp/>
        <stp>##V3_BDHV12</stp>
        <stp>EURCAD  Curncy</stp>
        <stp>PX_LAST</stp>
        <stp>20/11/2015</stp>
        <stp>20/11/2015</stp>
        <stp>[Bonds &amp; FX.xlsx]FX Daily!R5C12</stp>
        <stp>Fill=C</stp>
        <stp>Days=A</stp>
        <tr r="L5" s="8"/>
      </tp>
      <tp t="e">
        <v>#N/A</v>
        <stp/>
        <stp>##V3_BDHV12</stp>
        <stp>GBPCAD  Curncy</stp>
        <stp>PX_LAST</stp>
        <stp>20/11/2015</stp>
        <stp>20/11/2015</stp>
        <stp>[Bonds &amp; FX.xlsx]FX Daily!R7C12</stp>
        <stp>Fill=C</stp>
        <stp>Days=A</stp>
        <tr r="L7" s="8"/>
      </tp>
      <tp t="s">
        <v>Euro Corp</v>
        <stp/>
        <stp>##V3_BDPV12</stp>
        <stp>ER00 Index</stp>
        <stp>NAME</stp>
        <stp>[Bonds &amp; FX.xlsx]Monitor!R62C6</stp>
        <tr r="F62" s="1"/>
      </tp>
      <tp t="e">
        <v>#N/A</v>
        <stp/>
        <stp>##V3_BDHV12</stp>
        <stp>SEKJPY  Curncy</stp>
        <stp>PX_LAST</stp>
        <stp>31/12/2014</stp>
        <stp>31/12/2014</stp>
        <stp>[Bonds &amp; FX.xlsx]FX Daily!R14C9</stp>
        <stp>Fill=C</stp>
        <stp>Days=A</stp>
        <tr r="I14" s="8"/>
      </tp>
      <tp>
        <v>1.3246</v>
        <stp/>
        <stp>##V3_BDHV12</stp>
        <stp>GBPCHF  Curncy</stp>
        <stp>PX_LAST</stp>
        <stp>15.06.2018</stp>
        <stp>15.06.2018</stp>
        <stp>[Bonds &amp; FX.xlsx]FX OK!R30C18</stp>
        <stp>Fill=C</stp>
        <stp>Days=A</stp>
        <tr r="R30" s="12"/>
      </tp>
      <tp>
        <v>0.59619999999999995</v>
        <stp/>
        <stp>##V3_BDHV12</stp>
        <stp>NZDEUR  Curncy</stp>
        <stp>PX_LAST</stp>
        <stp>11.06.2018</stp>
        <stp>11.06.2018</stp>
        <stp>[Bonds &amp; FX.xlsx]FX OK!R34C24</stp>
        <stp>Fill=C</stp>
        <stp>Days=A</stp>
        <tr r="X34" s="12"/>
      </tp>
      <tp>
        <v>0.59789999999999999</v>
        <stp/>
        <stp>##V3_BDHV12</stp>
        <stp>NZDEUR  Curncy</stp>
        <stp>PX_LAST</stp>
        <stp>15.06.2018</stp>
        <stp>15.06.2018</stp>
        <stp>[Bonds &amp; FX.xlsx]FX OK!R34C24</stp>
        <stp>Fill=C</stp>
        <stp>Days=A</stp>
        <tr r="X34" s="12"/>
      </tp>
      <tp>
        <v>1.0097</v>
        <stp/>
        <stp>##V3_BDHV12</stp>
        <stp>CHFUSD  Curncy</stp>
        <stp>PX_LAST</stp>
        <stp>15.12.2017</stp>
        <stp>15.12.2017</stp>
        <stp>[Bonds &amp; FX.xlsx]FX OK!R13C23</stp>
        <stp>Fill=C</stp>
        <stp>Days=A</stp>
        <tr r="W13" s="12"/>
      </tp>
      <tp>
        <v>25</v>
        <stp/>
        <stp>##V3_BDHV12</stp>
        <stp>IRELND CDS USD SR 5Y Corp</stp>
        <stp>PX_LAST</stp>
        <stp>31.12.2017</stp>
        <stp>31.12.2017</stp>
        <stp>[Bonds &amp; FX.xlsx]BONDS OK!R54C11</stp>
        <stp>Fill=C</stp>
        <stp>Days=A</stp>
        <tr r="K54" s="10"/>
      </tp>
      <tp t="e">
        <v>#N/A</v>
        <stp/>
        <stp>##V3_BDHV12</stp>
        <stp>ER00 Index</stp>
        <stp>PX_LAST</stp>
        <stp>20/11/2015</stp>
        <stp>20/11/2015</stp>
        <stp>[Bonds &amp; FX.xlsx]Monitor!R62C10</stp>
        <stp>Days=A</stp>
        <stp>Fill=C</stp>
        <tr r="J62" s="1"/>
      </tp>
      <tp t="e">
        <v>#N/A</v>
        <stp/>
        <stp>##V3_BDHV12</stp>
        <stp>EBL0 Index</stp>
        <stp>PX_LAST</stp>
        <stp>20/11/2015</stp>
        <stp>20/11/2015</stp>
        <stp>[Bonds &amp; FX.xlsx]Monitor!R65C10</stp>
        <stp>Days=A</stp>
        <stp>Fill=C</stp>
        <tr r="J65" s="1"/>
      </tp>
      <tp t="e">
        <v>#N/A</v>
        <stp/>
        <stp>##V3_BDHV12</stp>
        <stp>CDX IG CDSI GEN 5Y Corp</stp>
        <stp>PX_LAST</stp>
        <stp>31/12/2015</stp>
        <stp>31/12/2015</stp>
        <stp>[Bonds &amp; FX.xlsx]Bonds Weekly!R76C10</stp>
        <stp>Fill=C</stp>
        <stp>Days=A</stp>
        <tr r="J76" s="9"/>
      </tp>
      <tp>
        <v>1.0024</v>
        <stp/>
        <stp>##V3_BDHV12</stp>
        <stp>CHFUSD  Curncy</stp>
        <stp>PX_LAST</stp>
        <stp>15.06.2018</stp>
        <stp>15.06.2018</stp>
        <stp>[Bonds &amp; FX.xlsx]FX OK!R31C10</stp>
        <stp>Fill=C</stp>
        <stp>Days=A</stp>
        <tr r="J31" s="12"/>
      </tp>
      <tp t="e">
        <v>#N/A</v>
        <stp/>
        <stp>##V3_BDHV12</stp>
        <stp>C0A0 Index</stp>
        <stp>PX_LAST</stp>
        <stp>20/11/2015</stp>
        <stp>20/11/2015</stp>
        <stp>[Bonds &amp; FX.xlsx]Monitor!R60C10</stp>
        <stp>Days=A</stp>
        <stp>Fill=C</stp>
        <tr r="J60" s="1"/>
      </tp>
      <tp>
        <v>12.3338</v>
        <stp/>
        <stp>##V3_BDHV12</stp>
        <stp>NOKCHF  Curncy</stp>
        <stp>PX_LAST</stp>
        <stp>15.03.2018</stp>
        <stp>15.03.2018</stp>
        <stp>[Bonds &amp; FX.xlsx]FX OK!R17C17</stp>
        <stp>Fill=C</stp>
        <stp>Days=A</stp>
        <tr r="Q17" s="12"/>
      </tp>
      <tp>
        <v>0.12959999999999999</v>
        <stp/>
        <stp>##V3_BDHV12</stp>
        <stp>NOKUSD  Curncy</stp>
        <stp>PX_LAST</stp>
        <stp>15.03.2018</stp>
        <stp>15.03.2018</stp>
        <stp>[Bonds &amp; FX.xlsx]FX OK!R17C15</stp>
        <stp>Fill=C</stp>
        <stp>Days=A</stp>
        <tr r="O17" s="12"/>
      </tp>
      <tp>
        <v>12.2441</v>
        <stp/>
        <stp>##V3_BDHV12</stp>
        <stp>NOKCHF  Curncy</stp>
        <stp>PX_LAST</stp>
        <stp>15.06.2018</stp>
        <stp>15.06.2018</stp>
        <stp>[Bonds &amp; FX.xlsx]FX OK!R17C17</stp>
        <stp>Fill=C</stp>
        <stp>Days=A</stp>
        <tr r="Q17" s="12"/>
      </tp>
      <tp>
        <v>0.1227</v>
        <stp/>
        <stp>##V3_BDHV12</stp>
        <stp>NOKUSD  Curncy</stp>
        <stp>PX_LAST</stp>
        <stp>15.06.2018</stp>
        <stp>15.06.2018</stp>
        <stp>[Bonds &amp; FX.xlsx]FX OK!R17C15</stp>
        <stp>Fill=C</stp>
        <stp>Days=A</stp>
        <tr r="O17" s="12"/>
      </tp>
      <tp t="e">
        <v>#N/A</v>
        <stp/>
        <stp>##V3_BDHV12</stp>
        <stp>HE00 Index</stp>
        <stp>PX_LAST</stp>
        <stp>20/11/2015</stp>
        <stp>20/11/2015</stp>
        <stp>[Bonds &amp; FX.xlsx]Monitor!R61C10</stp>
        <stp>Days=A</stp>
        <stp>Fill=C</stp>
        <tr r="J61" s="1"/>
      </tp>
      <tp>
        <v>12.2441</v>
        <stp/>
        <stp>##V3_BDHV12</stp>
        <stp>NOKCHF  Curncy</stp>
        <stp>PX_LAST</stp>
        <stp>15.06.2018</stp>
        <stp>15.06.2018</stp>
        <stp>[Bonds &amp; FX.xlsx]FX OK!R35C15</stp>
        <stp>Fill=C</stp>
        <stp>Days=A</stp>
        <tr r="O35" s="12"/>
      </tp>
      <tp>
        <v>12.253399999999999</v>
        <stp/>
        <stp>##V3_BDHV12</stp>
        <stp>NOKCHF  Curncy</stp>
        <stp>PX_LAST</stp>
        <stp>14.06.2018</stp>
        <stp>14.06.2018</stp>
        <stp>[Bonds &amp; FX.xlsx]FX OK!R35C15</stp>
        <stp>Fill=C</stp>
        <stp>Days=A</stp>
        <tr r="O35" s="12"/>
      </tp>
      <tp>
        <v>233.41300000000001</v>
        <stp/>
        <stp>##V3_BDHV12</stp>
        <stp>ITRX XOVER CDSI GEN 5Y Corp</stp>
        <stp>PX_LAST</stp>
        <stp>31.12.2017</stp>
        <stp>31.12.2017</stp>
        <stp>[Bonds &amp; FX.xlsx]BONDS OK!R90C11</stp>
        <stp>Fill=C</stp>
        <stp>Days=A</stp>
        <tr r="K90" s="10"/>
      </tp>
      <tp t="e">
        <v>#N/A</v>
        <stp/>
        <stp>##V3_BDHV12</stp>
        <stp>CHFAUD  Curncy</stp>
        <stp>PX_LAST</stp>
        <stp>20/11/2015</stp>
        <stp>20/11/2015</stp>
        <stp>[Bonds &amp; FX.xlsx]FX Daily!R24C13</stp>
        <stp>Fill=C</stp>
        <stp>Days=A</stp>
        <tr r="M24" s="8"/>
      </tp>
      <tp t="e">
        <v>#N/A</v>
        <stp/>
        <stp>##V3_BDHV12</stp>
        <stp>HKDNZD  Curncy</stp>
        <stp>PX_LAST</stp>
        <stp>20/11/2015</stp>
        <stp>20/11/2015</stp>
        <stp>[Bonds &amp; FX.xlsx]FX Daily!R12C14</stp>
        <stp>Fill=C</stp>
        <stp>Days=A</stp>
        <tr r="N12" s="8"/>
      </tp>
      <tp t="e">
        <v>#N/A</v>
        <stp/>
        <stp>##V3_BDHV12</stp>
        <stp>HKDNZD  Curncy</stp>
        <stp>PX_LAST</stp>
        <stp>31/12/2014</stp>
        <stp>31/12/2014</stp>
        <stp>[Bonds &amp; FX.xlsx]FX Daily!R12C14</stp>
        <stp>Fill=C</stp>
        <stp>Days=A</stp>
        <tr r="N12" s="8"/>
      </tp>
      <tp t="e">
        <v>#N/A</v>
        <stp/>
        <stp>##V3_BDHV12</stp>
        <stp>NOKNZD  Curncy</stp>
        <stp>PX_LAST</stp>
        <stp>23/11/2015</stp>
        <stp>23/11/2015</stp>
        <stp>[Bonds &amp; FX.xlsx]FX Daily!R45C14</stp>
        <stp>Fill=C</stp>
        <stp>Days=A</stp>
        <tr r="N45" s="8"/>
      </tp>
      <tp t="e">
        <v>#N/A</v>
        <stp/>
        <stp>##V3_BDHV12</stp>
        <stp>CADAUD  Curncy</stp>
        <stp>PX_LAST</stp>
        <stp>20/11/2015</stp>
        <stp>20/11/2015</stp>
        <stp>[Bonds &amp; FX.xlsx]FX Daily!R25C13</stp>
        <stp>Fill=C</stp>
        <stp>Days=A</stp>
        <tr r="M25" s="8"/>
      </tp>
      <tp t="e">
        <v>#N/A</v>
        <stp/>
        <stp>##V3_BDHV12</stp>
        <stp>USDGBP  Curncy</stp>
        <stp>PX_LAST</stp>
        <stp>23/11/2015</stp>
        <stp>23/11/2015</stp>
        <stp>[Bonds &amp; FX.xlsx]FX Daily!R36C10</stp>
        <stp>Fill=C</stp>
        <stp>Days=A</stp>
        <tr r="J36" s="8"/>
      </tp>
      <tp t="e">
        <v>#N/A</v>
        <stp/>
        <stp>##V3_BDHV12</stp>
        <stp>SEKCAD  Curncy</stp>
        <stp>PX_LAST</stp>
        <stp>23/11/2015</stp>
        <stp>23/11/2015</stp>
        <stp>[Bonds &amp; FX.xlsx]FX Daily!R46C12</stp>
        <stp>Fill=C</stp>
        <stp>Days=A</stp>
        <tr r="L46" s="8"/>
      </tp>
      <tp t="e">
        <v>#N/A</v>
        <stp/>
        <stp>##V3_BDHV12</stp>
        <stp>GACGB10 Index</stp>
        <stp>PX_LAST</stp>
        <stp>13/01/2016</stp>
        <stp>13/01/2016</stp>
        <stp>[Bonds &amp; FX.xlsx]Bonds Weekly!R11C8</stp>
        <stp>Fill=C</stp>
        <stp>Days=A</stp>
        <tr r="H11" s="9"/>
      </tp>
      <tp t="e">
        <v>#N/A</v>
        <stp/>
        <stp>##V3_BDHV12</stp>
        <stp>JPYNZD  Curncy</stp>
        <stp>PX_LAST</stp>
        <stp>20/11/2015</stp>
        <stp>20/11/2015</stp>
        <stp>[Bonds &amp; FX.xlsx]FX Daily!R38C14</stp>
        <stp>Fill=C</stp>
        <stp>Days=A</stp>
        <tr r="N38" s="8"/>
      </tp>
      <tp t="e">
        <v>#N/A</v>
        <stp/>
        <stp>##V3_BDHV12</stp>
        <stp>USDSEK  Curncy</stp>
        <stp>PX_LAST</stp>
        <stp>23/11/2015</stp>
        <stp>23/11/2015</stp>
        <stp>[Bonds &amp; FX.xlsx]FX Daily!R36C17</stp>
        <stp>Fill=C</stp>
        <stp>Days=A</stp>
        <tr r="Q36" s="8"/>
      </tp>
      <tp t="e">
        <v>#N/A</v>
        <stp/>
        <stp>##V3_BDHV12</stp>
        <stp>JPYNZD  Curncy</stp>
        <stp>PX_LAST</stp>
        <stp>31/10/2015</stp>
        <stp>31/10/2015</stp>
        <stp>[Bonds &amp; FX.xlsx]FX Daily!R22C14</stp>
        <stp>Fill=C</stp>
        <stp>Days=A</stp>
        <tr r="N22" s="8"/>
      </tp>
      <tp>
        <v>108.31</v>
        <stp/>
        <stp>##V3_BDHV12</stp>
        <stp>CDX HY CDSI GEN 5Y PRC Corp</stp>
        <stp>PX_LAST</stp>
        <stp>31.12.2017</stp>
        <stp>31.12.2017</stp>
        <stp>[Bonds &amp; FX.xlsx]BONDS OK!R87C11</stp>
        <stp>Fill=C</stp>
        <stp>Days=A</stp>
        <tr r="K87" s="10"/>
      </tp>
      <tp t="e">
        <v>#N/A</v>
        <stp/>
        <stp>##V3_BDHV12</stp>
        <stp>NOKNZD  Curncy</stp>
        <stp>PX_LAST</stp>
        <stp>11/12/2015</stp>
        <stp>11/12/2015</stp>
        <stp>[Bonds &amp; FX.xlsx]FX!R45C14</stp>
        <stp>Fill=C</stp>
        <stp>Days=A</stp>
        <tr r="N45" s="6"/>
      </tp>
      <tp t="e">
        <v>#N/A</v>
        <stp/>
        <stp>##V3_BDHV12</stp>
        <stp>NOKCAD  Curncy</stp>
        <stp>PX_LAST</stp>
        <stp>11/12/2015</stp>
        <stp>11/12/2015</stp>
        <stp>[Bonds &amp; FX.xlsx]FX!R29C12</stp>
        <stp>Fill=C</stp>
        <stp>Days=A</stp>
        <tr r="L29" s="6"/>
      </tp>
      <tp t="e">
        <v>#N/A</v>
        <stp/>
        <stp>##V3_BDHV12</stp>
        <stp>SEKHKD  Curncy</stp>
        <stp>PX_LAST</stp>
        <stp>04/12/2015</stp>
        <stp>04/12/2015</stp>
        <stp>[Bonds &amp; FX.xlsx]FX!R46C15</stp>
        <stp>Fill=C</stp>
        <stp>Days=A</stp>
        <tr r="O46" s="6"/>
      </tp>
      <tp t="e">
        <v>#N/A</v>
        <stp/>
        <stp>##V3_BDHV12</stp>
        <stp>NOKHKD  Curncy</stp>
        <stp>PX_LAST</stp>
        <stp>04/12/2015</stp>
        <stp>04/12/2015</stp>
        <stp>[Bonds &amp; FX.xlsx]FX!R45C15</stp>
        <stp>Fill=C</stp>
        <stp>Days=A</stp>
        <tr r="O45" s="6"/>
      </tp>
      <tp t="e">
        <v>#N/A</v>
        <stp/>
        <stp>##V3_BDHV12</stp>
        <stp>SEKNZD  Curncy</stp>
        <stp>PX_LAST</stp>
        <stp>11/12/2015</stp>
        <stp>11/12/2015</stp>
        <stp>[Bonds &amp; FX.xlsx]FX!R46C14</stp>
        <stp>Fill=C</stp>
        <stp>Days=A</stp>
        <tr r="N46" s="6"/>
      </tp>
      <tp t="e">
        <v>#N/A</v>
        <stp/>
        <stp>##V3_BDHV12</stp>
        <stp>NOKAUD  Curncy</stp>
        <stp>PX_LAST</stp>
        <stp>30/11/2015</stp>
        <stp>30/11/2015</stp>
        <stp>[Bonds &amp; FX.xlsx]FX!R29C13</stp>
        <stp>Fill=C</stp>
        <stp>Days=A</stp>
        <tr r="M29" s="6"/>
      </tp>
      <tp t="e">
        <v>#N/A</v>
        <stp/>
        <stp>##V3_BDHV12</stp>
        <stp>SEKCHF  Curncy</stp>
        <stp>PX_LAST</stp>
        <stp>11/12/2015</stp>
        <stp>11/12/2015</stp>
        <stp>[Bonds &amp; FX.xlsx]FX!R14C11</stp>
        <stp>Fill=C</stp>
        <stp>Days=A</stp>
        <tr r="K14" s="6"/>
      </tp>
      <tp t="e">
        <v>#N/A</v>
        <stp/>
        <stp>##V3_BDHV12</stp>
        <stp>SEKAUD  Curncy</stp>
        <stp>PX_LAST</stp>
        <stp>31/12/2014</stp>
        <stp>31/12/2014</stp>
        <stp>[Bonds &amp; FX.xlsx]FX!R14C13</stp>
        <stp>Fill=C</stp>
        <stp>Days=A</stp>
        <tr r="M14" s="6"/>
      </tp>
      <tp t="e">
        <v>#N/A</v>
        <stp/>
        <stp>##V3_BDHV12</stp>
        <stp>SEKCAD  Curncy</stp>
        <stp>PX_LAST</stp>
        <stp>30/11/2015</stp>
        <stp>30/11/2015</stp>
        <stp>[Bonds &amp; FX.xlsx]FX!R30C12</stp>
        <stp>Fill=C</stp>
        <stp>Days=A</stp>
        <tr r="L30" s="6"/>
      </tp>
      <tp t="e">
        <v>#N/A</v>
        <stp/>
        <stp>##V3_BDHV12</stp>
        <stp>SEKAUD  Curncy</stp>
        <stp>PX_LAST</stp>
        <stp>11/12/2015</stp>
        <stp>11/12/2015</stp>
        <stp>[Bonds &amp; FX.xlsx]FX!R30C13</stp>
        <stp>Fill=C</stp>
        <stp>Days=A</stp>
        <tr r="M30" s="6"/>
      </tp>
      <tp t="e">
        <v>#N/A</v>
        <stp/>
        <stp>##V3_BDHV12</stp>
        <stp>NOKAUD  Curncy</stp>
        <stp>PX_LAST</stp>
        <stp>31/12/2014</stp>
        <stp>31/12/2014</stp>
        <stp>[Bonds &amp; FX.xlsx]FX!R13C13</stp>
        <stp>Fill=C</stp>
        <stp>Days=A</stp>
        <tr r="M13" s="6"/>
      </tp>
      <tp t="e">
        <v>#N/A</v>
        <stp/>
        <stp>##V3_BDHV12</stp>
        <stp>NOKCHF  Curncy</stp>
        <stp>PX_LAST</stp>
        <stp>11/12/2015</stp>
        <stp>11/12/2015</stp>
        <stp>[Bonds &amp; FX.xlsx]FX!R13C11</stp>
        <stp>Fill=C</stp>
        <stp>Days=A</stp>
        <tr r="K13" s="6"/>
      </tp>
      <tp t="e">
        <v>#N/A</v>
        <stp/>
        <stp>##V3_BDHV12</stp>
        <stp>CHFAUD  Curncy</stp>
        <stp>PX_LAST</stp>
        <stp>31/12/2014</stp>
        <stp>31/12/2014</stp>
        <stp>[Bonds &amp; FX.xlsx]FX Daily!R8C13</stp>
        <stp>Fill=C</stp>
        <stp>Days=A</stp>
        <tr r="M8" s="8"/>
      </tp>
      <tp t="e">
        <v>#N/A</v>
        <stp/>
        <stp>##V3_BDHV12</stp>
        <stp>HKDJPY  Curncy</stp>
        <stp>PX_LAST</stp>
        <stp>23/11/2015</stp>
        <stp>23/11/2015</stp>
        <stp>[Bonds &amp; FX.xlsx]FX Daily!R44C9</stp>
        <stp>Fill=C</stp>
        <stp>Days=A</stp>
        <tr r="I44" s="8"/>
      </tp>
      <tp t="e">
        <v>#N/A</v>
        <stp/>
        <stp>##V3_BDHV12</stp>
        <stp>CADAUD  Curncy</stp>
        <stp>PX_LAST</stp>
        <stp>31/12/2014</stp>
        <stp>31/12/2014</stp>
        <stp>[Bonds &amp; FX.xlsx]FX Daily!R9C13</stp>
        <stp>Fill=C</stp>
        <stp>Days=A</stp>
        <tr r="M9" s="8"/>
      </tp>
      <tp t="e">
        <v>#N/A</v>
        <stp/>
        <stp>##V3_BDHV12</stp>
        <stp>NZDJPY  Curncy</stp>
        <stp>PX_LAST</stp>
        <stp>23/11/2015</stp>
        <stp>23/11/2015</stp>
        <stp>[Bonds &amp; FX.xlsx]FX Daily!R43C9</stp>
        <stp>Fill=C</stp>
        <stp>Days=A</stp>
        <tr r="I43" s="8"/>
      </tp>
      <tp t="e">
        <v>#N/A</v>
        <stp/>
        <stp>##V3_BDHV12</stp>
        <stp>NOKJPY  Curncy</stp>
        <stp>PX_LAST</stp>
        <stp>23/11/2015</stp>
        <stp>23/11/2015</stp>
        <stp>[Bonds &amp; FX.xlsx]FX Daily!R45C9</stp>
        <stp>Fill=C</stp>
        <stp>Days=A</stp>
        <tr r="I45" s="8"/>
      </tp>
      <tp t="e">
        <v>#N/A</v>
        <stp/>
        <stp>##V3_BDHV12</stp>
        <stp>JPYAUD  Curncy</stp>
        <stp>PX_LAST</stp>
        <stp>31/12/2014</stp>
        <stp>31/12/2014</stp>
        <stp>[Bonds &amp; FX.xlsx]FX Daily!R6C13</stp>
        <stp>Fill=C</stp>
        <stp>Days=A</stp>
        <tr r="M6" s="8"/>
      </tp>
      <tp t="e">
        <v>#N/A</v>
        <stp/>
        <stp>##V3_BDHV12</stp>
        <stp>USDCHF  Curncy</stp>
        <stp>PX_LAST</stp>
        <stp>31/12/2014</stp>
        <stp>31/12/2014</stp>
        <stp>[Bonds &amp; FX.xlsx]FX Daily!R4C11</stp>
        <stp>Fill=C</stp>
        <stp>Days=A</stp>
        <tr r="K4" s="8"/>
      </tp>
      <tp t="e">
        <v>#N/A</v>
        <stp/>
        <stp>##V3_BDHV12</stp>
        <stp>CHFJPY  Curncy</stp>
        <stp>PX_LAST</stp>
        <stp>23/11/2015</stp>
        <stp>23/11/2015</stp>
        <stp>[Bonds &amp; FX.xlsx]FX Daily!R40C9</stp>
        <stp>Fill=C</stp>
        <stp>Days=A</stp>
        <tr r="I40" s="8"/>
      </tp>
      <tp t="e">
        <v>#N/A</v>
        <stp/>
        <stp>##V3_BDHV12</stp>
        <stp>CADJPY  Curncy</stp>
        <stp>PX_LAST</stp>
        <stp>23/11/2015</stp>
        <stp>23/11/2015</stp>
        <stp>[Bonds &amp; FX.xlsx]FX Daily!R41C9</stp>
        <stp>Fill=C</stp>
        <stp>Days=A</stp>
        <tr r="I41" s="8"/>
      </tp>
      <tp t="e">
        <v>#N/A</v>
        <stp/>
        <stp>##V3_BDHV12</stp>
        <stp>EURJPY  Curncy</stp>
        <stp>PX_LAST</stp>
        <stp>23/11/2015</stp>
        <stp>23/11/2015</stp>
        <stp>[Bonds &amp; FX.xlsx]FX Daily!R37C9</stp>
        <stp>Fill=C</stp>
        <stp>Days=A</stp>
        <tr r="I37" s="8"/>
      </tp>
      <tp t="e">
        <v>#N/A</v>
        <stp/>
        <stp>##V3_BDHV12</stp>
        <stp>EURAUD  Curncy</stp>
        <stp>PX_LAST</stp>
        <stp>31/12/2014</stp>
        <stp>31/12/2014</stp>
        <stp>[Bonds &amp; FX.xlsx]FX Daily!R5C13</stp>
        <stp>Fill=C</stp>
        <stp>Days=A</stp>
        <tr r="M5" s="8"/>
      </tp>
      <tp t="e">
        <v>#N/A</v>
        <stp/>
        <stp>##V3_BDHV12</stp>
        <stp>GBPAUD  Curncy</stp>
        <stp>PX_LAST</stp>
        <stp>31/12/2014</stp>
        <stp>31/12/2014</stp>
        <stp>[Bonds &amp; FX.xlsx]FX Daily!R7C13</stp>
        <stp>Fill=C</stp>
        <stp>Days=A</stp>
        <tr r="M7" s="8"/>
      </tp>
      <tp t="e">
        <v>#N/A</v>
        <stp/>
        <stp>##V3_BDHV12</stp>
        <stp>AUDJPY  Curncy</stp>
        <stp>PX_LAST</stp>
        <stp>23/11/2015</stp>
        <stp>23/11/2015</stp>
        <stp>[Bonds &amp; FX.xlsx]FX Daily!R42C9</stp>
        <stp>Fill=C</stp>
        <stp>Days=A</stp>
        <tr r="I42" s="8"/>
      </tp>
      <tp t="e">
        <v>#N/A</v>
        <stp/>
        <stp>##V3_BDHV12</stp>
        <stp>GBPJPY  Curncy</stp>
        <stp>PX_LAST</stp>
        <stp>23/11/2015</stp>
        <stp>23/11/2015</stp>
        <stp>[Bonds &amp; FX.xlsx]FX Daily!R39C9</stp>
        <stp>Fill=C</stp>
        <stp>Days=A</stp>
        <tr r="I39" s="8"/>
      </tp>
      <tp t="e">
        <v>#N/A</v>
        <stp/>
        <stp>##V3_BDHV12</stp>
        <stp>ITRX EUR CDSI GEN 5Y Corp</stp>
        <stp>PX_LAST</stp>
        <stp>31/12/2014</stp>
        <stp>31/12/2014</stp>
        <stp>[Bonds &amp; FX.xlsx]Monitor!R78C10</stp>
        <stp>Fill=C</stp>
        <stp>Days=A</stp>
        <tr r="J78" s="1"/>
      </tp>
      <tp t="e">
        <v>#N/A</v>
        <stp/>
        <stp>##V3_BDHV12</stp>
        <stp>EURCHF  Curncy</stp>
        <stp>PX_LAST</stp>
        <stp>31/12/2014</stp>
        <stp>31/12/2014</stp>
        <stp>[Bonds &amp; FX.xlsx]FX Daily!R5C11</stp>
        <stp>Fill=C</stp>
        <stp>Days=A</stp>
        <tr r="K5" s="8"/>
      </tp>
      <tp t="e">
        <v>#N/A</v>
        <stp/>
        <stp>##V3_BDHV12</stp>
        <stp>GBPCHF  Curncy</stp>
        <stp>PX_LAST</stp>
        <stp>31/12/2014</stp>
        <stp>31/12/2014</stp>
        <stp>[Bonds &amp; FX.xlsx]FX Daily!R7C11</stp>
        <stp>Fill=C</stp>
        <stp>Days=A</stp>
        <tr r="K7" s="8"/>
      </tp>
      <tp t="e">
        <v>#N/A</v>
        <stp/>
        <stp>##V3_BDHV12</stp>
        <stp>SEKJPY  Curncy</stp>
        <stp>PX_LAST</stp>
        <stp>23/11/2015</stp>
        <stp>23/11/2015</stp>
        <stp>[Bonds &amp; FX.xlsx]FX Daily!R46C9</stp>
        <stp>Fill=C</stp>
        <stp>Days=A</stp>
        <tr r="I46" s="8"/>
      </tp>
      <tp t="e">
        <v>#N/A</v>
        <stp/>
        <stp>##V3_BDHV12</stp>
        <stp>JPYCHF  Curncy</stp>
        <stp>PX_LAST</stp>
        <stp>31/12/2014</stp>
        <stp>31/12/2014</stp>
        <stp>[Bonds &amp; FX.xlsx]FX Daily!R6C11</stp>
        <stp>Fill=C</stp>
        <stp>Days=A</stp>
        <tr r="K6" s="8"/>
      </tp>
      <tp t="e">
        <v>#N/A</v>
        <stp/>
        <stp>##V3_BDHV12</stp>
        <stp>USDAUD  Curncy</stp>
        <stp>PX_LAST</stp>
        <stp>31/12/2014</stp>
        <stp>31/12/2014</stp>
        <stp>[Bonds &amp; FX.xlsx]FX Daily!R4C13</stp>
        <stp>Fill=C</stp>
        <stp>Days=A</stp>
        <tr r="M4" s="8"/>
      </tp>
      <tp t="e">
        <v>#N/A</v>
        <stp/>
        <stp>##V3_BDHV12</stp>
        <stp>USDJPY  Curncy</stp>
        <stp>PX_LAST</stp>
        <stp>23/11/2015</stp>
        <stp>23/11/2015</stp>
        <stp>[Bonds &amp; FX.xlsx]FX Daily!R36C9</stp>
        <stp>Fill=C</stp>
        <stp>Days=A</stp>
        <tr r="I36" s="8"/>
      </tp>
      <tp t="e">
        <v>#N/A</v>
        <stp/>
        <stp>##V3_BDHV12</stp>
        <stp>CADCHF  Curncy</stp>
        <stp>PX_LAST</stp>
        <stp>31/12/2014</stp>
        <stp>31/12/2014</stp>
        <stp>[Bonds &amp; FX.xlsx]FX Daily!R9C11</stp>
        <stp>Fill=C</stp>
        <stp>Days=A</stp>
        <tr r="K9" s="8"/>
      </tp>
      <tp>
        <v>0.15490000000000001</v>
        <stp/>
        <stp>##V3_BDHV12</stp>
        <stp>CNYCHF  Curncy</stp>
        <stp>PX_LAST</stp>
        <stp>15.06.2018</stp>
        <stp>15.06.2018</stp>
        <stp>[Bonds &amp; FX.xlsx]FX OK!R19C17</stp>
        <stp>Fill=C</stp>
        <stp>Days=A</stp>
        <tr r="Q19" s="12"/>
      </tp>
      <tp>
        <v>0.15531</v>
        <stp/>
        <stp>##V3_BDHV12</stp>
        <stp>CNYUSD  Curncy</stp>
        <stp>PX_LAST</stp>
        <stp>15.06.2018</stp>
        <stp>15.06.2018</stp>
        <stp>[Bonds &amp; FX.xlsx]FX OK!R19C15</stp>
        <stp>Fill=C</stp>
        <stp>Days=A</stp>
        <tr r="O19" s="12"/>
      </tp>
      <tp>
        <v>1.3192999999999999</v>
        <stp/>
        <stp>##V3_BDHV12</stp>
        <stp>GBPCHF  Curncy</stp>
        <stp>PX_LAST</stp>
        <stp>15.12.2017</stp>
        <stp>15.12.2017</stp>
        <stp>[Bonds &amp; FX.xlsx]FX OK!R30C18</stp>
        <stp>Fill=C</stp>
        <stp>Days=A</stp>
        <tr r="R30" s="12"/>
      </tp>
      <tp>
        <v>0.15049999999999999</v>
        <stp/>
        <stp>##V3_BDHV12</stp>
        <stp>CNYCHF  Curncy</stp>
        <stp>PX_LAST</stp>
        <stp>15.03.2018</stp>
        <stp>15.03.2018</stp>
        <stp>[Bonds &amp; FX.xlsx]FX OK!R19C17</stp>
        <stp>Fill=C</stp>
        <stp>Days=A</stp>
        <tr r="Q19" s="12"/>
      </tp>
      <tp>
        <v>0.15820000000000001</v>
        <stp/>
        <stp>##V3_BDHV12</stp>
        <stp>CNYUSD  Curncy</stp>
        <stp>PX_LAST</stp>
        <stp>15.03.2018</stp>
        <stp>15.03.2018</stp>
        <stp>[Bonds &amp; FX.xlsx]FX OK!R19C15</stp>
        <stp>Fill=C</stp>
        <stp>Days=A</stp>
        <tr r="O19" s="12"/>
      </tp>
      <tp>
        <v>0.15490000000000001</v>
        <stp/>
        <stp>##V3_BDHV12</stp>
        <stp>CNYCHF  Curncy</stp>
        <stp>PX_LAST</stp>
        <stp>15.06.2018</stp>
        <stp>15.06.2018</stp>
        <stp>[Bonds &amp; FX.xlsx]FX OK!R37C15</stp>
        <stp>Fill=C</stp>
        <stp>Days=A</stp>
        <tr r="O37" s="12"/>
      </tp>
      <tp>
        <v>0.15579999999999999</v>
        <stp/>
        <stp>##V3_BDHV12</stp>
        <stp>CNYCHF  Curncy</stp>
        <stp>PX_LAST</stp>
        <stp>14.06.2018</stp>
        <stp>14.06.2018</stp>
        <stp>[Bonds &amp; FX.xlsx]FX OK!R37C15</stp>
        <stp>Fill=C</stp>
        <stp>Days=A</stp>
        <tr r="O37" s="12"/>
      </tp>
      <tp>
        <v>0.59789999999999999</v>
        <stp/>
        <stp>##V3_BDHV12</stp>
        <stp>NZDEUR  Curncy</stp>
        <stp>PX_LAST</stp>
        <stp>15.06.2018</stp>
        <stp>15.06.2018</stp>
        <stp>[Bonds &amp; FX.xlsx]FX OK!R34C25</stp>
        <stp>Fill=C</stp>
        <stp>Days=A</stp>
        <tr r="Y34" s="12"/>
      </tp>
      <tp>
        <v>1.0097</v>
        <stp/>
        <stp>##V3_BDHV12</stp>
        <stp>CHFUSD  Curncy</stp>
        <stp>PX_LAST</stp>
        <stp>15.12.2017</stp>
        <stp>15.12.2017</stp>
        <stp>[Bonds &amp; FX.xlsx]FX OK!R31C10</stp>
        <stp>Fill=C</stp>
        <stp>Days=A</stp>
        <tr r="J31" s="12"/>
      </tp>
      <tp>
        <v>0.59140000000000004</v>
        <stp/>
        <stp>##V3_BDHV12</stp>
        <stp>NZDEUR  Curncy</stp>
        <stp>PX_LAST</stp>
        <stp>15.03.2018</stp>
        <stp>15.03.2018</stp>
        <stp>[Bonds &amp; FX.xlsx]FX OK!R34C25</stp>
        <stp>Fill=C</stp>
        <stp>Days=A</stp>
        <tr r="Y34" s="12"/>
      </tp>
      <tp>
        <v>1.0024</v>
        <stp/>
        <stp>##V3_BDHV12</stp>
        <stp>CHFUSD  Curncy</stp>
        <stp>PX_LAST</stp>
        <stp>15.06.2018</stp>
        <stp>15.06.2018</stp>
        <stp>[Bonds &amp; FX.xlsx]FX OK!R13C23</stp>
        <stp>Fill=C</stp>
        <stp>Days=A</stp>
        <tr r="W13" s="12"/>
      </tp>
      <tp t="e">
        <v>#N/A</v>
        <stp/>
        <stp>##V3_BDHV12</stp>
        <stp>H0A0 Index</stp>
        <stp>PX_LAST</stp>
        <stp>31/12/2014</stp>
        <stp>31/12/2014</stp>
        <stp>[Bonds &amp; FX.xlsx]Monitor!R59C10</stp>
        <stp>Days=A</stp>
        <stp>Fill=C</stp>
        <tr r="J59" s="1"/>
      </tp>
      <tp t="e">
        <v>#N/A</v>
        <stp/>
        <stp>##V3_BDHV12</stp>
        <stp>CHFAUD  Curncy</stp>
        <stp>PX_LAST</stp>
        <stp>31/10/2015</stp>
        <stp>31/10/2015</stp>
        <stp>[Bonds &amp; FX.xlsx]FX Daily!R24C13</stp>
        <stp>Fill=C</stp>
        <stp>Days=A</stp>
        <tr r="M24" s="8"/>
      </tp>
      <tp t="e">
        <v>#N/A</v>
        <stp/>
        <stp>##V3_BDHV12</stp>
        <stp>CADAUD  Curncy</stp>
        <stp>PX_LAST</stp>
        <stp>31/10/2015</stp>
        <stp>31/10/2015</stp>
        <stp>[Bonds &amp; FX.xlsx]FX Daily!R25C13</stp>
        <stp>Fill=C</stp>
        <stp>Days=A</stp>
        <tr r="M25" s="8"/>
      </tp>
      <tp t="e">
        <v>#N/A</v>
        <stp/>
        <stp>##V3_BDHV12</stp>
        <stp>GACGB10 Index</stp>
        <stp>PX_LAST</stp>
        <stp>31/12/2015</stp>
        <stp>31/12/2015</stp>
        <stp>[Bonds &amp; FX.xlsx]Bonds Weekly!R11C9</stp>
        <stp>Fill=C</stp>
        <stp>Days=A</stp>
        <tr r="I11" s="9"/>
      </tp>
      <tp t="e">
        <v>#N/A</v>
        <stp/>
        <stp>##V3_BDHV12</stp>
        <stp>USDCAD  Curncy</stp>
        <stp>PX_LAST</stp>
        <stp>23/11/2015</stp>
        <stp>23/11/2015</stp>
        <stp>[Bonds &amp; FX.xlsx]FX Daily!R36C12</stp>
        <stp>Fill=C</stp>
        <stp>Days=A</stp>
        <tr r="L36" s="8"/>
      </tp>
      <tp t="e">
        <v>#N/A</v>
        <stp/>
        <stp>##V3_BDHV12</stp>
        <stp>SEKGBP  Curncy</stp>
        <stp>PX_LAST</stp>
        <stp>23/11/2015</stp>
        <stp>23/11/2015</stp>
        <stp>[Bonds &amp; FX.xlsx]FX Daily!R46C10</stp>
        <stp>Fill=C</stp>
        <stp>Days=A</stp>
        <tr r="J46" s="8"/>
      </tp>
      <tp t="e">
        <v>#N/A</v>
        <stp/>
        <stp>##V3_BDHV12</stp>
        <stp>JPYNZD  Curncy</stp>
        <stp>PX_LAST</stp>
        <stp>20/11/2015</stp>
        <stp>20/11/2015</stp>
        <stp>[Bonds &amp; FX.xlsx]FX Daily!R22C14</stp>
        <stp>Fill=C</stp>
        <stp>Days=A</stp>
        <tr r="N22" s="8"/>
      </tp>
      <tp t="e">
        <v>#N/A</v>
        <stp/>
        <stp>##V3_BDHV12</stp>
        <stp>GBPSEK  Curncy</stp>
        <stp>PX_LAST</stp>
        <stp>11/12/2015</stp>
        <stp>11/12/2015</stp>
        <stp>[Bonds &amp; FX.xlsx]FX!R39C17</stp>
        <stp>Fill=C</stp>
        <stp>Days=A</stp>
        <tr r="Q39" s="6"/>
      </tp>
      <tp t="e">
        <v>#N/A</v>
        <stp/>
        <stp>##V3_BDHV12</stp>
        <stp>HIVOL CDSI GEN 5Y Corp</stp>
        <stp>PX_LAST</stp>
        <stp>31/12/2015</stp>
        <stp>31/12/2015</stp>
        <stp>[Bonds &amp; FX.xlsx]Bonds Weekly!R79C9</stp>
        <stp>Fill=C</stp>
        <stp>Days=A</stp>
        <tr r="I79" s="9"/>
      </tp>
      <tp t="e">
        <v>#N/A</v>
        <stp/>
        <stp>##V3_BDHV12</stp>
        <stp>GSPT10YR Index</stp>
        <stp>PX_LAST</stp>
        <stp>31/12/2014</stp>
        <stp>31/12/2014</stp>
        <stp>[Bonds &amp; FX.xlsx]Bonds Daily!R16C10</stp>
        <stp>Fill=C</stp>
        <stp>Days=A</stp>
        <tr r="J16" s="7"/>
      </tp>
      <tp t="e">
        <v>#N/A</v>
        <stp/>
        <stp>##V3_BDHV12</stp>
        <stp>GBPSEK  Curncy</stp>
        <stp>PX_LAST</stp>
        <stp>30/11/2015</stp>
        <stp>30/11/2015</stp>
        <stp>[Bonds &amp; FX.xlsx]FX!R23C17</stp>
        <stp>Fill=C</stp>
        <stp>Days=A</stp>
        <tr r="Q23" s="6"/>
      </tp>
      <tp t="e">
        <v>#N/A</v>
        <stp/>
        <stp>##V3_BDHV12</stp>
        <stp>EURHKD  Curncy</stp>
        <stp>PX_LAST</stp>
        <stp>11/12/2015</stp>
        <stp>11/12/2015</stp>
        <stp>[Bonds &amp; FX.xlsx]FX!R37C15</stp>
        <stp>Fill=C</stp>
        <stp>Days=A</stp>
        <tr r="O37" s="6"/>
      </tp>
      <tp t="e">
        <v>#N/A</v>
        <stp/>
        <stp>##V3_BDHV12</stp>
        <stp>EURNZD  Curncy</stp>
        <stp>PX_LAST</stp>
        <stp>11/12/2015</stp>
        <stp>11/12/2015</stp>
        <stp>[Bonds &amp; FX.xlsx]FX!R21C14</stp>
        <stp>Fill=C</stp>
        <stp>Days=A</stp>
        <tr r="N21" s="6"/>
      </tp>
      <tp t="e">
        <v>#N/A</v>
        <stp/>
        <stp>##V3_BDHV12</stp>
        <stp>GBPNOK  Curncy</stp>
        <stp>PX_LAST</stp>
        <stp>11/12/2015</stp>
        <stp>11/12/2015</stp>
        <stp>[Bonds &amp; FX.xlsx]FX!R23C16</stp>
        <stp>Fill=C</stp>
        <stp>Days=A</stp>
        <tr r="P23" s="6"/>
      </tp>
      <tp t="e">
        <v>#N/A</v>
        <stp/>
        <stp>##V3_BDHV12</stp>
        <stp>EURNZD  Curncy</stp>
        <stp>PX_LAST</stp>
        <stp>04/12/2015</stp>
        <stp>04/12/2015</stp>
        <stp>[Bonds &amp; FX.xlsx]FX!R37C14</stp>
        <stp>Fill=C</stp>
        <stp>Days=A</stp>
        <tr r="N37" s="6"/>
      </tp>
      <tp t="e">
        <v>#N/A</v>
        <stp/>
        <stp>##V3_BDHV12</stp>
        <stp>EURHKD  Curncy</stp>
        <stp>PX_LAST</stp>
        <stp>30/11/2015</stp>
        <stp>30/11/2015</stp>
        <stp>[Bonds &amp; FX.xlsx]FX!R21C15</stp>
        <stp>Fill=C</stp>
        <stp>Days=A</stp>
        <tr r="O21" s="6"/>
      </tp>
      <tp t="e">
        <v>#N/A</v>
        <stp/>
        <stp>##V3_BDHV12</stp>
        <stp>GBPNOK  Curncy</stp>
        <stp>PX_LAST</stp>
        <stp>04/12/2015</stp>
        <stp>04/12/2015</stp>
        <stp>[Bonds &amp; FX.xlsx]FX!R39C16</stp>
        <stp>Fill=C</stp>
        <stp>Days=A</stp>
        <tr r="P39" s="6"/>
      </tp>
      <tp>
        <v>96.05</v>
        <stp/>
        <stp>##V3_BDHV12</stp>
        <stp>CDX EM CDSI GEN 5Y PRC Corp</stp>
        <stp>PX_LAST</stp>
        <stp>15.06.2018</stp>
        <stp>15.06.2018</stp>
        <stp>[Bonds &amp; FX.xlsx]BONDS OK!R93C7</stp>
        <stp>Fill=C</stp>
        <stp>Days=A</stp>
        <tr r="G93" s="10"/>
        <tr r="G93" s="10"/>
      </tp>
      <tp>
        <v>0.90149999999999997</v>
        <stp/>
        <stp>##V3_BDHV12</stp>
        <stp>JPYCHF  Curncy</stp>
        <stp>PX_LAST</stp>
        <stp>15.06.2018</stp>
        <stp>15.06.2018</stp>
        <stp>[Bonds &amp; FX.xlsx]FX OK!R29C15</stp>
        <stp>Fill=C</stp>
        <stp>Days=A</stp>
        <tr r="O29" s="12"/>
      </tp>
      <tp>
        <v>0.9012</v>
        <stp/>
        <stp>##V3_BDHV12</stp>
        <stp>JPYCHF  Curncy</stp>
        <stp>PX_LAST</stp>
        <stp>14.06.2018</stp>
        <stp>14.06.2018</stp>
        <stp>[Bonds &amp; FX.xlsx]FX OK!R29C15</stp>
        <stp>Fill=C</stp>
        <stp>Days=A</stp>
        <tr r="O29" s="12"/>
      </tp>
      <tp>
        <v>97.734999999999999</v>
        <stp/>
        <stp>##V3_BDHV12</stp>
        <stp>TFC1 Comdty</stp>
        <stp>PX_LAST</stp>
        <stp>31.05.2018</stp>
        <stp>31.05.2018</stp>
        <stp>[Bonds &amp; FX.xlsx]BONDS OK!R17C10</stp>
        <stp>Days=A</stp>
        <stp>Fill=C</stp>
        <tr r="J17" s="10"/>
      </tp>
      <tp t="e">
        <v>#N/A</v>
        <stp/>
        <stp>##V3_BDHV12</stp>
        <stp>FWISEU55 Index</stp>
        <stp>PX_LAST</stp>
        <stp>31/10/2015</stp>
        <stp>31/10/2015</stp>
        <stp>[Bonds &amp; FX.xlsx]Monitor!R56C9</stp>
        <stp>Fill=C</stp>
        <stp>Days=A</stp>
        <tr r="I56" s="1"/>
      </tp>
      <tp t="e">
        <v>#N/A</v>
        <stp/>
        <stp>##V3_BDHV12</stp>
        <stp>FWISUS55 Index</stp>
        <stp>PX_LAST</stp>
        <stp>31/10/2015</stp>
        <stp>31/10/2015</stp>
        <stp>[Bonds &amp; FX.xlsx]Monitor!R53C9</stp>
        <stp>Fill=C</stp>
        <stp>Days=A</stp>
        <tr r="I53" s="1"/>
      </tp>
      <tp>
        <v>0.99760000000000004</v>
        <stp/>
        <stp>##V3_BDHV12</stp>
        <stp>USDCHF  Curncy</stp>
        <stp>PX_LAST</stp>
        <stp>15.06.2018</stp>
        <stp>15.06.2018</stp>
        <stp>[Bonds &amp; FX.xlsx]FX OK!R27C16</stp>
        <stp>Fill=C</stp>
        <stp>Days=A</stp>
        <tr r="P27" s="12"/>
      </tp>
      <tp>
        <v>0.98540000000000005</v>
        <stp/>
        <stp>##V3_BDHV12</stp>
        <stp>USDCHF  Curncy</stp>
        <stp>PX_LAST</stp>
        <stp>11.06.2018</stp>
        <stp>11.06.2018</stp>
        <stp>[Bonds &amp; FX.xlsx]FX OK!R27C16</stp>
        <stp>Fill=C</stp>
        <stp>Days=A</stp>
        <tr r="P27" s="12"/>
      </tp>
      <tp t="s">
        <v>#N/A Invalid Security</v>
        <stp/>
        <stp>##V3_BDPV12</stp>
        <stp>UkG2TR Index</stp>
        <stp>LONG_COMP_NAME</stp>
        <stp>[Bonds &amp; FX.xlsx]EFFAS!R32C7</stp>
        <tr r="G32" s="4"/>
      </tp>
      <tp>
        <v>9.9360000000000004E-2</v>
        <stp/>
        <stp>##V3_BDHV12</stp>
        <stp>SEKEUR  Curncy</stp>
        <stp>PX_LAST</stp>
        <stp>15.03.2018</stp>
        <stp>15.03.2018</stp>
        <stp>[Bonds &amp; FX.xlsx]FX OK!R36C25</stp>
        <stp>Fill=C</stp>
        <stp>Days=A</stp>
        <tr r="Y36" s="12"/>
      </tp>
      <tp>
        <v>9.8030000000000006E-2</v>
        <stp/>
        <stp>##V3_BDHV12</stp>
        <stp>SEKEUR  Curncy</stp>
        <stp>PX_LAST</stp>
        <stp>15.06.2018</stp>
        <stp>15.06.2018</stp>
        <stp>[Bonds &amp; FX.xlsx]FX OK!R36C25</stp>
        <stp>Fill=C</stp>
        <stp>Days=A</stp>
        <tr r="Y36" s="12"/>
      </tp>
      <tp t="e">
        <v>#N/A</v>
        <stp/>
        <stp>##V3_BDHV12</stp>
        <stp>HKDSEK  Curncy</stp>
        <stp>PX_LAST</stp>
        <stp>31/10/2015</stp>
        <stp>31/10/2015</stp>
        <stp>[Bonds &amp; FX.xlsx]FX Daily!R28C17</stp>
        <stp>Fill=C</stp>
        <stp>Days=A</stp>
        <tr r="Q28" s="8"/>
      </tp>
      <tp t="e">
        <v>#N/A</v>
        <stp/>
        <stp>##V3_BDHV12</stp>
        <stp>CHFHKD  Curncy</stp>
        <stp>PX_LAST</stp>
        <stp>20/11/2015</stp>
        <stp>20/11/2015</stp>
        <stp>[Bonds &amp; FX.xlsx]FX Daily!R40C15</stp>
        <stp>Fill=C</stp>
        <stp>Days=A</stp>
        <tr r="O40" s="8"/>
      </tp>
      <tp t="e">
        <v>#N/A</v>
        <stp/>
        <stp>##V3_BDHV12</stp>
        <stp>CADNOK  Curncy</stp>
        <stp>PX_LAST</stp>
        <stp>31/10/2015</stp>
        <stp>31/10/2015</stp>
        <stp>[Bonds &amp; FX.xlsx]FX Daily!R25C16</stp>
        <stp>Fill=C</stp>
        <stp>Days=A</stp>
        <tr r="P25" s="8"/>
      </tp>
      <tp t="e">
        <v>#N/A</v>
        <stp/>
        <stp>##V3_BDHV12</stp>
        <stp>GBPHKD  Curncy</stp>
        <stp>PX_LAST</stp>
        <stp>23/11/2015</stp>
        <stp>23/11/2015</stp>
        <stp>[Bonds &amp; FX.xlsx]FX Daily!R39C15</stp>
        <stp>Fill=C</stp>
        <stp>Days=A</stp>
        <tr r="O39" s="8"/>
      </tp>
      <tp t="e">
        <v>#N/A</v>
        <stp/>
        <stp>##V3_BDHV12</stp>
        <stp>NOKCAD  Curncy</stp>
        <stp>PX_LAST</stp>
        <stp>20/11/2015</stp>
        <stp>20/11/2015</stp>
        <stp>[Bonds &amp; FX.xlsx]FX Daily!R45C12</stp>
        <stp>Fill=C</stp>
        <stp>Days=A</stp>
        <tr r="L45" s="8"/>
      </tp>
      <tp t="e">
        <v>#N/A</v>
        <stp/>
        <stp>##V3_BDHV12</stp>
        <stp>CADCHF  Curncy</stp>
        <stp>PX_LAST</stp>
        <stp>31/10/2015</stp>
        <stp>31/10/2015</stp>
        <stp>[Bonds &amp; FX.xlsx]FX Daily!R25C11</stp>
        <stp>Fill=C</stp>
        <stp>Days=A</stp>
        <tr r="K25" s="8"/>
      </tp>
      <tp t="e">
        <v>#N/A</v>
        <stp/>
        <stp>##V3_BDHV12</stp>
        <stp>CADHKD  Curncy</stp>
        <stp>PX_LAST</stp>
        <stp>20/11/2015</stp>
        <stp>20/11/2015</stp>
        <stp>[Bonds &amp; FX.xlsx]FX Daily!R41C15</stp>
        <stp>Fill=C</stp>
        <stp>Days=A</stp>
        <tr r="O41" s="8"/>
      </tp>
      <tp t="e">
        <v>#N/A</v>
        <stp/>
        <stp>##V3_BDHV12</stp>
        <stp>HKDCAD  Curncy</stp>
        <stp>PX_LAST</stp>
        <stp>20/11/2015</stp>
        <stp>20/11/2015</stp>
        <stp>[Bonds &amp; FX.xlsx]FX Daily!R28C12</stp>
        <stp>Fill=C</stp>
        <stp>Days=A</stp>
        <tr r="L28" s="8"/>
      </tp>
      <tp t="e">
        <v>#N/A</v>
        <stp/>
        <stp>##V3_BDHV12</stp>
        <stp>CHFNOK  Curncy</stp>
        <stp>PX_LAST</stp>
        <stp>31/10/2015</stp>
        <stp>31/10/2015</stp>
        <stp>[Bonds &amp; FX.xlsx]FX Daily!R24C16</stp>
        <stp>Fill=C</stp>
        <stp>Days=A</stp>
        <tr r="P24" s="8"/>
      </tp>
      <tp t="e">
        <v>#N/A</v>
        <stp/>
        <stp>##V3_BDHV12</stp>
        <stp>SEKNZD  Curncy</stp>
        <stp>PX_LAST</stp>
        <stp>20/11/2015</stp>
        <stp>20/11/2015</stp>
        <stp>[Bonds &amp; FX.xlsx]FX Daily!R46C14</stp>
        <stp>Fill=C</stp>
        <stp>Days=A</stp>
        <tr r="N46" s="8"/>
      </tp>
      <tp t="e">
        <v>#N/A</v>
        <stp/>
        <stp>##V3_BDHV12</stp>
        <stp>NZDCAD  Curncy</stp>
        <stp>PX_LAST</stp>
        <stp>20/11/2015</stp>
        <stp>20/11/2015</stp>
        <stp>[Bonds &amp; FX.xlsx]FX Daily!R43C12</stp>
        <stp>Fill=C</stp>
        <stp>Days=A</stp>
        <tr r="L43" s="8"/>
      </tp>
      <tp t="e">
        <v>#N/A</v>
        <stp/>
        <stp>##V3_BDHV12</stp>
        <stp>JPYCAD  Curncy</stp>
        <stp>PX_LAST</stp>
        <stp>23/11/2015</stp>
        <stp>23/11/2015</stp>
        <stp>[Bonds &amp; FX.xlsx]FX Daily!R38C12</stp>
        <stp>Fill=C</stp>
        <stp>Days=A</stp>
        <tr r="L38" s="8"/>
      </tp>
      <tp t="e">
        <v>#N/A</v>
        <stp/>
        <stp>##V3_BDHV12</stp>
        <stp>AUDNOK  Curncy</stp>
        <stp>PX_LAST</stp>
        <stp>20/11/2015</stp>
        <stp>20/11/2015</stp>
        <stp>[Bonds &amp; FX.xlsx]FX Daily!R10C16</stp>
        <stp>Fill=C</stp>
        <stp>Days=A</stp>
        <tr r="P10" s="8"/>
      </tp>
      <tp t="e">
        <v>#N/A</v>
        <stp/>
        <stp>##V3_BDHV12</stp>
        <stp>AUDNOK  Curncy</stp>
        <stp>PX_LAST</stp>
        <stp>31/12/2014</stp>
        <stp>31/12/2014</stp>
        <stp>[Bonds &amp; FX.xlsx]FX Daily!R10C16</stp>
        <stp>Fill=C</stp>
        <stp>Days=A</stp>
        <tr r="P10" s="8"/>
      </tp>
      <tp t="e">
        <v>#N/A</v>
        <stp/>
        <stp>##V3_BDHV12</stp>
        <stp>EURHKD  Curncy</stp>
        <stp>PX_LAST</stp>
        <stp>20/11/2015</stp>
        <stp>20/11/2015</stp>
        <stp>[Bonds &amp; FX.xlsx]FX Daily!R21C15</stp>
        <stp>Fill=C</stp>
        <stp>Days=A</stp>
        <tr r="O21" s="8"/>
      </tp>
      <tp t="e">
        <v>#N/A</v>
        <stp/>
        <stp>##V3_BDHV12</stp>
        <stp>HKDGBP  Curncy</stp>
        <stp>PX_LAST</stp>
        <stp>31/10/2015</stp>
        <stp>31/10/2015</stp>
        <stp>[Bonds &amp; FX.xlsx]FX Daily!R28C10</stp>
        <stp>Fill=C</stp>
        <stp>Days=A</stp>
        <tr r="J28" s="8"/>
      </tp>
      <tp t="e">
        <v>#N/A</v>
        <stp/>
        <stp>##V3_BDHV12</stp>
        <stp>AUDCHF  Curncy</stp>
        <stp>PX_LAST</stp>
        <stp>20/11/2015</stp>
        <stp>20/11/2015</stp>
        <stp>[Bonds &amp; FX.xlsx]FX Daily!R10C11</stp>
        <stp>Fill=C</stp>
        <stp>Days=A</stp>
        <tr r="K10" s="8"/>
      </tp>
      <tp t="e">
        <v>#N/A</v>
        <stp/>
        <stp>##V3_BDHV12</stp>
        <stp>AUDCHF  Curncy</stp>
        <stp>PX_LAST</stp>
        <stp>31/12/2014</stp>
        <stp>31/12/2014</stp>
        <stp>[Bonds &amp; FX.xlsx]FX Daily!R10C11</stp>
        <stp>Fill=C</stp>
        <stp>Days=A</stp>
        <tr r="K10" s="8"/>
      </tp>
      <tp t="e">
        <v>#N/A</v>
        <stp/>
        <stp>##V3_BDHV12</stp>
        <stp>USDNZD  Curncy</stp>
        <stp>PX_LAST</stp>
        <stp>20/11/2015</stp>
        <stp>20/11/2015</stp>
        <stp>[Bonds &amp; FX.xlsx]FX Daily!R20C14</stp>
        <stp>Fill=C</stp>
        <stp>Days=A</stp>
        <tr r="N20" s="8"/>
      </tp>
      <tp t="e">
        <v>#N/A</v>
        <stp/>
        <stp>##V3_BDHV12</stp>
        <stp>GBPSEK  Curncy</stp>
        <stp>PX_LAST</stp>
        <stp>04/12/2015</stp>
        <stp>04/12/2015</stp>
        <stp>[Bonds &amp; FX.xlsx]FX!R39C17</stp>
        <stp>Fill=C</stp>
        <stp>Days=A</stp>
        <tr r="Q39" s="6"/>
      </tp>
      <tp t="e">
        <v>#N/A</v>
        <stp/>
        <stp>##V3_BDHV12</stp>
        <stp>HIVOL CDSI GEN 5Y Corp</stp>
        <stp>PX_LAST</stp>
        <stp>13/01/2016</stp>
        <stp>13/01/2016</stp>
        <stp>[Bonds &amp; FX.xlsx]Bonds Weekly!R79C8</stp>
        <stp>Fill=C</stp>
        <stp>Days=A</stp>
        <tr r="H79" s="9"/>
      </tp>
      <tp t="e">
        <v>#N/A</v>
        <stp/>
        <stp>##V3_BDHV12</stp>
        <stp>GBPSEK  Curncy</stp>
        <stp>PX_LAST</stp>
        <stp>11/12/2015</stp>
        <stp>11/12/2015</stp>
        <stp>[Bonds &amp; FX.xlsx]FX!R23C17</stp>
        <stp>Fill=C</stp>
        <stp>Days=A</stp>
        <tr r="Q23" s="6"/>
      </tp>
      <tp t="e">
        <v>#N/A</v>
        <stp/>
        <stp>##V3_BDHV12</stp>
        <stp>EURNZD  Curncy</stp>
        <stp>PX_LAST</stp>
        <stp>30/11/2015</stp>
        <stp>30/11/2015</stp>
        <stp>[Bonds &amp; FX.xlsx]FX!R21C14</stp>
        <stp>Fill=C</stp>
        <stp>Days=A</stp>
        <tr r="N21" s="6"/>
      </tp>
      <tp>
        <v>0.42599999999999999</v>
        <stp/>
        <stp>##V3_BDHV12</stp>
        <stp>GDBR10 Index</stp>
        <stp>PX_LAST</stp>
        <stp>14.06.2018</stp>
        <stp>14.06.2018</stp>
        <stp>[Bonds &amp; FX.xlsx]BONDS OK!R34C8</stp>
        <stp>Fill=C</stp>
        <stp>Days=A</stp>
        <tr r="H34" s="10"/>
      </tp>
      <tp>
        <v>0.42599999999999999</v>
        <stp/>
        <stp>##V3_BDHV12</stp>
        <stp>GDBR10 Index</stp>
        <stp>PX_LAST</stp>
        <stp>14.06.2018</stp>
        <stp>14.06.2018</stp>
        <stp>[Bonds &amp; FX.xlsx]BONDS OK!R35C8</stp>
        <stp>Fill=C</stp>
        <stp>Days=A</stp>
        <tr r="H35" s="10"/>
      </tp>
      <tp>
        <v>0.42599999999999999</v>
        <stp/>
        <stp>##V3_BDHV12</stp>
        <stp>GDBR10 Index</stp>
        <stp>PX_LAST</stp>
        <stp>14.06.2018</stp>
        <stp>14.06.2018</stp>
        <stp>[Bonds &amp; FX.xlsx]BONDS OK!R31C8</stp>
        <stp>Fill=C</stp>
        <stp>Days=A</stp>
        <tr r="H31" s="10"/>
      </tp>
      <tp>
        <v>0.42599999999999999</v>
        <stp/>
        <stp>##V3_BDHV12</stp>
        <stp>GDBR10 Index</stp>
        <stp>PX_LAST</stp>
        <stp>14.06.2018</stp>
        <stp>14.06.2018</stp>
        <stp>[Bonds &amp; FX.xlsx]BONDS OK!R32C8</stp>
        <stp>Fill=C</stp>
        <stp>Days=A</stp>
        <tr r="H32" s="10"/>
      </tp>
      <tp>
        <v>0.42599999999999999</v>
        <stp/>
        <stp>##V3_BDHV12</stp>
        <stp>GDBR10 Index</stp>
        <stp>PX_LAST</stp>
        <stp>14.06.2018</stp>
        <stp>14.06.2018</stp>
        <stp>[Bonds &amp; FX.xlsx]BONDS OK!R33C8</stp>
        <stp>Fill=C</stp>
        <stp>Days=A</stp>
        <tr r="H33" s="10"/>
      </tp>
      <tp t="e">
        <v>#N/A</v>
        <stp/>
        <stp>##V3_BDHV12</stp>
        <stp>GBPNOK  Curncy</stp>
        <stp>PX_LAST</stp>
        <stp>30/11/2015</stp>
        <stp>30/11/2015</stp>
        <stp>[Bonds &amp; FX.xlsx]FX!R23C16</stp>
        <stp>Fill=C</stp>
        <stp>Days=A</stp>
        <tr r="P23" s="6"/>
      </tp>
      <tp t="e">
        <v>#N/A</v>
        <stp/>
        <stp>##V3_BDHV12</stp>
        <stp>EURHKD  Curncy</stp>
        <stp>PX_LAST</stp>
        <stp>04/12/2015</stp>
        <stp>04/12/2015</stp>
        <stp>[Bonds &amp; FX.xlsx]FX!R37C15</stp>
        <stp>Fill=C</stp>
        <stp>Days=A</stp>
        <tr r="O37" s="6"/>
      </tp>
      <tp t="e">
        <v>#N/A</v>
        <stp/>
        <stp>##V3_BDHV12</stp>
        <stp>EURHKD  Curncy</stp>
        <stp>PX_LAST</stp>
        <stp>11/12/2015</stp>
        <stp>11/12/2015</stp>
        <stp>[Bonds &amp; FX.xlsx]FX!R21C15</stp>
        <stp>Fill=C</stp>
        <stp>Days=A</stp>
        <tr r="O21" s="6"/>
      </tp>
      <tp t="e">
        <v>#N/A</v>
        <stp/>
        <stp>##V3_BDHV12</stp>
        <stp>EURNZD  Curncy</stp>
        <stp>PX_LAST</stp>
        <stp>11/12/2015</stp>
        <stp>11/12/2015</stp>
        <stp>[Bonds &amp; FX.xlsx]FX!R37C14</stp>
        <stp>Fill=C</stp>
        <stp>Days=A</stp>
        <tr r="N37" s="6"/>
      </tp>
      <tp t="e">
        <v>#N/A</v>
        <stp/>
        <stp>##V3_BDHV12</stp>
        <stp>GBPNOK  Curncy</stp>
        <stp>PX_LAST</stp>
        <stp>11/12/2015</stp>
        <stp>11/12/2015</stp>
        <stp>[Bonds &amp; FX.xlsx]FX!R39C16</stp>
        <stp>Fill=C</stp>
        <stp>Days=A</stp>
        <tr r="P39" s="6"/>
      </tp>
      <tp>
        <v>1.1445000000000001</v>
        <stp/>
        <stp>##V3_BDHV12</stp>
        <stp>GBPEUR  Curncy</stp>
        <stp>PX_LAST</stp>
        <stp>15.06.2018</stp>
        <stp>15.06.2018</stp>
        <stp>[Bonds &amp; FX.xlsx]FX OK!R30C23</stp>
        <stp>Fill=C</stp>
        <stp>Days=A</stp>
        <tr r="W30" s="12"/>
      </tp>
      <tp>
        <v>1.1464000000000001</v>
        <stp/>
        <stp>##V3_BDHV12</stp>
        <stp>GBPEUR  Curncy</stp>
        <stp>PX_LAST</stp>
        <stp>14.06.2018</stp>
        <stp>14.06.2018</stp>
        <stp>[Bonds &amp; FX.xlsx]FX OK!R30C23</stp>
        <stp>Fill=C</stp>
        <stp>Days=A</stp>
        <tr r="W30" s="12"/>
      </tp>
      <tp>
        <v>0.90149999999999997</v>
        <stp/>
        <stp>##V3_BDHV12</stp>
        <stp>JPYCHF  Curncy</stp>
        <stp>PX_LAST</stp>
        <stp>15.06.2018</stp>
        <stp>15.06.2018</stp>
        <stp>[Bonds &amp; FX.xlsx]FX OK!R11C17</stp>
        <stp>Fill=C</stp>
        <stp>Days=A</stp>
        <tr r="Q11" s="12"/>
      </tp>
      <tp>
        <v>9.0369999999999999E-3</v>
        <stp/>
        <stp>##V3_BDHV12</stp>
        <stp>JPYUSD  Curncy</stp>
        <stp>PX_LAST</stp>
        <stp>15.06.2018</stp>
        <stp>15.06.2018</stp>
        <stp>[Bonds &amp; FX.xlsx]FX OK!R11C15</stp>
        <stp>Fill=C</stp>
        <stp>Days=A</stp>
        <tr r="O11" s="12"/>
      </tp>
      <tp>
        <v>0.89480000000000004</v>
        <stp/>
        <stp>##V3_BDHV12</stp>
        <stp>JPYCHF  Curncy</stp>
        <stp>PX_LAST</stp>
        <stp>15.03.2018</stp>
        <stp>15.03.2018</stp>
        <stp>[Bonds &amp; FX.xlsx]FX OK!R11C17</stp>
        <stp>Fill=C</stp>
        <stp>Days=A</stp>
        <tr r="Q11" s="12"/>
      </tp>
      <tp>
        <v>9.4039999999999992E-3</v>
        <stp/>
        <stp>##V3_BDHV12</stp>
        <stp>JPYUSD  Curncy</stp>
        <stp>PX_LAST</stp>
        <stp>15.03.2018</stp>
        <stp>15.03.2018</stp>
        <stp>[Bonds &amp; FX.xlsx]FX OK!R11C15</stp>
        <stp>Fill=C</stp>
        <stp>Days=A</stp>
        <tr r="O11" s="12"/>
      </tp>
      <tp>
        <v>0.99760000000000004</v>
        <stp/>
        <stp>##V3_BDHV12</stp>
        <stp>USDCHF  Curncy</stp>
        <stp>PX_LAST</stp>
        <stp>15.06.2018</stp>
        <stp>15.06.2018</stp>
        <stp>[Bonds &amp; FX.xlsx]FX OK!R27C17</stp>
        <stp>Fill=C</stp>
        <stp>Days=A</stp>
        <tr r="Q27" s="12"/>
      </tp>
      <tp t="s">
        <v>#N/A Invalid Security</v>
        <stp/>
        <stp>##V3_BDPV12</stp>
        <stp>UkG3TR Index</stp>
        <stp>LONG_COMP_NAME</stp>
        <stp>[Bonds &amp; FX.xlsx]EFFAS!R33C7</stp>
        <tr r="G33" s="4"/>
      </tp>
      <tp>
        <v>0.95140000000000002</v>
        <stp/>
        <stp>##V3_BDHV12</stp>
        <stp>USDCHF  Curncy</stp>
        <stp>PX_LAST</stp>
        <stp>15.03.2018</stp>
        <stp>15.03.2018</stp>
        <stp>[Bonds &amp; FX.xlsx]FX OK!R27C17</stp>
        <stp>Fill=C</stp>
        <stp>Days=A</stp>
        <tr r="Q27" s="12"/>
      </tp>
      <tp>
        <v>9.7970000000000002E-2</v>
        <stp/>
        <stp>##V3_BDHV12</stp>
        <stp>SEKEUR  Curncy</stp>
        <stp>PX_LAST</stp>
        <stp>11.06.2018</stp>
        <stp>11.06.2018</stp>
        <stp>[Bonds &amp; FX.xlsx]FX OK!R36C24</stp>
        <stp>Fill=C</stp>
        <stp>Days=A</stp>
        <tr r="X36" s="12"/>
      </tp>
      <tp>
        <v>9.8030000000000006E-2</v>
        <stp/>
        <stp>##V3_BDHV12</stp>
        <stp>SEKEUR  Curncy</stp>
        <stp>PX_LAST</stp>
        <stp>15.06.2018</stp>
        <stp>15.06.2018</stp>
        <stp>[Bonds &amp; FX.xlsx]FX OK!R36C24</stp>
        <stp>Fill=C</stp>
        <stp>Days=A</stp>
        <tr r="X36" s="12"/>
      </tp>
      <tp t="e">
        <v>#N/A</v>
        <stp/>
        <stp>##V3_BDHV12</stp>
        <stp>NZDGBP  Curncy</stp>
        <stp>PX_LAST</stp>
        <stp>20/11/2015</stp>
        <stp>20/11/2015</stp>
        <stp>[Bonds &amp; FX.xlsx]FX Daily!R43C10</stp>
        <stp>Fill=C</stp>
        <stp>Days=A</stp>
        <tr r="J43" s="8"/>
      </tp>
      <tp t="e">
        <v>#N/A</v>
        <stp/>
        <stp>##V3_BDHV12</stp>
        <stp>HKDSEK  Curncy</stp>
        <stp>PX_LAST</stp>
        <stp>20/11/2015</stp>
        <stp>20/11/2015</stp>
        <stp>[Bonds &amp; FX.xlsx]FX Daily!R28C17</stp>
        <stp>Fill=C</stp>
        <stp>Days=A</stp>
        <tr r="Q28" s="8"/>
      </tp>
      <tp t="e">
        <v>#N/A</v>
        <stp/>
        <stp>##V3_BDHV12</stp>
        <stp>JPYGBP  Curncy</stp>
        <stp>PX_LAST</stp>
        <stp>23/11/2015</stp>
        <stp>23/11/2015</stp>
        <stp>[Bonds &amp; FX.xlsx]FX Daily!R38C10</stp>
        <stp>Fill=C</stp>
        <stp>Days=A</stp>
        <tr r="J38" s="8"/>
      </tp>
      <tp t="e">
        <v>#N/A</v>
        <stp/>
        <stp>##V3_BDHV12</stp>
        <stp>CADNOK  Curncy</stp>
        <stp>PX_LAST</stp>
        <stp>20/11/2015</stp>
        <stp>20/11/2015</stp>
        <stp>[Bonds &amp; FX.xlsx]FX Daily!R25C16</stp>
        <stp>Fill=C</stp>
        <stp>Days=A</stp>
        <tr r="P25" s="8"/>
      </tp>
      <tp t="e">
        <v>#N/A</v>
        <stp/>
        <stp>##V3_BDHV12</stp>
        <stp>NOKSEK  Curncy</stp>
        <stp>PX_LAST</stp>
        <stp>20/11/2015</stp>
        <stp>20/11/2015</stp>
        <stp>[Bonds &amp; FX.xlsx]FX Daily!R45C17</stp>
        <stp>Fill=C</stp>
        <stp>Days=A</stp>
        <tr r="Q45" s="8"/>
      </tp>
      <tp t="e">
        <v>#N/A</v>
        <stp/>
        <stp>##V3_BDHV12</stp>
        <stp>CADCHF  Curncy</stp>
        <stp>PX_LAST</stp>
        <stp>20/11/2015</stp>
        <stp>20/11/2015</stp>
        <stp>[Bonds &amp; FX.xlsx]FX Daily!R25C11</stp>
        <stp>Fill=C</stp>
        <stp>Days=A</stp>
        <tr r="K25" s="8"/>
      </tp>
      <tp t="e">
        <v>#N/A</v>
        <stp/>
        <stp>##V3_BDHV12</stp>
        <stp>HKDCAD  Curncy</stp>
        <stp>PX_LAST</stp>
        <stp>31/10/2015</stp>
        <stp>31/10/2015</stp>
        <stp>[Bonds &amp; FX.xlsx]FX Daily!R28C12</stp>
        <stp>Fill=C</stp>
        <stp>Days=A</stp>
        <tr r="L28" s="8"/>
      </tp>
      <tp t="e">
        <v>#N/A</v>
        <stp/>
        <stp>##V3_BDHV12</stp>
        <stp>CHFNOK  Curncy</stp>
        <stp>PX_LAST</stp>
        <stp>20/11/2015</stp>
        <stp>20/11/2015</stp>
        <stp>[Bonds &amp; FX.xlsx]FX Daily!R24C16</stp>
        <stp>Fill=C</stp>
        <stp>Days=A</stp>
        <tr r="P24" s="8"/>
      </tp>
      <tp t="e">
        <v>#N/A</v>
        <stp/>
        <stp>##V3_BDHV12</stp>
        <stp>NOKGBP  Curncy</stp>
        <stp>PX_LAST</stp>
        <stp>20/11/2015</stp>
        <stp>20/11/2015</stp>
        <stp>[Bonds &amp; FX.xlsx]FX Daily!R45C10</stp>
        <stp>Fill=C</stp>
        <stp>Days=A</stp>
        <tr r="J45" s="8"/>
      </tp>
      <tp t="e">
        <v>#N/A</v>
        <stp/>
        <stp>##V3_BDHV12</stp>
        <stp>USDNZD  Curncy</stp>
        <stp>PX_LAST</stp>
        <stp>20/11/2015</stp>
        <stp>20/11/2015</stp>
        <stp>[Bonds &amp; FX.xlsx]FX Daily!R36C14</stp>
        <stp>Fill=C</stp>
        <stp>Days=A</stp>
        <tr r="N36" s="8"/>
      </tp>
      <tp t="e">
        <v>#N/A</v>
        <stp/>
        <stp>##V3_BDHV12</stp>
        <stp>EURHKD  Curncy</stp>
        <stp>PX_LAST</stp>
        <stp>31/10/2015</stp>
        <stp>31/10/2015</stp>
        <stp>[Bonds &amp; FX.xlsx]FX Daily!R21C15</stp>
        <stp>Fill=C</stp>
        <stp>Days=A</stp>
        <tr r="O21" s="8"/>
      </tp>
      <tp t="e">
        <v>#N/A</v>
        <stp/>
        <stp>##V3_BDHV12</stp>
        <stp>HKDGBP  Curncy</stp>
        <stp>PX_LAST</stp>
        <stp>20/11/2015</stp>
        <stp>20/11/2015</stp>
        <stp>[Bonds &amp; FX.xlsx]FX Daily!R28C10</stp>
        <stp>Fill=C</stp>
        <stp>Days=A</stp>
        <tr r="J28" s="8"/>
      </tp>
      <tp t="e">
        <v>#N/A</v>
        <stp/>
        <stp>##V3_BDHV12</stp>
        <stp>AUDHKD  Curncy</stp>
        <stp>PX_LAST</stp>
        <stp>23/11/2015</stp>
        <stp>23/11/2015</stp>
        <stp>[Bonds &amp; FX.xlsx]FX Daily!R42C15</stp>
        <stp>Fill=C</stp>
        <stp>Days=A</stp>
        <tr r="O42" s="8"/>
      </tp>
      <tp t="e">
        <v>#N/A</v>
        <stp/>
        <stp>##V3_BDHV12</stp>
        <stp>JPYSEK  Curncy</stp>
        <stp>PX_LAST</stp>
        <stp>23/11/2015</stp>
        <stp>23/11/2015</stp>
        <stp>[Bonds &amp; FX.xlsx]FX Daily!R38C17</stp>
        <stp>Fill=C</stp>
        <stp>Days=A</stp>
        <tr r="Q38" s="8"/>
      </tp>
      <tp t="e">
        <v>#N/A</v>
        <stp/>
        <stp>##V3_BDHV12</stp>
        <stp>NZDSEK  Curncy</stp>
        <stp>PX_LAST</stp>
        <stp>20/11/2015</stp>
        <stp>20/11/2015</stp>
        <stp>[Bonds &amp; FX.xlsx]FX Daily!R43C17</stp>
        <stp>Fill=C</stp>
        <stp>Days=A</stp>
        <tr r="Q43" s="8"/>
      </tp>
      <tp t="e">
        <v>#N/A</v>
        <stp/>
        <stp>##V3_BDHV12</stp>
        <stp>ITRX XOVER CDSI GEN 5Y Corp</stp>
        <stp>PX_LAST</stp>
        <stp>20/11/2015</stp>
        <stp>20/11/2015</stp>
        <stp>[Bonds &amp; FX.xlsx]Monitor!R80C7</stp>
        <stp>Fill=C</stp>
        <stp>Days=A</stp>
        <tr r="G80" s="1"/>
        <tr r="G80" s="1"/>
      </tp>
      <tp t="e">
        <v>#N/A</v>
        <stp/>
        <stp>##V3_BDHV12</stp>
        <stp>USDNZD  Curncy</stp>
        <stp>PX_LAST</stp>
        <stp>31/10/2015</stp>
        <stp>31/10/2015</stp>
        <stp>[Bonds &amp; FX.xlsx]FX Daily!R20C14</stp>
        <stp>Fill=C</stp>
        <stp>Days=A</stp>
        <tr r="N20" s="8"/>
      </tp>
      <tp t="e">
        <v>#N/A</v>
        <stp/>
        <stp>##V3_BDHV12</stp>
        <stp>EURHKD  Curncy</stp>
        <stp>PX_LAST</stp>
        <stp>20/11/2015</stp>
        <stp>20/11/2015</stp>
        <stp>[Bonds &amp; FX.xlsx]FX Daily!R37C15</stp>
        <stp>Fill=C</stp>
        <stp>Days=A</stp>
        <tr r="O37" s="8"/>
      </tp>
      <tp t="e">
        <v>#N/A</v>
        <stp/>
        <stp>##V3_BDHV12</stp>
        <stp>EURSEK  Curncy</stp>
        <stp>PX_LAST</stp>
        <stp>11/12/2015</stp>
        <stp>11/12/2015</stp>
        <stp>[Bonds &amp; FX.xlsx]FX!R37C17</stp>
        <stp>Fill=C</stp>
        <stp>Days=A</stp>
        <tr r="Q37" s="6"/>
      </tp>
      <tp t="e">
        <v>#N/A</v>
        <stp/>
        <stp>##V3_BDHV12</stp>
        <stp>EURSEK  Curncy</stp>
        <stp>PX_LAST</stp>
        <stp>30/11/2015</stp>
        <stp>30/11/2015</stp>
        <stp>[Bonds &amp; FX.xlsx]FX!R21C17</stp>
        <stp>Fill=C</stp>
        <stp>Days=A</stp>
        <tr r="Q21" s="6"/>
      </tp>
      <tp t="e">
        <v>#N/A</v>
        <stp/>
        <stp>##V3_BDHV12</stp>
        <stp>EURNOK  Curncy</stp>
        <stp>PX_LAST</stp>
        <stp>11/12/2015</stp>
        <stp>11/12/2015</stp>
        <stp>[Bonds &amp; FX.xlsx]FX!R21C16</stp>
        <stp>Fill=C</stp>
        <stp>Days=A</stp>
        <tr r="P21" s="6"/>
      </tp>
      <tp t="e">
        <v>#N/A</v>
        <stp/>
        <stp>##V3_BDHV12</stp>
        <stp>EURNOK  Curncy</stp>
        <stp>PX_LAST</stp>
        <stp>04/12/2015</stp>
        <stp>04/12/2015</stp>
        <stp>[Bonds &amp; FX.xlsx]FX!R37C16</stp>
        <stp>Fill=C</stp>
        <stp>Days=A</stp>
        <tr r="P37" s="6"/>
      </tp>
      <tp t="e">
        <v>#N/A</v>
        <stp/>
        <stp>##V3_BDHV12</stp>
        <stp>GBPNZD  Curncy</stp>
        <stp>PX_LAST</stp>
        <stp>11/12/2015</stp>
        <stp>11/12/2015</stp>
        <stp>[Bonds &amp; FX.xlsx]FX!R23C14</stp>
        <stp>Fill=C</stp>
        <stp>Days=A</stp>
        <tr r="N23" s="6"/>
      </tp>
      <tp t="e">
        <v>#N/A</v>
        <stp/>
        <stp>##V3_BDHV12</stp>
        <stp>GBPHKD  Curncy</stp>
        <stp>PX_LAST</stp>
        <stp>30/11/2015</stp>
        <stp>30/11/2015</stp>
        <stp>[Bonds &amp; FX.xlsx]FX!R23C15</stp>
        <stp>Fill=C</stp>
        <stp>Days=A</stp>
        <tr r="O23" s="6"/>
      </tp>
      <tp t="e">
        <v>#N/A</v>
        <stp/>
        <stp>##V3_BDHV12</stp>
        <stp>GGGB10YR Index</stp>
        <stp>PX_LAST</stp>
        <stp>24/11/2015</stp>
        <stp>24/11/2015</stp>
        <stp>[Bonds &amp; FX.xlsx]Bonds Daily!R30C8</stp>
        <stp>Fill=C</stp>
        <stp>Days=A</stp>
        <tr r="H30" s="7"/>
      </tp>
      <tp t="e">
        <v>#N/A</v>
        <stp/>
        <stp>##V3_BDHV12</stp>
        <stp>GGGB10YR Index</stp>
        <stp>PX_LAST</stp>
        <stp>24/11/2015</stp>
        <stp>24/11/2015</stp>
        <stp>[Bonds &amp; FX.xlsx]Bonds Daily!R19C8</stp>
        <stp>Fill=C</stp>
        <stp>Days=A</stp>
        <tr r="H19" s="7"/>
      </tp>
      <tp t="e">
        <v>#N/A</v>
        <stp/>
        <stp>##V3_BDHV12</stp>
        <stp>GIGB10YR Index</stp>
        <stp>PX_LAST</stp>
        <stp>24/11/2015</stp>
        <stp>24/11/2015</stp>
        <stp>[Bonds &amp; FX.xlsx]Bonds Daily!R18C8</stp>
        <stp>Fill=C</stp>
        <stp>Days=A</stp>
        <tr r="H18" s="7"/>
      </tp>
      <tp t="e">
        <v>#N/A</v>
        <stp/>
        <stp>##V3_BDHV12</stp>
        <stp>GBPNZD  Curncy</stp>
        <stp>PX_LAST</stp>
        <stp>04/12/2015</stp>
        <stp>04/12/2015</stp>
        <stp>[Bonds &amp; FX.xlsx]FX!R39C14</stp>
        <stp>Fill=C</stp>
        <stp>Days=A</stp>
        <tr r="N39" s="6"/>
      </tp>
      <tp t="e">
        <v>#N/A</v>
        <stp/>
        <stp>##V3_BDHV12</stp>
        <stp>GBPHKD  Curncy</stp>
        <stp>PX_LAST</stp>
        <stp>11/12/2015</stp>
        <stp>11/12/2015</stp>
        <stp>[Bonds &amp; FX.xlsx]FX!R39C15</stp>
        <stp>Fill=C</stp>
        <stp>Days=A</stp>
        <tr r="O39" s="6"/>
      </tp>
      <tp>
        <v>0.99760000000000004</v>
        <stp/>
        <stp>##V3_BDHV12</stp>
        <stp>USDCHF  Curncy</stp>
        <stp>PX_LAST</stp>
        <stp>15.06.2018</stp>
        <stp>15.06.2018</stp>
        <stp>[Bonds &amp; FX.xlsx]FX OK!R9C9</stp>
        <stp>Fill=C</stp>
        <stp>Days=A</stp>
        <tr r="I9" s="12"/>
      </tp>
      <tp>
        <v>119.76</v>
        <stp/>
        <stp>##V3_BDHV12</stp>
        <stp>KAA1 Comdty</stp>
        <stp>PX_LAST</stp>
        <stp>11.06.2018</stp>
        <stp>11.06.2018</stp>
        <stp>[Bonds &amp; FX.xlsx]BONDS OK!R16C9</stp>
        <stp>Days=A</stp>
        <stp>Fill=C</stp>
        <tr r="I16" s="10"/>
      </tp>
      <tp>
        <v>120.21</v>
        <stp/>
        <stp>##V3_BDHV12</stp>
        <stp>KAA1 Comdty</stp>
        <stp>PX_LAST</stp>
        <stp>15.06.2018</stp>
        <stp>15.06.2018</stp>
        <stp>[Bonds &amp; FX.xlsx]BONDS OK!R16C7</stp>
        <stp>Fill=C</stp>
        <stp>Days=A</stp>
        <tr r="G16" s="10"/>
        <tr r="G16" s="10"/>
      </tp>
      <tp>
        <v>0.90149999999999997</v>
        <stp/>
        <stp>##V3_BDHV12</stp>
        <stp>JPYCHF  Curncy</stp>
        <stp>PX_LAST</stp>
        <stp>15.06.2018</stp>
        <stp>15.06.2018</stp>
        <stp>[Bonds &amp; FX.xlsx]FX OK!R29C17</stp>
        <stp>Fill=C</stp>
        <stp>Days=A</stp>
        <tr r="Q29" s="12"/>
      </tp>
      <tp>
        <v>119.5</v>
        <stp/>
        <stp>##V3_BDHV12</stp>
        <stp>ITALY CDS USD SR 5Y Corp</stp>
        <stp>PX_LAST</stp>
        <stp>31.12.2017</stp>
        <stp>31.12.2017</stp>
        <stp>[Bonds &amp; FX.xlsx]BONDS OK!R52C11</stp>
        <stp>Fill=C</stp>
        <stp>Days=A</stp>
        <tr r="K52" s="10"/>
      </tp>
      <tp>
        <v>1.161</v>
        <stp/>
        <stp>##V3_BDHV12</stp>
        <stp>EURUSD  Curncy</stp>
        <stp>PX_LAST</stp>
        <stp>15.06.2018</stp>
        <stp>15.06.2018</stp>
        <stp>[Bonds &amp; FX.xlsx]FX OK!R10C23</stp>
        <stp>Fill=C</stp>
        <stp>Days=A</stp>
        <tr r="W10" s="12"/>
      </tp>
      <tp>
        <v>0.89480000000000004</v>
        <stp/>
        <stp>##V3_BDHV12</stp>
        <stp>JPYCHF  Curncy</stp>
        <stp>PX_LAST</stp>
        <stp>15.03.2018</stp>
        <stp>15.03.2018</stp>
        <stp>[Bonds &amp; FX.xlsx]FX OK!R29C17</stp>
        <stp>Fill=C</stp>
        <stp>Days=A</stp>
        <tr r="Q29" s="12"/>
      </tp>
      <tp>
        <v>57</v>
        <stp/>
        <stp>##V3_BDHV12</stp>
        <stp>SPAIN CDS USD SR 5Y Corp</stp>
        <stp>PX_LAST</stp>
        <stp>31.12.2017</stp>
        <stp>31.12.2017</stp>
        <stp>[Bonds &amp; FX.xlsx]BONDS OK!R53C11</stp>
        <stp>Fill=C</stp>
        <stp>Days=A</stp>
        <tr r="K53" s="10"/>
      </tp>
      <tp>
        <v>119.92</v>
        <stp/>
        <stp>##V3_BDHV12</stp>
        <stp>KAA1 Comdty</stp>
        <stp>PX_LAST</stp>
        <stp>14.06.2018</stp>
        <stp>14.06.2018</stp>
        <stp>[Bonds &amp; FX.xlsx]BONDS OK!R16C10</stp>
        <stp>Days=A</stp>
        <stp>Fill=C</stp>
        <tr r="J16" s="10"/>
      </tp>
      <tp>
        <v>120.21</v>
        <stp/>
        <stp>##V3_BDHV12</stp>
        <stp>KAA1 Comdty</stp>
        <stp>PX_LAST</stp>
        <stp>15.06.2018</stp>
        <stp>15.06.2018</stp>
        <stp>[Bonds &amp; FX.xlsx]BONDS OK!R16C11</stp>
        <stp>Days=A</stp>
        <stp>Fill=C</stp>
        <tr r="K16" s="10"/>
      </tp>
      <tp>
        <v>1.161</v>
        <stp/>
        <stp>##V3_BDHV12</stp>
        <stp>EURUSD  Curncy</stp>
        <stp>PX_LAST</stp>
        <stp>15.06.2018</stp>
        <stp>15.06.2018</stp>
        <stp>[Bonds &amp; FX.xlsx]FX OK!R28C10</stp>
        <stp>Fill=C</stp>
        <stp>Days=A</stp>
        <tr r="J28" s="12"/>
      </tp>
      <tp>
        <v>0.87980000000000003</v>
        <stp/>
        <stp>##V3_BDHV12</stp>
        <stp>JPYCHF  Curncy</stp>
        <stp>PX_LAST</stp>
        <stp>15.12.2017</stp>
        <stp>15.12.2017</stp>
        <stp>[Bonds &amp; FX.xlsx]FX OK!R11C25</stp>
        <stp>Fill=C</stp>
        <stp>Days=A</stp>
        <tr r="Y11" s="12"/>
      </tp>
      <tp t="e">
        <v>#N/A</v>
        <stp/>
        <stp>##V3_BDHV12</stp>
        <stp>FWISEU55 Index</stp>
        <stp>PX_LAST</stp>
        <stp>13/11/2015</stp>
        <stp>13/11/2015</stp>
        <stp>[Bonds &amp; FX.xlsx]Monitor!R56C8</stp>
        <stp>Fill=C</stp>
        <stp>Days=A</stp>
        <tr r="H56" s="1"/>
      </tp>
      <tp t="e">
        <v>#N/A</v>
        <stp/>
        <stp>##V3_BDHV12</stp>
        <stp>FWISUS55 Index</stp>
        <stp>PX_LAST</stp>
        <stp>13/11/2015</stp>
        <stp>13/11/2015</stp>
        <stp>[Bonds &amp; FX.xlsx]Monitor!R53C8</stp>
        <stp>Fill=C</stp>
        <stp>Days=A</stp>
        <tr r="H53" s="1"/>
      </tp>
      <tp>
        <v>0.74419999999999997</v>
        <stp/>
        <stp>##V3_BDHV12</stp>
        <stp>AUDUSD  Curncy</stp>
        <stp>PX_LAST</stp>
        <stp>15.06.2018</stp>
        <stp>15.06.2018</stp>
        <stp>[Bonds &amp; FX.xlsx]FX OK!R15C23</stp>
        <stp>Fill=C</stp>
        <stp>Days=A</stp>
        <tr r="W15" s="12"/>
      </tp>
      <tp>
        <v>0.76459999999999995</v>
        <stp/>
        <stp>##V3_BDHV12</stp>
        <stp>AUDUSD  Curncy</stp>
        <stp>PX_LAST</stp>
        <stp>15.12.2017</stp>
        <stp>15.12.2017</stp>
        <stp>[Bonds &amp; FX.xlsx]FX OK!R33C10</stp>
        <stp>Fill=C</stp>
        <stp>Days=A</stp>
        <tr r="J33" s="12"/>
      </tp>
      <tp>
        <v>0.65310000000000001</v>
        <stp/>
        <stp>##V3_BDHV12</stp>
        <stp>CADEUR  Curncy</stp>
        <stp>PX_LAST</stp>
        <stp>15.06.2018</stp>
        <stp>15.06.2018</stp>
        <stp>[Bonds &amp; FX.xlsx]FX OK!R32C23</stp>
        <stp>Fill=C</stp>
        <stp>Days=A</stp>
        <tr r="W32" s="12"/>
      </tp>
      <tp>
        <v>0.65980000000000005</v>
        <stp/>
        <stp>##V3_BDHV12</stp>
        <stp>CADEUR  Curncy</stp>
        <stp>PX_LAST</stp>
        <stp>14.06.2018</stp>
        <stp>14.06.2018</stp>
        <stp>[Bonds &amp; FX.xlsx]FX OK!R32C23</stp>
        <stp>Fill=C</stp>
        <stp>Days=A</stp>
        <tr r="W32" s="12"/>
      </tp>
      <tp>
        <v>0.10009</v>
        <stp/>
        <stp>##V3_BDHV12</stp>
        <stp>SEKEUR  Curncy</stp>
        <stp>PX_LAST</stp>
        <stp>15.12.2017</stp>
        <stp>15.12.2017</stp>
        <stp>[Bonds &amp; FX.xlsx]FX OK!R36C26</stp>
        <stp>Fill=C</stp>
        <stp>Days=A</stp>
        <tr r="Z36" s="12"/>
      </tp>
      <tp t="e">
        <v>#N/A</v>
        <stp/>
        <stp>##V3_BDHV12</stp>
        <stp>PORTUGAL CDS USD SR 5Y Corp</stp>
        <stp>PX_LAST</stp>
        <stp>25/11/2015</stp>
        <stp>25/11/2015</stp>
        <stp>[Bonds &amp; FX.xlsx]Bonds Daily!R46C7</stp>
        <stp>Fill=C</stp>
        <stp>Days=A</stp>
        <tr r="G46" s="7"/>
        <tr r="G46" s="7"/>
      </tp>
      <tp t="e">
        <v>#N/A</v>
        <stp/>
        <stp>##V3_BDHV12</stp>
        <stp>NZDGBP  Curncy</stp>
        <stp>PX_LAST</stp>
        <stp>23/11/2015</stp>
        <stp>23/11/2015</stp>
        <stp>[Bonds &amp; FX.xlsx]FX Daily!R43C10</stp>
        <stp>Fill=C</stp>
        <stp>Days=A</stp>
        <tr r="J43" s="8"/>
      </tp>
      <tp t="e">
        <v>#N/A</v>
        <stp/>
        <stp>##V3_BDHV12</stp>
        <stp>JPYGBP  Curncy</stp>
        <stp>PX_LAST</stp>
        <stp>20/11/2015</stp>
        <stp>20/11/2015</stp>
        <stp>[Bonds &amp; FX.xlsx]FX Daily!R38C10</stp>
        <stp>Fill=C</stp>
        <stp>Days=A</stp>
        <tr r="J38" s="8"/>
      </tp>
      <tp t="e">
        <v>#N/A</v>
        <stp/>
        <stp>##V3_BDHV12</stp>
        <stp>NOKSEK  Curncy</stp>
        <stp>PX_LAST</stp>
        <stp>23/11/2015</stp>
        <stp>23/11/2015</stp>
        <stp>[Bonds &amp; FX.xlsx]FX Daily!R45C17</stp>
        <stp>Fill=C</stp>
        <stp>Days=A</stp>
        <tr r="Q45" s="8"/>
      </tp>
      <tp t="e">
        <v>#N/A</v>
        <stp/>
        <stp>##V3_BDHV12</stp>
        <stp>HKDSEK  Curncy</stp>
        <stp>PX_LAST</stp>
        <stp>20/11/2015</stp>
        <stp>20/11/2015</stp>
        <stp>[Bonds &amp; FX.xlsx]FX Daily!R12C17</stp>
        <stp>Fill=C</stp>
        <stp>Days=A</stp>
        <tr r="Q12" s="8"/>
      </tp>
      <tp t="e">
        <v>#N/A</v>
        <stp/>
        <stp>##V3_BDHV12</stp>
        <stp>HKDSEK  Curncy</stp>
        <stp>PX_LAST</stp>
        <stp>31/12/2014</stp>
        <stp>31/12/2014</stp>
        <stp>[Bonds &amp; FX.xlsx]FX Daily!R12C17</stp>
        <stp>Fill=C</stp>
        <stp>Days=A</stp>
        <tr r="Q12" s="8"/>
      </tp>
      <tp t="e">
        <v>#N/A</v>
        <stp/>
        <stp>##V3_BDHV12</stp>
        <stp>JPYGBP  Curncy</stp>
        <stp>PX_LAST</stp>
        <stp>31/10/2015</stp>
        <stp>31/10/2015</stp>
        <stp>[Bonds &amp; FX.xlsx]FX Daily!R22C10</stp>
        <stp>Fill=C</stp>
        <stp>Days=A</stp>
        <tr r="J22" s="8"/>
      </tp>
      <tp t="e">
        <v>#N/A</v>
        <stp/>
        <stp>##V3_BDHV12</stp>
        <stp>GBPHKD  Curncy</stp>
        <stp>PX_LAST</stp>
        <stp>20/11/2015</stp>
        <stp>20/11/2015</stp>
        <stp>[Bonds &amp; FX.xlsx]FX Daily!R23C15</stp>
        <stp>Fill=C</stp>
        <stp>Days=A</stp>
        <tr r="O23" s="8"/>
      </tp>
      <tp t="e">
        <v>#N/A</v>
        <stp/>
        <stp>##V3_BDHV12</stp>
        <stp>HKDGBP  Curncy</stp>
        <stp>PX_LAST</stp>
        <stp>20/11/2015</stp>
        <stp>20/11/2015</stp>
        <stp>[Bonds &amp; FX.xlsx]FX Daily!R12C10</stp>
        <stp>Fill=C</stp>
        <stp>Days=A</stp>
        <tr r="J12" s="8"/>
      </tp>
      <tp t="e">
        <v>#N/A</v>
        <stp/>
        <stp>##V3_BDHV12</stp>
        <stp>HKDGBP  Curncy</stp>
        <stp>PX_LAST</stp>
        <stp>31/12/2014</stp>
        <stp>31/12/2014</stp>
        <stp>[Bonds &amp; FX.xlsx]FX Daily!R12C10</stp>
        <stp>Fill=C</stp>
        <stp>Days=A</stp>
        <tr r="J12" s="8"/>
      </tp>
      <tp t="e">
        <v>#N/A</v>
        <stp/>
        <stp>##V3_BDHV12</stp>
        <stp>JPYSEK  Curncy</stp>
        <stp>PX_LAST</stp>
        <stp>31/10/2015</stp>
        <stp>31/10/2015</stp>
        <stp>[Bonds &amp; FX.xlsx]FX Daily!R22C17</stp>
        <stp>Fill=C</stp>
        <stp>Days=A</stp>
        <tr r="Q22" s="8"/>
      </tp>
      <tp t="e">
        <v>#N/A</v>
        <stp/>
        <stp>##V3_BDHV12</stp>
        <stp>AUDNOK  Curncy</stp>
        <stp>PX_LAST</stp>
        <stp>31/10/2015</stp>
        <stp>31/10/2015</stp>
        <stp>[Bonds &amp; FX.xlsx]FX Daily!R26C16</stp>
        <stp>Fill=C</stp>
        <stp>Days=A</stp>
        <tr r="P26" s="8"/>
      </tp>
      <tp t="e">
        <v>#N/A</v>
        <stp/>
        <stp>##V3_BDHV12</stp>
        <stp>NOKGBP  Curncy</stp>
        <stp>PX_LAST</stp>
        <stp>23/11/2015</stp>
        <stp>23/11/2015</stp>
        <stp>[Bonds &amp; FX.xlsx]FX Daily!R45C10</stp>
        <stp>Fill=C</stp>
        <stp>Days=A</stp>
        <tr r="J45" s="8"/>
      </tp>
      <tp t="e">
        <v>#N/A</v>
        <stp/>
        <stp>##V3_BDHV12</stp>
        <stp>USDNZD  Curncy</stp>
        <stp>PX_LAST</stp>
        <stp>23/11/2015</stp>
        <stp>23/11/2015</stp>
        <stp>[Bonds &amp; FX.xlsx]FX Daily!R36C14</stp>
        <stp>Fill=C</stp>
        <stp>Days=A</stp>
        <tr r="N36" s="8"/>
      </tp>
      <tp t="e">
        <v>#N/A</v>
        <stp/>
        <stp>##V3_BDHV12</stp>
        <stp>AUDHKD  Curncy</stp>
        <stp>PX_LAST</stp>
        <stp>20/11/2015</stp>
        <stp>20/11/2015</stp>
        <stp>[Bonds &amp; FX.xlsx]FX Daily!R42C15</stp>
        <stp>Fill=C</stp>
        <stp>Days=A</stp>
        <tr r="O42" s="8"/>
      </tp>
      <tp t="e">
        <v>#N/A</v>
        <stp/>
        <stp>##V3_BDHV12</stp>
        <stp>JPYSEK  Curncy</stp>
        <stp>PX_LAST</stp>
        <stp>20/11/2015</stp>
        <stp>20/11/2015</stp>
        <stp>[Bonds &amp; FX.xlsx]FX Daily!R38C17</stp>
        <stp>Fill=C</stp>
        <stp>Days=A</stp>
        <tr r="Q38" s="8"/>
      </tp>
      <tp t="e">
        <v>#N/A</v>
        <stp/>
        <stp>##V3_BDHV12</stp>
        <stp>NZDSEK  Curncy</stp>
        <stp>PX_LAST</stp>
        <stp>23/11/2015</stp>
        <stp>23/11/2015</stp>
        <stp>[Bonds &amp; FX.xlsx]FX Daily!R43C17</stp>
        <stp>Fill=C</stp>
        <stp>Days=A</stp>
        <tr r="Q43" s="8"/>
      </tp>
      <tp t="e">
        <v>#N/A</v>
        <stp/>
        <stp>##V3_BDHV12</stp>
        <stp>AUDCHF  Curncy</stp>
        <stp>PX_LAST</stp>
        <stp>31/10/2015</stp>
        <stp>31/10/2015</stp>
        <stp>[Bonds &amp; FX.xlsx]FX Daily!R26C11</stp>
        <stp>Fill=C</stp>
        <stp>Days=A</stp>
        <tr r="K26" s="8"/>
      </tp>
      <tp t="e">
        <v>#N/A</v>
        <stp/>
        <stp>##V3_BDHV12</stp>
        <stp>EURHKD  Curncy</stp>
        <stp>PX_LAST</stp>
        <stp>23/11/2015</stp>
        <stp>23/11/2015</stp>
        <stp>[Bonds &amp; FX.xlsx]FX Daily!R37C15</stp>
        <stp>Fill=C</stp>
        <stp>Days=A</stp>
        <tr r="O37" s="8"/>
      </tp>
      <tp t="e">
        <v>#N/A</v>
        <stp/>
        <stp>##V3_BDHV12</stp>
        <stp>JPYCAD  Curncy</stp>
        <stp>PX_LAST</stp>
        <stp>20/11/2015</stp>
        <stp>20/11/2015</stp>
        <stp>[Bonds &amp; FX.xlsx]FX Daily!R22C12</stp>
        <stp>Fill=C</stp>
        <stp>Days=A</stp>
        <tr r="L22" s="8"/>
      </tp>
      <tp>
        <v>0.76700000000000002</v>
        <stp/>
        <stp>##V3_BDHV12</stp>
        <stp>GFRN10 Index</stp>
        <stp>PX_LAST</stp>
        <stp>14.06.2018</stp>
        <stp>14.06.2018</stp>
        <stp>[Bonds &amp; FX.xlsx]BONDS OK!R12C8</stp>
        <stp>Fill=C</stp>
        <stp>Days=A</stp>
        <tr r="H12" s="10"/>
      </tp>
      <tp>
        <v>0.76700000000000002</v>
        <stp/>
        <stp>##V3_BDHV12</stp>
        <stp>GFRN10 Index</stp>
        <stp>PX_LAST</stp>
        <stp>14.06.2018</stp>
        <stp>14.06.2018</stp>
        <stp>[Bonds &amp; FX.xlsx]BONDS OK!R31C8</stp>
        <stp>Fill=C</stp>
        <stp>Days=A</stp>
        <tr r="H31" s="10"/>
      </tp>
      <tp t="e">
        <v>#N/A</v>
        <stp/>
        <stp>##V3_BDHV12</stp>
        <stp>GSPT10YR Index</stp>
        <stp>PX_LAST</stp>
        <stp>31/12/2014</stp>
        <stp>31/12/2014</stp>
        <stp>[Bonds &amp; FX.xlsx]Bonds Daily!R28C10</stp>
        <stp>Fill=C</stp>
        <stp>Days=A</stp>
        <tr r="J28" s="7"/>
      </tp>
      <tp t="e">
        <v>#N/A</v>
        <stp/>
        <stp>##V3_BDHV12</stp>
        <stp>EURSEK  Curncy</stp>
        <stp>PX_LAST</stp>
        <stp>11/12/2015</stp>
        <stp>11/12/2015</stp>
        <stp>[Bonds &amp; FX.xlsx]FX!R21C17</stp>
        <stp>Fill=C</stp>
        <stp>Days=A</stp>
        <tr r="Q21" s="6"/>
      </tp>
      <tp t="e">
        <v>#N/A</v>
        <stp/>
        <stp>##V3_BDHV12</stp>
        <stp>EURSEK  Curncy</stp>
        <stp>PX_LAST</stp>
        <stp>04/12/2015</stp>
        <stp>04/12/2015</stp>
        <stp>[Bonds &amp; FX.xlsx]FX!R37C17</stp>
        <stp>Fill=C</stp>
        <stp>Days=A</stp>
        <tr r="Q37" s="6"/>
      </tp>
      <tp t="e">
        <v>#N/A</v>
        <stp/>
        <stp>##V3_BDHV12</stp>
        <stp>EURNOK  Curncy</stp>
        <stp>PX_LAST</stp>
        <stp>30/11/2015</stp>
        <stp>30/11/2015</stp>
        <stp>[Bonds &amp; FX.xlsx]FX!R21C16</stp>
        <stp>Fill=C</stp>
        <stp>Days=A</stp>
        <tr r="P21" s="6"/>
      </tp>
      <tp t="e">
        <v>#N/A</v>
        <stp/>
        <stp>##V3_BDHV12</stp>
        <stp>GBPNZD  Curncy</stp>
        <stp>PX_LAST</stp>
        <stp>30/11/2015</stp>
        <stp>30/11/2015</stp>
        <stp>[Bonds &amp; FX.xlsx]FX!R23C14</stp>
        <stp>Fill=C</stp>
        <stp>Days=A</stp>
        <tr r="N23" s="6"/>
      </tp>
      <tp t="e">
        <v>#N/A</v>
        <stp/>
        <stp>##V3_BDHV12</stp>
        <stp>GBPHKD  Curncy</stp>
        <stp>PX_LAST</stp>
        <stp>11/12/2015</stp>
        <stp>11/12/2015</stp>
        <stp>[Bonds &amp; FX.xlsx]FX!R23C15</stp>
        <stp>Fill=C</stp>
        <stp>Days=A</stp>
        <tr r="O23" s="6"/>
      </tp>
      <tp t="e">
        <v>#N/A</v>
        <stp/>
        <stp>##V3_BDHV12</stp>
        <stp>EURNOK  Curncy</stp>
        <stp>PX_LAST</stp>
        <stp>11/12/2015</stp>
        <stp>11/12/2015</stp>
        <stp>[Bonds &amp; FX.xlsx]FX!R37C16</stp>
        <stp>Fill=C</stp>
        <stp>Days=A</stp>
        <tr r="P37" s="6"/>
      </tp>
      <tp>
        <v>0.04</v>
        <stp/>
        <stp>##V3_BDHV12</stp>
        <stp>GJGB10 Index</stp>
        <stp>PX_LAST</stp>
        <stp>31.05.2018</stp>
        <stp>31.05.2018</stp>
        <stp>[Bonds &amp; FX.xlsx]BONDS OK!R9C10</stp>
        <stp>Fill=C</stp>
        <stp>Days=A</stp>
        <tr r="J9" s="10"/>
      </tp>
      <tp t="e">
        <v>#N/A</v>
        <stp/>
        <stp>##V3_BDHV12</stp>
        <stp>GBPNZD  Curncy</stp>
        <stp>PX_LAST</stp>
        <stp>11/12/2015</stp>
        <stp>11/12/2015</stp>
        <stp>[Bonds &amp; FX.xlsx]FX!R39C14</stp>
        <stp>Fill=C</stp>
        <stp>Days=A</stp>
        <tr r="N39" s="6"/>
      </tp>
      <tp t="e">
        <v>#N/A</v>
        <stp/>
        <stp>##V3_BDHV12</stp>
        <stp>GBPHKD  Curncy</stp>
        <stp>PX_LAST</stp>
        <stp>04/12/2015</stp>
        <stp>04/12/2015</stp>
        <stp>[Bonds &amp; FX.xlsx]FX!R39C15</stp>
        <stp>Fill=C</stp>
        <stp>Days=A</stp>
        <tr r="O39" s="6"/>
      </tp>
      <tp t="e">
        <v>#N/A</v>
        <stp/>
        <stp>##V3_BDHV12</stp>
        <stp>GGGB10YR Index</stp>
        <stp>PX_LAST</stp>
        <stp>31/10/2015</stp>
        <stp>31/10/2015</stp>
        <stp>[Bonds &amp; FX.xlsx]Bonds Daily!R30C9</stp>
        <stp>Fill=C</stp>
        <stp>Days=A</stp>
        <tr r="I30" s="7"/>
      </tp>
      <tp t="e">
        <v>#N/A</v>
        <stp/>
        <stp>##V3_BDHV12</stp>
        <stp>GIGB10YR Index</stp>
        <stp>PX_LAST</stp>
        <stp>31/10/2015</stp>
        <stp>31/10/2015</stp>
        <stp>[Bonds &amp; FX.xlsx]Bonds Daily!R18C9</stp>
        <stp>Fill=C</stp>
        <stp>Days=A</stp>
        <tr r="I18" s="7"/>
      </tp>
      <tp t="e">
        <v>#N/A</v>
        <stp/>
        <stp>##V3_BDHV12</stp>
        <stp>GGGB10YR Index</stp>
        <stp>PX_LAST</stp>
        <stp>31/10/2015</stp>
        <stp>31/10/2015</stp>
        <stp>[Bonds &amp; FX.xlsx]Bonds Daily!R19C9</stp>
        <stp>Fill=C</stp>
        <stp>Days=A</stp>
        <tr r="I19" s="7"/>
      </tp>
      <tp>
        <v>107.03700000000001</v>
        <stp/>
        <stp>##V3_BDHV12</stp>
        <stp>CDX HY CDSI GEN 5Y PRC Corp</stp>
        <stp>PX_LAST</stp>
        <stp>14.06.2018</stp>
        <stp>14.06.2018</stp>
        <stp>[Bonds &amp; FX.xlsx]BONDS OK!R87C8</stp>
        <stp>Fill=C</stp>
        <stp>Days=A</stp>
        <tr r="H87" s="10"/>
      </tp>
      <tp>
        <v>0.997</v>
        <stp/>
        <stp>##V3_BDHV12</stp>
        <stp>USDCHF  Curncy</stp>
        <stp>PX_LAST</stp>
        <stp>14.06.2018</stp>
        <stp>14.06.2018</stp>
        <stp>[Bonds &amp; FX.xlsx]FX OK!R9C9</stp>
        <stp>Fill=C</stp>
        <stp>Days=A</stp>
        <tr r="I9" s="12"/>
      </tp>
      <tp>
        <v>0.90149999999999997</v>
        <stp/>
        <stp>##V3_BDHV12</stp>
        <stp>JPYCHF  Curncy</stp>
        <stp>PX_LAST</stp>
        <stp>15.06.2018</stp>
        <stp>15.06.2018</stp>
        <stp>[Bonds &amp; FX.xlsx]FX OK!R29C16</stp>
        <stp>Fill=C</stp>
        <stp>Days=A</stp>
        <tr r="P29" s="12"/>
      </tp>
      <tp>
        <v>0.89549999999999996</v>
        <stp/>
        <stp>##V3_BDHV12</stp>
        <stp>JPYCHF  Curncy</stp>
        <stp>PX_LAST</stp>
        <stp>11.06.2018</stp>
        <stp>11.06.2018</stp>
        <stp>[Bonds &amp; FX.xlsx]FX OK!R29C16</stp>
        <stp>Fill=C</stp>
        <stp>Days=A</stp>
        <tr r="P29" s="12"/>
      </tp>
      <tp>
        <v>1.1749000000000001</v>
        <stp/>
        <stp>##V3_BDHV12</stp>
        <stp>EURUSD  Curncy</stp>
        <stp>PX_LAST</stp>
        <stp>15.12.2017</stp>
        <stp>15.12.2017</stp>
        <stp>[Bonds &amp; FX.xlsx]FX OK!R10C23</stp>
        <stp>Fill=C</stp>
        <stp>Days=A</stp>
        <tr r="W10" s="12"/>
      </tp>
      <tp>
        <v>0.90149999999999997</v>
        <stp/>
        <stp>##V3_BDHV12</stp>
        <stp>JPYCHF  Curncy</stp>
        <stp>PX_LAST</stp>
        <stp>15.06.2018</stp>
        <stp>15.06.2018</stp>
        <stp>[Bonds &amp; FX.xlsx]FX OK!R11C25</stp>
        <stp>Fill=C</stp>
        <stp>Days=A</stp>
        <tr r="Y11" s="12"/>
      </tp>
      <tp>
        <v>1.1749000000000001</v>
        <stp/>
        <stp>##V3_BDHV12</stp>
        <stp>EURUSD  Curncy</stp>
        <stp>PX_LAST</stp>
        <stp>15.12.2017</stp>
        <stp>15.12.2017</stp>
        <stp>[Bonds &amp; FX.xlsx]FX OK!R28C10</stp>
        <stp>Fill=C</stp>
        <stp>Days=A</stp>
        <tr r="J28" s="12"/>
      </tp>
      <tp>
        <v>0.99760000000000004</v>
        <stp/>
        <stp>##V3_BDHV12</stp>
        <stp>USDCHF  Curncy</stp>
        <stp>PX_LAST</stp>
        <stp>15.06.2018</stp>
        <stp>15.06.2018</stp>
        <stp>[Bonds &amp; FX.xlsx]FX OK!R27C15</stp>
        <stp>Fill=C</stp>
        <stp>Days=A</stp>
        <tr r="O27" s="12"/>
      </tp>
      <tp>
        <v>0.997</v>
        <stp/>
        <stp>##V3_BDHV12</stp>
        <stp>USDCHF  Curncy</stp>
        <stp>PX_LAST</stp>
        <stp>14.06.2018</stp>
        <stp>14.06.2018</stp>
        <stp>[Bonds &amp; FX.xlsx]FX OK!R27C15</stp>
        <stp>Fill=C</stp>
        <stp>Days=A</stp>
        <tr r="O27" s="12"/>
      </tp>
      <tp>
        <v>0.76459999999999995</v>
        <stp/>
        <stp>##V3_BDHV12</stp>
        <stp>AUDUSD  Curncy</stp>
        <stp>PX_LAST</stp>
        <stp>15.12.2017</stp>
        <stp>15.12.2017</stp>
        <stp>[Bonds &amp; FX.xlsx]FX OK!R15C23</stp>
        <stp>Fill=C</stp>
        <stp>Days=A</stp>
        <tr r="W15" s="12"/>
      </tp>
      <tp t="s">
        <v>#N/A Invalid Security</v>
        <stp/>
        <stp>##V3_BDPV12</stp>
        <stp>UkG1TR Index</stp>
        <stp>LONG_COMP_NAME</stp>
        <stp>[Bonds &amp; FX.xlsx]EFFAS!R31C7</stp>
        <tr r="G31" s="4"/>
      </tp>
      <tp>
        <v>0.74419999999999997</v>
        <stp/>
        <stp>##V3_BDHV12</stp>
        <stp>AUDUSD  Curncy</stp>
        <stp>PX_LAST</stp>
        <stp>15.06.2018</stp>
        <stp>15.06.2018</stp>
        <stp>[Bonds &amp; FX.xlsx]FX OK!R33C10</stp>
        <stp>Fill=C</stp>
        <stp>Days=A</stp>
        <tr r="J33" s="12"/>
      </tp>
      <tp>
        <v>9.8030000000000006E-2</v>
        <stp/>
        <stp>##V3_BDHV12</stp>
        <stp>SEKEUR  Curncy</stp>
        <stp>PX_LAST</stp>
        <stp>15.06.2018</stp>
        <stp>15.06.2018</stp>
        <stp>[Bonds &amp; FX.xlsx]FX OK!R36C26</stp>
        <stp>Fill=C</stp>
        <stp>Days=A</stp>
        <tr r="Z36" s="12"/>
      </tp>
      <tp t="e">
        <v>#N/A</v>
        <stp/>
        <stp>##V3_BDHV12</stp>
        <stp>HKDCAD  Curncy</stp>
        <stp>PX_LAST</stp>
        <stp>20/11/2015</stp>
        <stp>20/11/2015</stp>
        <stp>[Bonds &amp; FX.xlsx]FX Daily!R12C12</stp>
        <stp>Fill=C</stp>
        <stp>Days=A</stp>
        <tr r="L12" s="8"/>
      </tp>
      <tp t="e">
        <v>#N/A</v>
        <stp/>
        <stp>##V3_BDHV12</stp>
        <stp>HKDCAD  Curncy</stp>
        <stp>PX_LAST</stp>
        <stp>31/12/2014</stp>
        <stp>31/12/2014</stp>
        <stp>[Bonds &amp; FX.xlsx]FX Daily!R12C12</stp>
        <stp>Fill=C</stp>
        <stp>Days=A</stp>
        <tr r="L12" s="8"/>
      </tp>
      <tp t="e">
        <v>#N/A</v>
        <stp/>
        <stp>##V3_BDHV12</stp>
        <stp>CHFHKD  Curncy</stp>
        <stp>PX_LAST</stp>
        <stp>23/11/2015</stp>
        <stp>23/11/2015</stp>
        <stp>[Bonds &amp; FX.xlsx]FX Daily!R40C15</stp>
        <stp>Fill=C</stp>
        <stp>Days=A</stp>
        <tr r="O40" s="8"/>
      </tp>
      <tp t="e">
        <v>#N/A</v>
        <stp/>
        <stp>##V3_BDHV12</stp>
        <stp>GBPHKD  Curncy</stp>
        <stp>PX_LAST</stp>
        <stp>20/11/2015</stp>
        <stp>20/11/2015</stp>
        <stp>[Bonds &amp; FX.xlsx]FX Daily!R39C15</stp>
        <stp>Fill=C</stp>
        <stp>Days=A</stp>
        <tr r="O39" s="8"/>
      </tp>
      <tp t="e">
        <v>#N/A</v>
        <stp/>
        <stp>##V3_BDHV12</stp>
        <stp>NOKCAD  Curncy</stp>
        <stp>PX_LAST</stp>
        <stp>23/11/2015</stp>
        <stp>23/11/2015</stp>
        <stp>[Bonds &amp; FX.xlsx]FX Daily!R45C12</stp>
        <stp>Fill=C</stp>
        <stp>Days=A</stp>
        <tr r="L45" s="8"/>
      </tp>
      <tp t="e">
        <v>#N/A</v>
        <stp/>
        <stp>##V3_BDHV12</stp>
        <stp>JPYGBP  Curncy</stp>
        <stp>PX_LAST</stp>
        <stp>20/11/2015</stp>
        <stp>20/11/2015</stp>
        <stp>[Bonds &amp; FX.xlsx]FX Daily!R22C10</stp>
        <stp>Fill=C</stp>
        <stp>Days=A</stp>
        <tr r="J22" s="8"/>
      </tp>
      <tp t="e">
        <v>#N/A</v>
        <stp/>
        <stp>##V3_BDHV12</stp>
        <stp>GBPHKD  Curncy</stp>
        <stp>PX_LAST</stp>
        <stp>31/10/2015</stp>
        <stp>31/10/2015</stp>
        <stp>[Bonds &amp; FX.xlsx]FX Daily!R23C15</stp>
        <stp>Fill=C</stp>
        <stp>Days=A</stp>
        <tr r="O23" s="8"/>
      </tp>
      <tp t="e">
        <v>#N/A</v>
        <stp/>
        <stp>##V3_BDHV12</stp>
        <stp>CADHKD  Curncy</stp>
        <stp>PX_LAST</stp>
        <stp>23/11/2015</stp>
        <stp>23/11/2015</stp>
        <stp>[Bonds &amp; FX.xlsx]FX Daily!R41C15</stp>
        <stp>Fill=C</stp>
        <stp>Days=A</stp>
        <tr r="O41" s="8"/>
      </tp>
      <tp t="e">
        <v>#N/A</v>
        <stp/>
        <stp>##V3_BDHV12</stp>
        <stp>SEKNZD  Curncy</stp>
        <stp>PX_LAST</stp>
        <stp>23/11/2015</stp>
        <stp>23/11/2015</stp>
        <stp>[Bonds &amp; FX.xlsx]FX Daily!R46C14</stp>
        <stp>Fill=C</stp>
        <stp>Days=A</stp>
        <tr r="N46" s="8"/>
      </tp>
      <tp t="e">
        <v>#N/A</v>
        <stp/>
        <stp>##V3_BDHV12</stp>
        <stp>JPYSEK  Curncy</stp>
        <stp>PX_LAST</stp>
        <stp>20/11/2015</stp>
        <stp>20/11/2015</stp>
        <stp>[Bonds &amp; FX.xlsx]FX Daily!R22C17</stp>
        <stp>Fill=C</stp>
        <stp>Days=A</stp>
        <tr r="Q22" s="8"/>
      </tp>
      <tp t="e">
        <v>#N/A</v>
        <stp/>
        <stp>##V3_BDHV12</stp>
        <stp>AUDNOK  Curncy</stp>
        <stp>PX_LAST</stp>
        <stp>20/11/2015</stp>
        <stp>20/11/2015</stp>
        <stp>[Bonds &amp; FX.xlsx]FX Daily!R26C16</stp>
        <stp>Fill=C</stp>
        <stp>Days=A</stp>
        <tr r="P26" s="8"/>
      </tp>
      <tp t="e">
        <v>#N/A</v>
        <stp/>
        <stp>##V3_BDHV12</stp>
        <stp>NZDCAD  Curncy</stp>
        <stp>PX_LAST</stp>
        <stp>23/11/2015</stp>
        <stp>23/11/2015</stp>
        <stp>[Bonds &amp; FX.xlsx]FX Daily!R43C12</stp>
        <stp>Fill=C</stp>
        <stp>Days=A</stp>
        <tr r="L43" s="8"/>
      </tp>
      <tp t="e">
        <v>#N/A</v>
        <stp/>
        <stp>##V3_BDHV12</stp>
        <stp>JPYCAD  Curncy</stp>
        <stp>PX_LAST</stp>
        <stp>20/11/2015</stp>
        <stp>20/11/2015</stp>
        <stp>[Bonds &amp; FX.xlsx]FX Daily!R38C12</stp>
        <stp>Fill=C</stp>
        <stp>Days=A</stp>
        <tr r="L38" s="8"/>
      </tp>
      <tp t="e">
        <v>#N/A</v>
        <stp/>
        <stp>##V3_BDHV12</stp>
        <stp>GBTPGR10 Index</stp>
        <stp>PX_LAST</stp>
        <stp>14/01/2016</stp>
        <stp>14/01/2016</stp>
        <stp>[Bonds &amp; FX.xlsx]Bonds Weekly!R29C7</stp>
        <stp>Fill=C</stp>
        <stp>Days=A</stp>
        <tr r="G29" s="9"/>
      </tp>
      <tp t="e">
        <v>#N/A</v>
        <stp/>
        <stp>##V3_BDHV12</stp>
        <stp>GBTPGR10 Index</stp>
        <stp>PX_LAST</stp>
        <stp>14/01/2016</stp>
        <stp>14/01/2016</stp>
        <stp>[Bonds &amp; FX.xlsx]Bonds Weekly!R17C7</stp>
        <stp>Fill=C</stp>
        <stp>Days=A</stp>
        <tr r="G17" s="9"/>
        <tr r="G17" s="9"/>
      </tp>
      <tp t="e">
        <v>#N/A</v>
        <stp/>
        <stp>##V3_BDHV12</stp>
        <stp>AUDCHF  Curncy</stp>
        <stp>PX_LAST</stp>
        <stp>20/11/2015</stp>
        <stp>20/11/2015</stp>
        <stp>[Bonds &amp; FX.xlsx]FX Daily!R26C11</stp>
        <stp>Fill=C</stp>
        <stp>Days=A</stp>
        <tr r="K26" s="8"/>
      </tp>
      <tp t="e">
        <v>#N/A</v>
        <stp/>
        <stp>##V3_BDHV12</stp>
        <stp>JPYCAD  Curncy</stp>
        <stp>PX_LAST</stp>
        <stp>31/10/2015</stp>
        <stp>31/10/2015</stp>
        <stp>[Bonds &amp; FX.xlsx]FX Daily!R22C12</stp>
        <stp>Fill=C</stp>
        <stp>Days=A</stp>
        <tr r="L22" s="8"/>
      </tp>
      <tp t="e">
        <v>#N/A</v>
        <stp/>
        <stp>##V3_BDHV12</stp>
        <stp>SUBFIN CDSI GEN 5Y Corp</stp>
        <stp>PX_LAST</stp>
        <stp>13/01/2016</stp>
        <stp>13/01/2016</stp>
        <stp>[Bonds &amp; FX.xlsx]Bonds Weekly!R82C8</stp>
        <stp>Fill=C</stp>
        <stp>Days=A</stp>
        <tr r="H82" s="9"/>
      </tp>
      <tp>
        <v>96.763000000000005</v>
        <stp/>
        <stp>##V3_BDHV12</stp>
        <stp>CDX EM CDSI GEN 5Y PRC Corp</stp>
        <stp>PX_LAST</stp>
        <stp>31.05.2018</stp>
        <stp>31.05.2018</stp>
        <stp>[Bonds &amp; FX.xlsx]BONDS OK!R93C10</stp>
        <stp>Fill=C</stp>
        <stp>Days=A</stp>
        <tr r="J93" s="10"/>
      </tp>
      <tp t="e">
        <v>#N/A</v>
        <stp/>
        <stp>##V3_BDHV12</stp>
        <stp>GBPCAD  Curncy</stp>
        <stp>PX_LAST</stp>
        <stp>04/12/2015</stp>
        <stp>04/12/2015</stp>
        <stp>[Bonds &amp; FX.xlsx]FX!R39C12</stp>
        <stp>Fill=C</stp>
        <stp>Days=A</stp>
        <tr r="L39" s="6"/>
      </tp>
      <tp t="e">
        <v>#N/A</v>
        <stp/>
        <stp>##V3_BDHV12</stp>
        <stp>GCAN10YR Index</stp>
        <stp>PX_LAST</stp>
        <stp>24/11/2015</stp>
        <stp>24/11/2015</stp>
        <stp>[Bonds &amp; FX.xlsx]Bonds Daily!R13C8</stp>
        <stp>Fill=C</stp>
        <stp>Days=A</stp>
        <tr r="H13" s="7"/>
      </tp>
      <tp t="e">
        <v>#N/A</v>
        <stp/>
        <stp>##V3_BDHV12</stp>
        <stp>GBPAUD  Curncy</stp>
        <stp>PX_LAST</stp>
        <stp>11/12/2015</stp>
        <stp>11/12/2015</stp>
        <stp>[Bonds &amp; FX.xlsx]FX!R39C13</stp>
        <stp>Fill=C</stp>
        <stp>Days=A</stp>
        <tr r="M39" s="6"/>
      </tp>
      <tp t="e">
        <v>#N/A</v>
        <stp/>
        <stp>##V3_BDHV12</stp>
        <stp>EURGBP  Curncy</stp>
        <stp>PX_LAST</stp>
        <stp>11/12/2015</stp>
        <stp>11/12/2015</stp>
        <stp>[Bonds &amp; FX.xlsx]FX!R21C10</stp>
        <stp>Fill=C</stp>
        <stp>Days=A</stp>
        <tr r="J21" s="6"/>
      </tp>
      <tp t="e">
        <v>#N/A</v>
        <stp/>
        <stp>##V3_BDHV12</stp>
        <stp>EURCHF  Curncy</stp>
        <stp>PX_LAST</stp>
        <stp>11/12/2015</stp>
        <stp>11/12/2015</stp>
        <stp>[Bonds &amp; FX.xlsx]FX!R37C11</stp>
        <stp>Fill=C</stp>
        <stp>Days=A</stp>
        <tr r="K37" s="6"/>
      </tp>
      <tp t="e">
        <v>#N/A</v>
        <stp/>
        <stp>##V3_BDHV12</stp>
        <stp>EURGBP  Curncy</stp>
        <stp>PX_LAST</stp>
        <stp>04/12/2015</stp>
        <stp>04/12/2015</stp>
        <stp>[Bonds &amp; FX.xlsx]FX!R37C10</stp>
        <stp>Fill=C</stp>
        <stp>Days=A</stp>
        <tr r="J37" s="6"/>
      </tp>
      <tp>
        <v>0.42699999999999999</v>
        <stp/>
        <stp>##V3_BDHV12</stp>
        <stp>GDBR10 Index</stp>
        <stp>PX_LAST</stp>
        <stp>31.12.2017</stp>
        <stp>31.12.2017</stp>
        <stp>[Bonds &amp; FX.xlsx]BONDS OK!R7C11</stp>
        <stp>Fill=C</stp>
        <stp>Days=A</stp>
        <tr r="K7" s="10"/>
      </tp>
      <tp t="e">
        <v>#N/A</v>
        <stp/>
        <stp>##V3_BDHV12</stp>
        <stp>EURCHF  Curncy</stp>
        <stp>PX_LAST</stp>
        <stp>30/11/2015</stp>
        <stp>30/11/2015</stp>
        <stp>[Bonds &amp; FX.xlsx]FX!R21C11</stp>
        <stp>Fill=C</stp>
        <stp>Days=A</stp>
        <tr r="K21" s="6"/>
      </tp>
      <tp t="e">
        <v>#N/A</v>
        <stp/>
        <stp>##V3_BDHV12</stp>
        <stp>GBPAUD  Curncy</stp>
        <stp>PX_LAST</stp>
        <stp>30/11/2015</stp>
        <stp>30/11/2015</stp>
        <stp>[Bonds &amp; FX.xlsx]FX!R23C13</stp>
        <stp>Fill=C</stp>
        <stp>Days=A</stp>
        <tr r="M23" s="6"/>
      </tp>
      <tp t="e">
        <v>#N/A</v>
        <stp/>
        <stp>##V3_BDHV12</stp>
        <stp>SNRFIN CDSI GEN 5Y Corp</stp>
        <stp>PX_LAST</stp>
        <stp>13/01/2016</stp>
        <stp>13/01/2016</stp>
        <stp>[Bonds &amp; FX.xlsx]Bonds Weekly!R81C8</stp>
        <stp>Fill=C</stp>
        <stp>Days=A</stp>
        <tr r="H81" s="9"/>
      </tp>
      <tp t="e">
        <v>#N/A</v>
        <stp/>
        <stp>##V3_BDHV12</stp>
        <stp>GBPCAD  Curncy</stp>
        <stp>PX_LAST</stp>
        <stp>11/12/2015</stp>
        <stp>11/12/2015</stp>
        <stp>[Bonds &amp; FX.xlsx]FX!R23C12</stp>
        <stp>Fill=C</stp>
        <stp>Days=A</stp>
        <tr r="L23" s="6"/>
      </tp>
      <tp>
        <v>1.1445000000000001</v>
        <stp/>
        <stp>##V3_BDHV12</stp>
        <stp>GBPEUR  Curncy</stp>
        <stp>PX_LAST</stp>
        <stp>15.06.2018</stp>
        <stp>15.06.2018</stp>
        <stp>[Bonds &amp; FX.xlsx]FX OK!R30C26</stp>
        <stp>Fill=C</stp>
        <stp>Days=A</stp>
        <tr r="Z30" s="12"/>
      </tp>
      <tp>
        <v>1.1574599999999999</v>
        <stp/>
        <stp>##V3_BDHV12</stp>
        <stp>EURCHF  Curncy</stp>
        <stp>PX_LAST</stp>
        <stp>15.06.2018</stp>
        <stp>15.06.2018</stp>
        <stp>[Bonds &amp; FX.xlsx]FX OK!R10C17</stp>
        <stp>Fill=C</stp>
        <stp>Days=A</stp>
        <tr r="Q10" s="12"/>
      </tp>
      <tp>
        <v>1.161</v>
        <stp/>
        <stp>##V3_BDHV12</stp>
        <stp>EURUSD  Curncy</stp>
        <stp>PX_LAST</stp>
        <stp>15.06.2018</stp>
        <stp>15.06.2018</stp>
        <stp>[Bonds &amp; FX.xlsx]FX OK!R10C15</stp>
        <stp>Fill=C</stp>
        <stp>Days=A</stp>
        <tr r="O10" s="12"/>
      </tp>
      <tp>
        <v>1.17076</v>
        <stp/>
        <stp>##V3_BDHV12</stp>
        <stp>EURCHF  Curncy</stp>
        <stp>PX_LAST</stp>
        <stp>15.03.2018</stp>
        <stp>15.03.2018</stp>
        <stp>[Bonds &amp; FX.xlsx]FX OK!R10C17</stp>
        <stp>Fill=C</stp>
        <stp>Days=A</stp>
        <tr r="Q10" s="12"/>
      </tp>
      <tp>
        <v>1.2304999999999999</v>
        <stp/>
        <stp>##V3_BDHV12</stp>
        <stp>EURUSD  Curncy</stp>
        <stp>PX_LAST</stp>
        <stp>15.03.2018</stp>
        <stp>15.03.2018</stp>
        <stp>[Bonds &amp; FX.xlsx]FX OK!R10C15</stp>
        <stp>Fill=C</stp>
        <stp>Days=A</stp>
        <tr r="O10" s="12"/>
      </tp>
      <tp t="s">
        <v>MARKIT ITRX EUROPE 06/23</v>
        <stp/>
        <stp>##V3_BDPV12</stp>
        <stp>ITRX EUR CDSI GEN 5Y Corp</stp>
        <stp>NAME</stp>
        <stp>[Bonds &amp; FX.xlsx]Monitor!R78C6</stp>
        <tr r="F78" s="1"/>
      </tp>
      <tp>
        <v>0.74239999999999995</v>
        <stp/>
        <stp>##V3_BDHV12</stp>
        <stp>AUDCHF  Curncy</stp>
        <stp>PX_LAST</stp>
        <stp>15.06.2018</stp>
        <stp>15.06.2018</stp>
        <stp>[Bonds &amp; FX.xlsx]FX OK!R15C17</stp>
        <stp>Fill=C</stp>
        <stp>Days=A</stp>
        <tr r="Q15" s="12"/>
      </tp>
      <tp>
        <v>0.74419999999999997</v>
        <stp/>
        <stp>##V3_BDHV12</stp>
        <stp>AUDUSD  Curncy</stp>
        <stp>PX_LAST</stp>
        <stp>15.06.2018</stp>
        <stp>15.06.2018</stp>
        <stp>[Bonds &amp; FX.xlsx]FX OK!R15C15</stp>
        <stp>Fill=C</stp>
        <stp>Days=A</stp>
        <tr r="O15" s="12"/>
      </tp>
      <tp>
        <v>0.62260000000000004</v>
        <stp/>
        <stp>##V3_BDHV12</stp>
        <stp>CADEUR  Curncy</stp>
        <stp>PX_LAST</stp>
        <stp>15.03.2018</stp>
        <stp>15.03.2018</stp>
        <stp>[Bonds &amp; FX.xlsx]FX OK!R32C25</stp>
        <stp>Fill=C</stp>
        <stp>Days=A</stp>
        <tr r="Y32" s="12"/>
      </tp>
      <tp>
        <v>0.74199999999999999</v>
        <stp/>
        <stp>##V3_BDHV12</stp>
        <stp>AUDCHF  Curncy</stp>
        <stp>PX_LAST</stp>
        <stp>15.03.2018</stp>
        <stp>15.03.2018</stp>
        <stp>[Bonds &amp; FX.xlsx]FX OK!R15C17</stp>
        <stp>Fill=C</stp>
        <stp>Days=A</stp>
        <tr r="Q15" s="12"/>
      </tp>
      <tp>
        <v>0.77980000000000005</v>
        <stp/>
        <stp>##V3_BDHV12</stp>
        <stp>AUDUSD  Curncy</stp>
        <stp>PX_LAST</stp>
        <stp>15.03.2018</stp>
        <stp>15.03.2018</stp>
        <stp>[Bonds &amp; FX.xlsx]FX OK!R15C15</stp>
        <stp>Fill=C</stp>
        <stp>Days=A</stp>
        <tr r="O15" s="12"/>
      </tp>
      <tp>
        <v>0.65310000000000001</v>
        <stp/>
        <stp>##V3_BDHV12</stp>
        <stp>CADEUR  Curncy</stp>
        <stp>PX_LAST</stp>
        <stp>15.06.2018</stp>
        <stp>15.06.2018</stp>
        <stp>[Bonds &amp; FX.xlsx]FX OK!R32C25</stp>
        <stp>Fill=C</stp>
        <stp>Days=A</stp>
        <tr r="Y32" s="12"/>
      </tp>
      <tp>
        <v>0.74239999999999995</v>
        <stp/>
        <stp>##V3_BDHV12</stp>
        <stp>AUDCHF  Curncy</stp>
        <stp>PX_LAST</stp>
        <stp>15.06.2018</stp>
        <stp>15.06.2018</stp>
        <stp>[Bonds &amp; FX.xlsx]FX OK!R33C15</stp>
        <stp>Fill=C</stp>
        <stp>Days=A</stp>
        <tr r="O33" s="12"/>
      </tp>
      <tp>
        <v>0.74560000000000004</v>
        <stp/>
        <stp>##V3_BDHV12</stp>
        <stp>AUDCHF  Curncy</stp>
        <stp>PX_LAST</stp>
        <stp>14.06.2018</stp>
        <stp>14.06.2018</stp>
        <stp>[Bonds &amp; FX.xlsx]FX OK!R33C15</stp>
        <stp>Fill=C</stp>
        <stp>Days=A</stp>
        <tr r="O33" s="12"/>
      </tp>
      <tp t="e">
        <v>#N/A</v>
        <stp/>
        <stp>##V3_BDHV12</stp>
        <stp>DEGGBE10 Index</stp>
        <stp>PX_LAST</stp>
        <stp>20/11/2015</stp>
        <stp>20/11/2015</stp>
        <stp>[Bonds &amp; FX.xlsx]Monitor!R54C7</stp>
        <stp>Fill=C</stp>
        <stp>Days=A</stp>
        <tr r="G54" s="1"/>
        <tr r="G54" s="1"/>
      </tp>
      <tp t="e">
        <v>#N/A</v>
        <stp/>
        <stp>##V3_BDHV12</stp>
        <stp>USGGBE10 Index</stp>
        <stp>PX_LAST</stp>
        <stp>20/11/2015</stp>
        <stp>20/11/2015</stp>
        <stp>[Bonds &amp; FX.xlsx]Monitor!R51C7</stp>
        <stp>Fill=C</stp>
        <stp>Days=A</stp>
        <tr r="G51" s="1"/>
        <tr r="G51" s="1"/>
      </tp>
      <tp t="e">
        <v>#N/A</v>
        <stp/>
        <stp>##V3_BDHV12</stp>
        <stp>NZDGBP  Curncy</stp>
        <stp>PX_LAST</stp>
        <stp>20/11/2015</stp>
        <stp>20/11/2015</stp>
        <stp>[Bonds &amp; FX.xlsx]FX Daily!R11C10</stp>
        <stp>Fill=C</stp>
        <stp>Days=A</stp>
        <tr r="J11" s="8"/>
      </tp>
      <tp t="e">
        <v>#N/A</v>
        <stp/>
        <stp>##V3_BDHV12</stp>
        <stp>CADNOK  Curncy</stp>
        <stp>PX_LAST</stp>
        <stp>23/11/2015</stp>
        <stp>23/11/2015</stp>
        <stp>[Bonds &amp; FX.xlsx]FX Daily!R41C16</stp>
        <stp>Fill=C</stp>
        <stp>Days=A</stp>
        <tr r="P41" s="8"/>
      </tp>
      <tp t="e">
        <v>#N/A</v>
        <stp/>
        <stp>##V3_BDHV12</stp>
        <stp>NZDGBP  Curncy</stp>
        <stp>PX_LAST</stp>
        <stp>31/12/2014</stp>
        <stp>31/12/2014</stp>
        <stp>[Bonds &amp; FX.xlsx]FX Daily!R11C10</stp>
        <stp>Fill=C</stp>
        <stp>Days=A</stp>
        <tr r="J11" s="8"/>
      </tp>
      <tp t="e">
        <v>#N/A</v>
        <stp/>
        <stp>##V3_BDHV12</stp>
        <stp>GBPNOK  Curncy</stp>
        <stp>PX_LAST</stp>
        <stp>31/10/2015</stp>
        <stp>31/10/2015</stp>
        <stp>[Bonds &amp; FX.xlsx]FX Daily!R23C16</stp>
        <stp>Fill=C</stp>
        <stp>Days=A</stp>
        <tr r="P23" s="8"/>
      </tp>
      <tp t="e">
        <v>#N/A</v>
        <stp/>
        <stp>##V3_BDHV12</stp>
        <stp>GBPCHF  Curncy</stp>
        <stp>PX_LAST</stp>
        <stp>20/11/2015</stp>
        <stp>20/11/2015</stp>
        <stp>[Bonds &amp; FX.xlsx]FX Daily!R39C11</stp>
        <stp>Fill=C</stp>
        <stp>Days=A</stp>
        <tr r="K39" s="8"/>
      </tp>
      <tp t="e">
        <v>#N/A</v>
        <stp/>
        <stp>##V3_BDHV12</stp>
        <stp>GMXN10YR Index</stp>
        <stp>PX_LAST</stp>
        <stp>31/12/2015</stp>
        <stp>31/12/2015</stp>
        <stp>[Bonds &amp; FX.xlsx]Bonds Weekly!R24C10</stp>
        <stp>Fill=C</stp>
        <stp>Days=A</stp>
        <tr r="J24" s="9"/>
      </tp>
      <tp t="e">
        <v>#N/A</v>
        <stp/>
        <stp>##V3_BDHV12</stp>
        <stp>GBPNOK  Curncy</stp>
        <stp>PX_LAST</stp>
        <stp>20/11/2015</stp>
        <stp>20/11/2015</stp>
        <stp>[Bonds &amp; FX.xlsx]FX Daily!R39C16</stp>
        <stp>Fill=C</stp>
        <stp>Days=A</stp>
        <tr r="P39" s="8"/>
      </tp>
      <tp t="e">
        <v>#N/A</v>
        <stp/>
        <stp>##V3_BDHV12</stp>
        <stp>CHFNOK  Curncy</stp>
        <stp>PX_LAST</stp>
        <stp>23/11/2015</stp>
        <stp>23/11/2015</stp>
        <stp>[Bonds &amp; FX.xlsx]FX Daily!R40C16</stp>
        <stp>Fill=C</stp>
        <stp>Days=A</stp>
        <tr r="P40" s="8"/>
      </tp>
      <tp t="e">
        <v>#N/A</v>
        <stp/>
        <stp>##V3_BDHV12</stp>
        <stp>HKDSEK  Curncy</stp>
        <stp>PX_LAST</stp>
        <stp>23/11/2015</stp>
        <stp>23/11/2015</stp>
        <stp>[Bonds &amp; FX.xlsx]FX Daily!R44C17</stp>
        <stp>Fill=C</stp>
        <stp>Days=A</stp>
        <tr r="Q44" s="8"/>
      </tp>
      <tp t="e">
        <v>#N/A</v>
        <stp/>
        <stp>##V3_BDHV12</stp>
        <stp>NOKSEK  Curncy</stp>
        <stp>PX_LAST</stp>
        <stp>31/12/2014</stp>
        <stp>31/12/2014</stp>
        <stp>[Bonds &amp; FX.xlsx]FX Daily!R13C17</stp>
        <stp>Fill=C</stp>
        <stp>Days=A</stp>
        <tr r="Q13" s="8"/>
      </tp>
      <tp t="e">
        <v>#N/A</v>
        <stp/>
        <stp>##V3_BDHV12</stp>
        <stp>NOKSEK  Curncy</stp>
        <stp>PX_LAST</stp>
        <stp>20/11/2015</stp>
        <stp>20/11/2015</stp>
        <stp>[Bonds &amp; FX.xlsx]FX Daily!R13C17</stp>
        <stp>Fill=C</stp>
        <stp>Days=A</stp>
        <tr r="Q13" s="8"/>
      </tp>
      <tp t="e">
        <v>#N/A</v>
        <stp/>
        <stp>##V3_BDHV12</stp>
        <stp>GBPCHF  Curncy</stp>
        <stp>PX_LAST</stp>
        <stp>31/10/2015</stp>
        <stp>31/10/2015</stp>
        <stp>[Bonds &amp; FX.xlsx]FX Daily!R23C11</stp>
        <stp>Fill=C</stp>
        <stp>Days=A</stp>
        <tr r="K23" s="8"/>
      </tp>
      <tp t="e">
        <v>#N/A</v>
        <stp/>
        <stp>##V3_BDHV12</stp>
        <stp>CADCHF  Curncy</stp>
        <stp>PX_LAST</stp>
        <stp>23/11/2015</stp>
        <stp>23/11/2015</stp>
        <stp>[Bonds &amp; FX.xlsx]FX Daily!R41C11</stp>
        <stp>Fill=C</stp>
        <stp>Days=A</stp>
        <tr r="K41" s="8"/>
      </tp>
      <tp t="e">
        <v>#N/A</v>
        <stp/>
        <stp>##V3_BDHV12</stp>
        <stp>GSPG10YR Index</stp>
        <stp>PX_LAST</stp>
        <stp>31/12/2015</stp>
        <stp>31/12/2015</stp>
        <stp>[Bonds &amp; FX.xlsx]Bonds Weekly!R20C10</stp>
        <stp>Fill=C</stp>
        <stp>Days=A</stp>
        <tr r="J20" s="9"/>
      </tp>
      <tp t="e">
        <v>#N/A</v>
        <stp/>
        <stp>##V3_BDHV12</stp>
        <stp>NOKGBP  Curncy</stp>
        <stp>PX_LAST</stp>
        <stp>31/12/2014</stp>
        <stp>31/12/2014</stp>
        <stp>[Bonds &amp; FX.xlsx]FX Daily!R13C10</stp>
        <stp>Fill=C</stp>
        <stp>Days=A</stp>
        <tr r="J13" s="8"/>
      </tp>
      <tp t="e">
        <v>#N/A</v>
        <stp/>
        <stp>##V3_BDHV12</stp>
        <stp>NOKGBP  Curncy</stp>
        <stp>PX_LAST</stp>
        <stp>20/11/2015</stp>
        <stp>20/11/2015</stp>
        <stp>[Bonds &amp; FX.xlsx]FX Daily!R13C10</stp>
        <stp>Fill=C</stp>
        <stp>Days=A</stp>
        <tr r="J13" s="8"/>
      </tp>
      <tp t="e">
        <v>#N/A</v>
        <stp/>
        <stp>##V3_BDHV12</stp>
        <stp>HKDGBP  Curncy</stp>
        <stp>PX_LAST</stp>
        <stp>23/11/2015</stp>
        <stp>23/11/2015</stp>
        <stp>[Bonds &amp; FX.xlsx]FX Daily!R44C10</stp>
        <stp>Fill=C</stp>
        <stp>Days=A</stp>
        <tr r="J44" s="8"/>
      </tp>
      <tp t="e">
        <v>#N/A</v>
        <stp/>
        <stp>##V3_BDHV12</stp>
        <stp>NZDSEK  Curncy</stp>
        <stp>PX_LAST</stp>
        <stp>20/11/2015</stp>
        <stp>20/11/2015</stp>
        <stp>[Bonds &amp; FX.xlsx]FX Daily!R11C17</stp>
        <stp>Fill=C</stp>
        <stp>Days=A</stp>
        <tr r="Q11" s="8"/>
      </tp>
      <tp t="e">
        <v>#N/A</v>
        <stp/>
        <stp>##V3_BDHV12</stp>
        <stp>NZDSEK  Curncy</stp>
        <stp>PX_LAST</stp>
        <stp>31/12/2014</stp>
        <stp>31/12/2014</stp>
        <stp>[Bonds &amp; FX.xlsx]FX Daily!R11C17</stp>
        <stp>Fill=C</stp>
        <stp>Days=A</stp>
        <tr r="Q11" s="8"/>
      </tp>
      <tp t="e">
        <v>#N/A</v>
        <stp/>
        <stp>##V3_BDHV12</stp>
        <stp>GSPT10YR Index</stp>
        <stp>PX_LAST</stp>
        <stp>31/12/2015</stp>
        <stp>31/12/2015</stp>
        <stp>[Bonds &amp; FX.xlsx]Bonds Weekly!R28C10</stp>
        <stp>Fill=C</stp>
        <stp>Days=A</stp>
        <tr r="J28" s="9"/>
      </tp>
      <tp t="e">
        <v>#N/A</v>
        <stp/>
        <stp>##V3_BDHV12</stp>
        <stp>AUDHKD  Curncy</stp>
        <stp>PX_LAST</stp>
        <stp>20/11/2015</stp>
        <stp>20/11/2015</stp>
        <stp>[Bonds &amp; FX.xlsx]FX Daily!R26C15</stp>
        <stp>Fill=C</stp>
        <stp>Days=A</stp>
        <tr r="O26" s="8"/>
      </tp>
      <tp t="s">
        <v>EUR HY All Sectors OAS</v>
        <stp/>
        <stp>##V3_BDPV12</stp>
        <stp>EUOHHYTO Index</stp>
        <stp>NAME</stp>
        <stp>[Bonds &amp; FX.xlsx]Bonds Weekly!R70C6</stp>
        <tr r="F70" s="9"/>
      </tp>
      <tp t="e">
        <v>#N/A</v>
        <stp/>
        <stp>##V3_BDHV12</stp>
        <stp>SUBFIN CDSI GEN 5Y Corp</stp>
        <stp>PX_LAST</stp>
        <stp>31/12/2015</stp>
        <stp>31/12/2015</stp>
        <stp>[Bonds &amp; FX.xlsx]Bonds Weekly!R82C9</stp>
        <stp>Fill=C</stp>
        <stp>Days=A</stp>
        <tr r="I82" s="9"/>
      </tp>
      <tp t="s">
        <v>GBP IG All Sectors OAS</v>
        <stp/>
        <stp>##V3_BDPV12</stp>
        <stp>GBOAIGTO Index</stp>
        <stp>NAME</stp>
        <stp>[Bonds &amp; FX.xlsx]Bonds Weekly!R73C6</stp>
        <tr r="F73" s="9"/>
      </tp>
      <tp t="e">
        <v>#N/A</v>
        <stp/>
        <stp>##V3_BDHV12</stp>
        <stp>DEYC2Y10 Index</stp>
        <stp>PX_LAST</stp>
        <stp>31/12/2015</stp>
        <stp>31/12/2015</stp>
        <stp>[Bonds &amp; FX.xlsx]Bonds Weekly!R36C10</stp>
        <stp>Fill=C</stp>
        <stp>Days=A</stp>
        <tr r="J36" s="9"/>
      </tp>
      <tp t="e">
        <v>#N/A</v>
        <stp/>
        <stp>##V3_BDHV12</stp>
        <stp>GCAN10YR Index</stp>
        <stp>PX_LAST</stp>
        <stp>31/10/2015</stp>
        <stp>31/10/2015</stp>
        <stp>[Bonds &amp; FX.xlsx]Bonds Daily!R13C9</stp>
        <stp>Fill=C</stp>
        <stp>Days=A</stp>
        <tr r="I13" s="7"/>
      </tp>
      <tp t="e">
        <v>#N/A</v>
        <stp/>
        <stp>##V3_BDHV12</stp>
        <stp>GBPAUD  Curncy</stp>
        <stp>PX_LAST</stp>
        <stp>04/12/2015</stp>
        <stp>04/12/2015</stp>
        <stp>[Bonds &amp; FX.xlsx]FX!R39C13</stp>
        <stp>Fill=C</stp>
        <stp>Days=A</stp>
        <tr r="M39" s="6"/>
      </tp>
      <tp t="e">
        <v>#N/A</v>
        <stp/>
        <stp>##V3_BDHV12</stp>
        <stp>GBPCAD  Curncy</stp>
        <stp>PX_LAST</stp>
        <stp>11/12/2015</stp>
        <stp>11/12/2015</stp>
        <stp>[Bonds &amp; FX.xlsx]FX!R39C12</stp>
        <stp>Fill=C</stp>
        <stp>Days=A</stp>
        <tr r="L39" s="6"/>
      </tp>
      <tp t="s">
        <v>GBP HY All Sectors OAS</v>
        <stp/>
        <stp>##V3_BDPV12</stp>
        <stp>GBOHHYTO Index</stp>
        <stp>NAME</stp>
        <stp>[Bonds &amp; FX.xlsx]Bonds Weekly!R72C6</stp>
        <tr r="F72" s="9"/>
      </tp>
      <tp>
        <v>0.49299999999999999</v>
        <stp/>
        <stp>##V3_BDHV12</stp>
        <stp>GDBR10 Index</stp>
        <stp>PX_LAST</stp>
        <stp>11.06.2018</stp>
        <stp>11.06.2018</stp>
        <stp>[Bonds &amp; FX.xlsx]BONDS OK!R34C9</stp>
        <stp>Fill=C</stp>
        <stp>Days=A</stp>
        <tr r="I34" s="10"/>
      </tp>
      <tp>
        <v>0.49299999999999999</v>
        <stp/>
        <stp>##V3_BDHV12</stp>
        <stp>GDBR10 Index</stp>
        <stp>PX_LAST</stp>
        <stp>11.06.2018</stp>
        <stp>11.06.2018</stp>
        <stp>[Bonds &amp; FX.xlsx]BONDS OK!R35C9</stp>
        <stp>Fill=C</stp>
        <stp>Days=A</stp>
        <tr r="I35" s="10"/>
      </tp>
      <tp>
        <v>0.49299999999999999</v>
        <stp/>
        <stp>##V3_BDHV12</stp>
        <stp>GDBR10 Index</stp>
        <stp>PX_LAST</stp>
        <stp>11.06.2018</stp>
        <stp>11.06.2018</stp>
        <stp>[Bonds &amp; FX.xlsx]BONDS OK!R31C9</stp>
        <stp>Fill=C</stp>
        <stp>Days=A</stp>
        <tr r="I31" s="10"/>
      </tp>
      <tp>
        <v>0.49299999999999999</v>
        <stp/>
        <stp>##V3_BDHV12</stp>
        <stp>GDBR10 Index</stp>
        <stp>PX_LAST</stp>
        <stp>11.06.2018</stp>
        <stp>11.06.2018</stp>
        <stp>[Bonds &amp; FX.xlsx]BONDS OK!R32C9</stp>
        <stp>Fill=C</stp>
        <stp>Days=A</stp>
        <tr r="I32" s="10"/>
      </tp>
      <tp>
        <v>0.49299999999999999</v>
        <stp/>
        <stp>##V3_BDHV12</stp>
        <stp>GDBR10 Index</stp>
        <stp>PX_LAST</stp>
        <stp>11.06.2018</stp>
        <stp>11.06.2018</stp>
        <stp>[Bonds &amp; FX.xlsx]BONDS OK!R33C9</stp>
        <stp>Fill=C</stp>
        <stp>Days=A</stp>
        <tr r="I33" s="10"/>
      </tp>
      <tp t="e">
        <v>#N/A</v>
        <stp/>
        <stp>##V3_BDHV12</stp>
        <stp>EURGBP  Curncy</stp>
        <stp>PX_LAST</stp>
        <stp>30/11/2015</stp>
        <stp>30/11/2015</stp>
        <stp>[Bonds &amp; FX.xlsx]FX!R21C10</stp>
        <stp>Fill=C</stp>
        <stp>Days=A</stp>
        <tr r="J21" s="6"/>
      </tp>
      <tp t="e">
        <v>#N/A</v>
        <stp/>
        <stp>##V3_BDHV12</stp>
        <stp>EURCHF  Curncy</stp>
        <stp>PX_LAST</stp>
        <stp>11/12/2015</stp>
        <stp>11/12/2015</stp>
        <stp>[Bonds &amp; FX.xlsx]FX!R21C11</stp>
        <stp>Fill=C</stp>
        <stp>Days=A</stp>
        <tr r="K21" s="6"/>
      </tp>
      <tp t="e">
        <v>#N/A</v>
        <stp/>
        <stp>##V3_BDHV12</stp>
        <stp>GBPAUD  Curncy</stp>
        <stp>PX_LAST</stp>
        <stp>11/12/2015</stp>
        <stp>11/12/2015</stp>
        <stp>[Bonds &amp; FX.xlsx]FX!R23C13</stp>
        <stp>Fill=C</stp>
        <stp>Days=A</stp>
        <tr r="M23" s="6"/>
      </tp>
      <tp t="e">
        <v>#N/A</v>
        <stp/>
        <stp>##V3_BDHV12</stp>
        <stp>SNRFIN CDSI GEN 5Y Corp</stp>
        <stp>PX_LAST</stp>
        <stp>31/12/2015</stp>
        <stp>31/12/2015</stp>
        <stp>[Bonds &amp; FX.xlsx]Bonds Weekly!R81C9</stp>
        <stp>Fill=C</stp>
        <stp>Days=A</stp>
        <tr r="I81" s="9"/>
      </tp>
      <tp t="s">
        <v>EUR IG All Sectors OAS</v>
        <stp/>
        <stp>##V3_BDPV12</stp>
        <stp>EUOAIGTO Index</stp>
        <stp>NAME</stp>
        <stp>[Bonds &amp; FX.xlsx]Bonds Weekly!R71C6</stp>
        <tr r="F71" s="9"/>
      </tp>
      <tp t="e">
        <v>#N/A</v>
        <stp/>
        <stp>##V3_BDHV12</stp>
        <stp>EURCHF  Curncy</stp>
        <stp>PX_LAST</stp>
        <stp>04/12/2015</stp>
        <stp>04/12/2015</stp>
        <stp>[Bonds &amp; FX.xlsx]FX!R37C11</stp>
        <stp>Fill=C</stp>
        <stp>Days=A</stp>
        <tr r="K37" s="6"/>
      </tp>
      <tp t="e">
        <v>#N/A</v>
        <stp/>
        <stp>##V3_BDHV12</stp>
        <stp>GBPCAD  Curncy</stp>
        <stp>PX_LAST</stp>
        <stp>30/11/2015</stp>
        <stp>30/11/2015</stp>
        <stp>[Bonds &amp; FX.xlsx]FX!R23C12</stp>
        <stp>Fill=C</stp>
        <stp>Days=A</stp>
        <tr r="L23" s="6"/>
      </tp>
      <tp t="e">
        <v>#N/A</v>
        <stp/>
        <stp>##V3_BDHV12</stp>
        <stp>EURGBP  Curncy</stp>
        <stp>PX_LAST</stp>
        <stp>11/12/2015</stp>
        <stp>11/12/2015</stp>
        <stp>[Bonds &amp; FX.xlsx]FX!R37C10</stp>
        <stp>Fill=C</stp>
        <stp>Days=A</stp>
        <tr r="J37" s="6"/>
      </tp>
      <tp>
        <v>97.765000000000001</v>
        <stp/>
        <stp>##V3_BDHV12</stp>
        <stp>TFC1 Comdty</stp>
        <stp>PX_LAST</stp>
        <stp>15.06.2018</stp>
        <stp>15.06.2018</stp>
        <stp>[Bonds &amp; FX.xlsx]BONDS OK!R17C11</stp>
        <stp>Days=A</stp>
        <stp>Fill=C</stp>
        <tr r="K17" s="10"/>
      </tp>
      <tp>
        <v>97.704999999999998</v>
        <stp/>
        <stp>##V3_BDHV12</stp>
        <stp>TFC1 Comdty</stp>
        <stp>PX_LAST</stp>
        <stp>14.06.2018</stp>
        <stp>14.06.2018</stp>
        <stp>[Bonds &amp; FX.xlsx]BONDS OK!R17C10</stp>
        <stp>Days=A</stp>
        <stp>Fill=C</stp>
        <tr r="J17" s="10"/>
      </tp>
      <tp>
        <v>1.1337999999999999</v>
        <stp/>
        <stp>##V3_BDHV12</stp>
        <stp>GBPEUR  Curncy</stp>
        <stp>PX_LAST</stp>
        <stp>15.12.2017</stp>
        <stp>15.12.2017</stp>
        <stp>[Bonds &amp; FX.xlsx]FX OK!R30C26</stp>
        <stp>Fill=C</stp>
        <stp>Days=A</stp>
        <tr r="Z30" s="12"/>
      </tp>
      <tp>
        <v>1.1574599999999999</v>
        <stp/>
        <stp>##V3_BDHV12</stp>
        <stp>EURCHF  Curncy</stp>
        <stp>PX_LAST</stp>
        <stp>15.06.2018</stp>
        <stp>15.06.2018</stp>
        <stp>[Bonds &amp; FX.xlsx]FX OK!R28C15</stp>
        <stp>Fill=C</stp>
        <stp>Days=A</stp>
        <tr r="O28" s="12"/>
      </tp>
      <tp>
        <v>1.15361</v>
        <stp/>
        <stp>##V3_BDHV12</stp>
        <stp>EURCHF  Curncy</stp>
        <stp>PX_LAST</stp>
        <stp>14.06.2018</stp>
        <stp>14.06.2018</stp>
        <stp>[Bonds &amp; FX.xlsx]FX OK!R28C15</stp>
        <stp>Fill=C</stp>
        <stp>Days=A</stp>
        <tr r="O28" s="12"/>
      </tp>
      <tp>
        <v>0.65390000000000004</v>
        <stp/>
        <stp>##V3_BDHV12</stp>
        <stp>CADEUR  Curncy</stp>
        <stp>PX_LAST</stp>
        <stp>11.06.2018</stp>
        <stp>11.06.2018</stp>
        <stp>[Bonds &amp; FX.xlsx]FX OK!R32C24</stp>
        <stp>Fill=C</stp>
        <stp>Days=A</stp>
        <tr r="X32" s="12"/>
      </tp>
      <tp>
        <v>0.65310000000000001</v>
        <stp/>
        <stp>##V3_BDHV12</stp>
        <stp>CADEUR  Curncy</stp>
        <stp>PX_LAST</stp>
        <stp>15.06.2018</stp>
        <stp>15.06.2018</stp>
        <stp>[Bonds &amp; FX.xlsx]FX OK!R32C24</stp>
        <stp>Fill=C</stp>
        <stp>Days=A</stp>
        <tr r="X32" s="12"/>
      </tp>
      <tp t="e">
        <v>#N/A</v>
        <stp/>
        <stp>##V3_BDHV12</stp>
        <stp>NOKCAD  Curncy</stp>
        <stp>PX_LAST</stp>
        <stp>31/12/2014</stp>
        <stp>31/12/2014</stp>
        <stp>[Bonds &amp; FX.xlsx]FX Daily!R13C12</stp>
        <stp>Fill=C</stp>
        <stp>Days=A</stp>
        <tr r="L13" s="8"/>
      </tp>
      <tp t="e">
        <v>#N/A</v>
        <stp/>
        <stp>##V3_BDHV12</stp>
        <stp>NOKCAD  Curncy</stp>
        <stp>PX_LAST</stp>
        <stp>20/11/2015</stp>
        <stp>20/11/2015</stp>
        <stp>[Bonds &amp; FX.xlsx]FX Daily!R13C12</stp>
        <stp>Fill=C</stp>
        <stp>Days=A</stp>
        <tr r="L13" s="8"/>
      </tp>
      <tp t="e">
        <v>#N/A</v>
        <stp/>
        <stp>##V3_BDHV12</stp>
        <stp>HKDCAD  Curncy</stp>
        <stp>PX_LAST</stp>
        <stp>23/11/2015</stp>
        <stp>23/11/2015</stp>
        <stp>[Bonds &amp; FX.xlsx]FX Daily!R44C12</stp>
        <stp>Fill=C</stp>
        <stp>Days=A</stp>
        <tr r="L44" s="8"/>
      </tp>
      <tp t="e">
        <v>#N/A</v>
        <stp/>
        <stp>##V3_BDHV12</stp>
        <stp>GBPNOK  Curncy</stp>
        <stp>PX_LAST</stp>
        <stp>20/11/2015</stp>
        <stp>20/11/2015</stp>
        <stp>[Bonds &amp; FX.xlsx]FX Daily!R23C16</stp>
        <stp>Fill=C</stp>
        <stp>Days=A</stp>
        <tr r="P23" s="8"/>
      </tp>
      <tp t="e">
        <v>#N/A</v>
        <stp/>
        <stp>##V3_BDHV12</stp>
        <stp>GGGB10YR Index</stp>
        <stp>PX_LAST</stp>
        <stp>31/12/2015</stp>
        <stp>31/12/2015</stp>
        <stp>[Bonds &amp; FX.xlsx]Bonds Weekly!R30C10</stp>
        <stp>Fill=C</stp>
        <stp>Days=A</stp>
        <tr r="J30" s="9"/>
      </tp>
      <tp t="e">
        <v>#N/A</v>
        <stp/>
        <stp>##V3_BDHV12</stp>
        <stp>SEKNZD  Curncy</stp>
        <stp>PX_LAST</stp>
        <stp>31/12/2014</stp>
        <stp>31/12/2014</stp>
        <stp>[Bonds &amp; FX.xlsx]FX Daily!R14C14</stp>
        <stp>Fill=C</stp>
        <stp>Days=A</stp>
        <tr r="N14" s="8"/>
      </tp>
      <tp t="e">
        <v>#N/A</v>
        <stp/>
        <stp>##V3_BDHV12</stp>
        <stp>SEKNZD  Curncy</stp>
        <stp>PX_LAST</stp>
        <stp>20/11/2015</stp>
        <stp>20/11/2015</stp>
        <stp>[Bonds &amp; FX.xlsx]FX Daily!R14C14</stp>
        <stp>Fill=C</stp>
        <stp>Days=A</stp>
        <tr r="N14" s="8"/>
      </tp>
      <tp t="e">
        <v>#N/A</v>
        <stp/>
        <stp>##V3_BDHV12</stp>
        <stp>FWISUS55 Index</stp>
        <stp>PX_LAST</stp>
        <stp>14/01/2016</stp>
        <stp>14/01/2016</stp>
        <stp>[Bonds &amp; FX.xlsx]Bonds Weekly!R53C7</stp>
        <stp>Fill=C</stp>
        <stp>Days=A</stp>
        <tr r="G53" s="9"/>
        <tr r="G53" s="9"/>
      </tp>
      <tp t="e">
        <v>#N/A</v>
        <stp/>
        <stp>##V3_BDHV12</stp>
        <stp>GBPCHF  Curncy</stp>
        <stp>PX_LAST</stp>
        <stp>20/11/2015</stp>
        <stp>20/11/2015</stp>
        <stp>[Bonds &amp; FX.xlsx]FX Daily!R23C11</stp>
        <stp>Fill=C</stp>
        <stp>Days=A</stp>
        <tr r="K23" s="8"/>
      </tp>
      <tp t="e">
        <v>#N/A</v>
        <stp/>
        <stp>##V3_BDHV12</stp>
        <stp>EURNOK  Curncy</stp>
        <stp>PX_LAST</stp>
        <stp>23/11/2015</stp>
        <stp>23/11/2015</stp>
        <stp>[Bonds &amp; FX.xlsx]FX Daily!R37C16</stp>
        <stp>Fill=C</stp>
        <stp>Days=A</stp>
        <tr r="P37" s="8"/>
      </tp>
      <tp t="e">
        <v>#N/A</v>
        <stp/>
        <stp>##V3_BDHV12</stp>
        <stp>GSPG10YR Index</stp>
        <stp>PX_LAST</stp>
        <stp>31/12/2015</stp>
        <stp>31/12/2015</stp>
        <stp>[Bonds &amp; FX.xlsx]Bonds Weekly!R31C10</stp>
        <stp>Fill=C</stp>
        <stp>Days=A</stp>
        <tr r="J31" s="9"/>
      </tp>
      <tp t="e">
        <v>#N/A</v>
        <stp/>
        <stp>##V3_BDHV12</stp>
        <stp>AUDNOK  Curncy</stp>
        <stp>PX_LAST</stp>
        <stp>20/11/2015</stp>
        <stp>20/11/2015</stp>
        <stp>[Bonds &amp; FX.xlsx]FX Daily!R42C16</stp>
        <stp>Fill=C</stp>
        <stp>Days=A</stp>
        <tr r="P42" s="8"/>
      </tp>
      <tp t="e">
        <v>#N/A</v>
        <stp/>
        <stp>##V3_BDHV12</stp>
        <stp>NZDCAD  Curncy</stp>
        <stp>PX_LAST</stp>
        <stp>20/11/2015</stp>
        <stp>20/11/2015</stp>
        <stp>[Bonds &amp; FX.xlsx]FX Daily!R11C12</stp>
        <stp>Fill=C</stp>
        <stp>Days=A</stp>
        <tr r="L11" s="8"/>
      </tp>
      <tp t="e">
        <v>#N/A</v>
        <stp/>
        <stp>##V3_BDHV12</stp>
        <stp>NZDCAD  Curncy</stp>
        <stp>PX_LAST</stp>
        <stp>31/12/2014</stp>
        <stp>31/12/2014</stp>
        <stp>[Bonds &amp; FX.xlsx]FX Daily!R11C12</stp>
        <stp>Fill=C</stp>
        <stp>Days=A</stp>
        <tr r="L11" s="8"/>
      </tp>
      <tp t="e">
        <v>#N/A</v>
        <stp/>
        <stp>##V3_BDHV12</stp>
        <stp>AUDCHF  Curncy</stp>
        <stp>PX_LAST</stp>
        <stp>20/11/2015</stp>
        <stp>20/11/2015</stp>
        <stp>[Bonds &amp; FX.xlsx]FX Daily!R42C11</stp>
        <stp>Fill=C</stp>
        <stp>Days=A</stp>
        <tr r="K42" s="8"/>
      </tp>
      <tp t="e">
        <v>#N/A</v>
        <stp/>
        <stp>##V3_BDHV12</stp>
        <stp>FWISEU55 Index</stp>
        <stp>PX_LAST</stp>
        <stp>14/01/2016</stp>
        <stp>14/01/2016</stp>
        <stp>[Bonds &amp; FX.xlsx]Bonds Weekly!R56C7</stp>
        <stp>Fill=C</stp>
        <stp>Days=A</stp>
        <tr r="G56" s="9"/>
        <tr r="G56" s="9"/>
      </tp>
      <tp t="e">
        <v>#N/A</v>
        <stp/>
        <stp>##V3_BDHV12</stp>
        <stp>EURCHF  Curncy</stp>
        <stp>PX_LAST</stp>
        <stp>23/11/2015</stp>
        <stp>23/11/2015</stp>
        <stp>[Bonds &amp; FX.xlsx]FX Daily!R37C11</stp>
        <stp>Fill=C</stp>
        <stp>Days=A</stp>
        <tr r="K37" s="8"/>
      </tp>
      <tp t="e">
        <v>#N/A</v>
        <stp/>
        <stp>##V3_BDHV12</stp>
        <stp>AUDHKD  Curncy</stp>
        <stp>PX_LAST</stp>
        <stp>31/10/2015</stp>
        <stp>31/10/2015</stp>
        <stp>[Bonds &amp; FX.xlsx]FX Daily!R26C15</stp>
        <stp>Fill=C</stp>
        <stp>Days=A</stp>
        <tr r="O26" s="8"/>
      </tp>
      <tp t="e">
        <v>#N/A</v>
        <stp/>
        <stp>##V3_BDHV12</stp>
        <stp>USOAIGTO Index</stp>
        <stp>PX_LAST</stp>
        <stp>31/10/2015</stp>
        <stp>31/10/2015</stp>
        <stp>[Bonds &amp; FX.xlsx]Bonds Daily!R69C9</stp>
        <stp>Fill=C</stp>
        <stp>Days=A</stp>
        <tr r="I69" s="7"/>
      </tp>
      <tp t="e">
        <v>#N/A</v>
        <stp/>
        <stp>##V3_BDHV12</stp>
        <stp>EUOAIGTO Index</stp>
        <stp>PX_LAST</stp>
        <stp>31/10/2015</stp>
        <stp>31/10/2015</stp>
        <stp>[Bonds &amp; FX.xlsx]Bonds Daily!R71C9</stp>
        <stp>Fill=C</stp>
        <stp>Days=A</stp>
        <tr r="I71" s="7"/>
      </tp>
      <tp t="e">
        <v>#N/A</v>
        <stp/>
        <stp>##V3_BDHV12</stp>
        <stp>GBOAIGTO Index</stp>
        <stp>PX_LAST</stp>
        <stp>31/10/2015</stp>
        <stp>31/10/2015</stp>
        <stp>[Bonds &amp; FX.xlsx]Bonds Daily!R73C9</stp>
        <stp>Fill=C</stp>
        <stp>Days=A</stp>
        <tr r="I73" s="7"/>
      </tp>
      <tp t="e">
        <v>#N/A</v>
        <stp/>
        <stp>##V3_BDHV12</stp>
        <stp>GBOHHYTO Index</stp>
        <stp>PX_LAST</stp>
        <stp>31/10/2015</stp>
        <stp>31/10/2015</stp>
        <stp>[Bonds &amp; FX.xlsx]Bonds Daily!R72C9</stp>
        <stp>Fill=C</stp>
        <stp>Days=A</stp>
        <tr r="I72" s="7"/>
      </tp>
      <tp t="e">
        <v>#N/A</v>
        <stp/>
        <stp>##V3_BDHV12</stp>
        <stp>EUOHHYTO Index</stp>
        <stp>PX_LAST</stp>
        <stp>31/10/2015</stp>
        <stp>31/10/2015</stp>
        <stp>[Bonds &amp; FX.xlsx]Bonds Daily!R70C9</stp>
        <stp>Fill=C</stp>
        <stp>Days=A</stp>
        <tr r="I70" s="7"/>
      </tp>
      <tp t="e">
        <v>#N/A</v>
        <stp/>
        <stp>##V3_BDHV12</stp>
        <stp>USOHHYTO Index</stp>
        <stp>PX_LAST</stp>
        <stp>31/10/2015</stp>
        <stp>31/10/2015</stp>
        <stp>[Bonds &amp; FX.xlsx]Bonds Daily!R68C9</stp>
        <stp>Fill=C</stp>
        <stp>Days=A</stp>
        <tr r="I68" s="7"/>
      </tp>
      <tp t="e">
        <v>#N/A</v>
        <stp/>
        <stp>##V3_BDHV12</stp>
        <stp>GSWISS10 Index</stp>
        <stp>PX_LAST</stp>
        <stp>31/12/2015</stp>
        <stp>31/12/2015</stp>
        <stp>[Bonds &amp; FX.xlsx]Bonds Weekly!R8C9</stp>
        <stp>Fill=C</stp>
        <stp>Days=A</stp>
        <tr r="I8" s="9"/>
      </tp>
      <tp t="e">
        <v>#N/A</v>
        <stp/>
        <stp>##V3_BDHV12</stp>
        <stp>GBPCHF  Curncy</stp>
        <stp>PX_LAST</stp>
        <stp>11/12/2015</stp>
        <stp>11/12/2015</stp>
        <stp>[Bonds &amp; FX.xlsx]FX!R39C11</stp>
        <stp>Fill=C</stp>
        <stp>Days=A</stp>
        <tr r="K39" s="6"/>
      </tp>
      <tp t="e">
        <v>#N/A</v>
        <stp/>
        <stp>##V3_BDHV12</stp>
        <stp>EURAUD  Curncy</stp>
        <stp>PX_LAST</stp>
        <stp>11/12/2015</stp>
        <stp>11/12/2015</stp>
        <stp>[Bonds &amp; FX.xlsx]FX!R37C13</stp>
        <stp>Fill=C</stp>
        <stp>Days=A</stp>
        <tr r="M37" s="6"/>
      </tp>
      <tp t="e">
        <v>#N/A</v>
        <stp/>
        <stp>##V3_BDHV12</stp>
        <stp>EURCAD  Curncy</stp>
        <stp>PX_LAST</stp>
        <stp>11/12/2015</stp>
        <stp>11/12/2015</stp>
        <stp>[Bonds &amp; FX.xlsx]FX!R21C12</stp>
        <stp>Fill=C</stp>
        <stp>Days=A</stp>
        <tr r="L21" s="6"/>
      </tp>
      <tp t="e">
        <v>#N/A</v>
        <stp/>
        <stp>##V3_BDHV12</stp>
        <stp>GBPCHF  Curncy</stp>
        <stp>PX_LAST</stp>
        <stp>30/11/2015</stp>
        <stp>30/11/2015</stp>
        <stp>[Bonds &amp; FX.xlsx]FX!R23C11</stp>
        <stp>Fill=C</stp>
        <stp>Days=A</stp>
        <tr r="K23" s="6"/>
      </tp>
      <tp t="e">
        <v>#N/A</v>
        <stp/>
        <stp>##V3_BDHV12</stp>
        <stp>EURCAD  Curncy</stp>
        <stp>PX_LAST</stp>
        <stp>04/12/2015</stp>
        <stp>04/12/2015</stp>
        <stp>[Bonds &amp; FX.xlsx]FX!R37C12</stp>
        <stp>Fill=C</stp>
        <stp>Days=A</stp>
        <tr r="L37" s="6"/>
      </tp>
      <tp t="e">
        <v>#N/A</v>
        <stp/>
        <stp>##V3_BDHV12</stp>
        <stp>EURAUD  Curncy</stp>
        <stp>PX_LAST</stp>
        <stp>30/11/2015</stp>
        <stp>30/11/2015</stp>
        <stp>[Bonds &amp; FX.xlsx]FX!R21C13</stp>
        <stp>Fill=C</stp>
        <stp>Days=A</stp>
        <tr r="M21" s="6"/>
      </tp>
      <tp>
        <v>119.92</v>
        <stp/>
        <stp>##V3_BDHV12</stp>
        <stp>KAA1 Comdty</stp>
        <stp>PX_LAST</stp>
        <stp>14.06.2018</stp>
        <stp>14.06.2018</stp>
        <stp>[Bonds &amp; FX.xlsx]BONDS OK!R16C8</stp>
        <stp>Days=A</stp>
        <stp>Fill=C</stp>
        <tr r="H16" s="10"/>
      </tp>
      <tp>
        <v>120.21</v>
        <stp/>
        <stp>##V3_BDHV12</stp>
        <stp>KAA1 Comdty</stp>
        <stp>PX_LAST</stp>
        <stp>15.06.2018</stp>
        <stp>15.06.2018</stp>
        <stp>[Bonds &amp; FX.xlsx]BONDS OK!R16C9</stp>
        <stp>Days=A</stp>
        <stp>Fill=C</stp>
        <tr r="I16" s="10"/>
      </tp>
      <tp>
        <v>1.1352</v>
        <stp/>
        <stp>##V3_BDHV12</stp>
        <stp>GBPEUR  Curncy</stp>
        <stp>PX_LAST</stp>
        <stp>11.06.2018</stp>
        <stp>11.06.2018</stp>
        <stp>[Bonds &amp; FX.xlsx]FX OK!R30C24</stp>
        <stp>Fill=C</stp>
        <stp>Days=A</stp>
        <tr r="X30" s="12"/>
      </tp>
      <tp>
        <v>1.1445000000000001</v>
        <stp/>
        <stp>##V3_BDHV12</stp>
        <stp>GBPEUR  Curncy</stp>
        <stp>PX_LAST</stp>
        <stp>15.06.2018</stp>
        <stp>15.06.2018</stp>
        <stp>[Bonds &amp; FX.xlsx]FX OK!R30C24</stp>
        <stp>Fill=C</stp>
        <stp>Days=A</stp>
        <tr r="X30" s="12"/>
      </tp>
      <tp>
        <v>1.1574599999999999</v>
        <stp/>
        <stp>##V3_BDHV12</stp>
        <stp>EURCHF  Curncy</stp>
        <stp>PX_LAST</stp>
        <stp>15.06.2018</stp>
        <stp>15.06.2018</stp>
        <stp>[Bonds &amp; FX.xlsx]FX OK!R10C25</stp>
        <stp>Fill=C</stp>
        <stp>Days=A</stp>
        <tr r="Y10" s="12"/>
      </tp>
      <tp>
        <v>8.8800000000000007E-3</v>
        <stp/>
        <stp>##V3_BDHV12</stp>
        <stp>JPYUSD  Curncy</stp>
        <stp>PX_LAST</stp>
        <stp>15.12.2017</stp>
        <stp>15.12.2017</stp>
        <stp>[Bonds &amp; FX.xlsx]FX OK!R29C10</stp>
        <stp>Fill=C</stp>
        <stp>Days=A</stp>
        <tr r="J29" s="12"/>
      </tp>
      <tp t="e">
        <v>#N/A</v>
        <stp/>
        <stp>##V3_BDHV12</stp>
        <stp>GJGB10 Index</stp>
        <stp>PX_LAST</stp>
        <stp>20/11/2015</stp>
        <stp>20/11/2015</stp>
        <stp>[Bonds &amp; FX.xlsx]Monitor!R9C7</stp>
        <stp>Fill=C</stp>
        <stp>Days=A</stp>
        <tr r="G9" s="1"/>
        <tr r="G9" s="1"/>
      </tp>
      <tp>
        <v>1.1574599999999999</v>
        <stp/>
        <stp>##V3_BDHV12</stp>
        <stp>EURCHF  Curncy</stp>
        <stp>PX_LAST</stp>
        <stp>15.06.2018</stp>
        <stp>15.06.2018</stp>
        <stp>[Bonds &amp; FX.xlsx]FX OK!R28C16</stp>
        <stp>Fill=C</stp>
        <stp>Days=A</stp>
        <tr r="P28" s="12"/>
      </tp>
      <tp>
        <v>1.1612499999999999</v>
        <stp/>
        <stp>##V3_BDHV12</stp>
        <stp>EURCHF  Curncy</stp>
        <stp>PX_LAST</stp>
        <stp>11.06.2018</stp>
        <stp>11.06.2018</stp>
        <stp>[Bonds &amp; FX.xlsx]FX OK!R28C16</stp>
        <stp>Fill=C</stp>
        <stp>Days=A</stp>
        <tr r="P28" s="12"/>
      </tp>
      <tp>
        <v>8.8800000000000007E-3</v>
        <stp/>
        <stp>##V3_BDHV12</stp>
        <stp>JPYUSD  Curncy</stp>
        <stp>PX_LAST</stp>
        <stp>15.12.2017</stp>
        <stp>15.12.2017</stp>
        <stp>[Bonds &amp; FX.xlsx]FX OK!R11C23</stp>
        <stp>Fill=C</stp>
        <stp>Days=A</stp>
        <tr r="W11" s="12"/>
      </tp>
      <tp>
        <v>0.69310000000000005</v>
        <stp/>
        <stp>##V3_BDHV12</stp>
        <stp>NZDCHF  Curncy</stp>
        <stp>PX_LAST</stp>
        <stp>15.06.2018</stp>
        <stp>15.06.2018</stp>
        <stp>[Bonds &amp; FX.xlsx]FX OK!R34C18</stp>
        <stp>Fill=C</stp>
        <stp>Days=A</stp>
        <tr r="R34" s="12"/>
      </tp>
      <tp>
        <v>0.74239999999999995</v>
        <stp/>
        <stp>##V3_BDHV12</stp>
        <stp>AUDCHF  Curncy</stp>
        <stp>PX_LAST</stp>
        <stp>15.06.2018</stp>
        <stp>15.06.2018</stp>
        <stp>[Bonds &amp; FX.xlsx]FX OK!R15C25</stp>
        <stp>Fill=C</stp>
        <stp>Days=A</stp>
        <tr r="Y15" s="12"/>
      </tp>
      <tp>
        <v>44.826000000000001</v>
        <stp/>
        <stp>##V3_BDHV12</stp>
        <stp>ITRX EUR CDSI GEN 5Y Corp</stp>
        <stp>PX_LAST</stp>
        <stp>31.12.2017</stp>
        <stp>31.12.2017</stp>
        <stp>[Bonds &amp; FX.xlsx]BONDS OK!R88C11</stp>
        <stp>Fill=C</stp>
        <stp>Days=A</stp>
        <tr r="K88" s="10"/>
      </tp>
      <tp>
        <v>0.74199999999999999</v>
        <stp/>
        <stp>##V3_BDHV12</stp>
        <stp>AUDCHF  Curncy</stp>
        <stp>PX_LAST</stp>
        <stp>15.03.2018</stp>
        <stp>15.03.2018</stp>
        <stp>[Bonds &amp; FX.xlsx]FX OK!R33C17</stp>
        <stp>Fill=C</stp>
        <stp>Days=A</stp>
        <tr r="Q33" s="12"/>
      </tp>
      <tp>
        <v>0.66159999999999997</v>
        <stp/>
        <stp>##V3_BDHV12</stp>
        <stp>CADEUR  Curncy</stp>
        <stp>PX_LAST</stp>
        <stp>15.12.2017</stp>
        <stp>15.12.2017</stp>
        <stp>[Bonds &amp; FX.xlsx]FX OK!R32C26</stp>
        <stp>Fill=C</stp>
        <stp>Days=A</stp>
        <tr r="Z32" s="12"/>
      </tp>
      <tp t="s">
        <v>#N/A Invalid Security</v>
        <stp/>
        <stp>##V3_BDPV12</stp>
        <stp>UkG4TR Index</stp>
        <stp>LONG_COMP_NAME</stp>
        <stp>[Bonds &amp; FX.xlsx]EFFAS!R34C7</stp>
        <tr r="G34" s="4"/>
      </tp>
      <tp>
        <v>0.74239999999999995</v>
        <stp/>
        <stp>##V3_BDHV12</stp>
        <stp>AUDCHF  Curncy</stp>
        <stp>PX_LAST</stp>
        <stp>15.06.2018</stp>
        <stp>15.06.2018</stp>
        <stp>[Bonds &amp; FX.xlsx]FX OK!R33C17</stp>
        <stp>Fill=C</stp>
        <stp>Days=A</stp>
        <tr r="Q33" s="12"/>
      </tp>
      <tp>
        <v>9.8030000000000006E-2</v>
        <stp/>
        <stp>##V3_BDHV12</stp>
        <stp>SEKEUR  Curncy</stp>
        <stp>PX_LAST</stp>
        <stp>15.06.2018</stp>
        <stp>15.06.2018</stp>
        <stp>[Bonds &amp; FX.xlsx]FX OK!R36C23</stp>
        <stp>Fill=C</stp>
        <stp>Days=A</stp>
        <tr r="W36" s="12"/>
      </tp>
      <tp>
        <v>9.887E-2</v>
        <stp/>
        <stp>##V3_BDHV12</stp>
        <stp>SEKEUR  Curncy</stp>
        <stp>PX_LAST</stp>
        <stp>14.06.2018</stp>
        <stp>14.06.2018</stp>
        <stp>[Bonds &amp; FX.xlsx]FX OK!R36C23</stp>
        <stp>Fill=C</stp>
        <stp>Days=A</stp>
        <tr r="W36" s="12"/>
      </tp>
      <tp t="e">
        <v>#N/A</v>
        <stp/>
        <stp>##V3_BDHV12</stp>
        <stp>CHFHKD  Curncy</stp>
        <stp>PX_LAST</stp>
        <stp>20/11/2015</stp>
        <stp>20/11/2015</stp>
        <stp>[Bonds &amp; FX.xlsx]FX Daily!R24C15</stp>
        <stp>Fill=C</stp>
        <stp>Days=A</stp>
        <tr r="O24" s="8"/>
      </tp>
      <tp t="e">
        <v>#N/A</v>
        <stp/>
        <stp>##V3_BDHV12</stp>
        <stp>HKDCAD  Curncy</stp>
        <stp>PX_LAST</stp>
        <stp>20/11/2015</stp>
        <stp>20/11/2015</stp>
        <stp>[Bonds &amp; FX.xlsx]FX Daily!R44C12</stp>
        <stp>Fill=C</stp>
        <stp>Days=A</stp>
        <tr r="L44" s="8"/>
      </tp>
      <tp t="e">
        <v>#N/A</v>
        <stp/>
        <stp>##V3_BDHV12</stp>
        <stp>DEYC1030 Index</stp>
        <stp>PX_LAST</stp>
        <stp>31/12/2015</stp>
        <stp>31/12/2015</stp>
        <stp>[Bonds &amp; FX.xlsx]Bonds Weekly!R37C10</stp>
        <stp>Fill=C</stp>
        <stp>Days=A</stp>
        <tr r="J37" s="9"/>
      </tp>
      <tp t="e">
        <v>#N/A</v>
        <stp/>
        <stp>##V3_BDHV12</stp>
        <stp>NZDGBP  Curncy</stp>
        <stp>PX_LAST</stp>
        <stp>31/10/2015</stp>
        <stp>31/10/2015</stp>
        <stp>[Bonds &amp; FX.xlsx]FX Daily!R27C10</stp>
        <stp>Fill=C</stp>
        <stp>Days=A</stp>
        <tr r="J27" s="8"/>
      </tp>
      <tp t="e">
        <v>#N/A</v>
        <stp/>
        <stp>##V3_BDHV12</stp>
        <stp>NOKSEK  Curncy</stp>
        <stp>PX_LAST</stp>
        <stp>31/10/2015</stp>
        <stp>31/10/2015</stp>
        <stp>[Bonds &amp; FX.xlsx]FX Daily!R29C17</stp>
        <stp>Fill=C</stp>
        <stp>Days=A</stp>
        <tr r="Q29" s="8"/>
      </tp>
      <tp t="e">
        <v>#N/A</v>
        <stp/>
        <stp>##V3_BDHV12</stp>
        <stp>SEKNZD  Curncy</stp>
        <stp>PX_LAST</stp>
        <stp>31/10/2015</stp>
        <stp>31/10/2015</stp>
        <stp>[Bonds &amp; FX.xlsx]FX Daily!R30C14</stp>
        <stp>Fill=C</stp>
        <stp>Days=A</stp>
        <tr r="N30" s="8"/>
      </tp>
      <tp t="e">
        <v>#N/A</v>
        <stp/>
        <stp>##V3_BDHV12</stp>
        <stp>CADHKD  Curncy</stp>
        <stp>PX_LAST</stp>
        <stp>20/11/2015</stp>
        <stp>20/11/2015</stp>
        <stp>[Bonds &amp; FX.xlsx]FX Daily!R25C15</stp>
        <stp>Fill=C</stp>
        <stp>Days=A</stp>
        <tr r="O25" s="8"/>
      </tp>
      <tp t="e">
        <v>#N/A</v>
        <stp/>
        <stp>##V3_BDHV12</stp>
        <stp>NOKCAD  Curncy</stp>
        <stp>PX_LAST</stp>
        <stp>20/11/2015</stp>
        <stp>20/11/2015</stp>
        <stp>[Bonds &amp; FX.xlsx]FX Daily!R29C12</stp>
        <stp>Fill=C</stp>
        <stp>Days=A</stp>
        <tr r="L29" s="8"/>
      </tp>
      <tp t="e">
        <v>#N/A</v>
        <stp/>
        <stp>##V3_BDHV12</stp>
        <stp>USOHHYTO Index</stp>
        <stp>PX_LAST</stp>
        <stp>31/12/2014</stp>
        <stp>31/12/2014</stp>
        <stp>[Bonds &amp; FX.xlsx]Bonds Daily!R68C10</stp>
        <stp>Fill=C</stp>
        <stp>Days=A</stp>
        <tr r="J68" s="7"/>
      </tp>
      <tp t="e">
        <v>#N/A</v>
        <stp/>
        <stp>##V3_BDHV12</stp>
        <stp>NZDCAD  Curncy</stp>
        <stp>PX_LAST</stp>
        <stp>20/11/2015</stp>
        <stp>20/11/2015</stp>
        <stp>[Bonds &amp; FX.xlsx]FX Daily!R27C12</stp>
        <stp>Fill=C</stp>
        <stp>Days=A</stp>
        <tr r="L27" s="8"/>
      </tp>
      <tp t="e">
        <v>#N/A</v>
        <stp/>
        <stp>##V3_BDHV12</stp>
        <stp>EURNOK  Curncy</stp>
        <stp>PX_LAST</stp>
        <stp>20/11/2015</stp>
        <stp>20/11/2015</stp>
        <stp>[Bonds &amp; FX.xlsx]FX Daily!R37C16</stp>
        <stp>Fill=C</stp>
        <stp>Days=A</stp>
        <tr r="P37" s="8"/>
      </tp>
      <tp t="e">
        <v>#N/A</v>
        <stp/>
        <stp>##V3_BDHV12</stp>
        <stp>AUDNOK  Curncy</stp>
        <stp>PX_LAST</stp>
        <stp>23/11/2015</stp>
        <stp>23/11/2015</stp>
        <stp>[Bonds &amp; FX.xlsx]FX Daily!R42C16</stp>
        <stp>Fill=C</stp>
        <stp>Days=A</stp>
        <tr r="P42" s="8"/>
      </tp>
      <tp t="e">
        <v>#N/A</v>
        <stp/>
        <stp>##V3_BDHV12</stp>
        <stp>EURNOK  Curncy</stp>
        <stp>PX_LAST</stp>
        <stp>31/10/2015</stp>
        <stp>31/10/2015</stp>
        <stp>[Bonds &amp; FX.xlsx]FX Daily!R21C16</stp>
        <stp>Fill=C</stp>
        <stp>Days=A</stp>
        <tr r="P21" s="8"/>
      </tp>
      <tp t="e">
        <v>#N/A</v>
        <stp/>
        <stp>##V3_BDHV12</stp>
        <stp>AUDCHF  Curncy</stp>
        <stp>PX_LAST</stp>
        <stp>23/11/2015</stp>
        <stp>23/11/2015</stp>
        <stp>[Bonds &amp; FX.xlsx]FX Daily!R42C11</stp>
        <stp>Fill=C</stp>
        <stp>Days=A</stp>
        <tr r="K42" s="8"/>
      </tp>
      <tp t="e">
        <v>#N/A</v>
        <stp/>
        <stp>##V3_BDHV12</stp>
        <stp>EURCHF  Curncy</stp>
        <stp>PX_LAST</stp>
        <stp>31/10/2015</stp>
        <stp>31/10/2015</stp>
        <stp>[Bonds &amp; FX.xlsx]FX Daily!R21C11</stp>
        <stp>Fill=C</stp>
        <stp>Days=A</stp>
        <tr r="K21" s="8"/>
      </tp>
      <tp t="e">
        <v>#N/A</v>
        <stp/>
        <stp>##V3_BDHV12</stp>
        <stp>EURCHF  Curncy</stp>
        <stp>PX_LAST</stp>
        <stp>20/11/2015</stp>
        <stp>20/11/2015</stp>
        <stp>[Bonds &amp; FX.xlsx]FX Daily!R37C11</stp>
        <stp>Fill=C</stp>
        <stp>Days=A</stp>
        <tr r="K37" s="8"/>
      </tp>
      <tp t="e">
        <v>#N/A</v>
        <stp/>
        <stp>##V3_BDHV12</stp>
        <stp>NZDSEK  Curncy</stp>
        <stp>PX_LAST</stp>
        <stp>31/10/2015</stp>
        <stp>31/10/2015</stp>
        <stp>[Bonds &amp; FX.xlsx]FX Daily!R27C17</stp>
        <stp>Fill=C</stp>
        <stp>Days=A</stp>
        <tr r="Q27" s="8"/>
      </tp>
      <tp t="e">
        <v>#N/A</v>
        <stp/>
        <stp>##V3_BDHV12</stp>
        <stp>NOKGBP  Curncy</stp>
        <stp>PX_LAST</stp>
        <stp>31/10/2015</stp>
        <stp>31/10/2015</stp>
        <stp>[Bonds &amp; FX.xlsx]FX Daily!R29C10</stp>
        <stp>Fill=C</stp>
        <stp>Days=A</stp>
        <tr r="J29" s="8"/>
      </tp>
      <tp t="e">
        <v>#N/A</v>
        <stp/>
        <stp>##V3_BDHV12</stp>
        <stp>EUOAIGTO Index</stp>
        <stp>PX_LAST</stp>
        <stp>24/11/2015</stp>
        <stp>24/11/2015</stp>
        <stp>[Bonds &amp; FX.xlsx]Bonds Daily!R71C8</stp>
        <stp>Fill=C</stp>
        <stp>Days=A</stp>
        <tr r="H71" s="7"/>
      </tp>
      <tp t="e">
        <v>#N/A</v>
        <stp/>
        <stp>##V3_BDHV12</stp>
        <stp>GBOAIGTO Index</stp>
        <stp>PX_LAST</stp>
        <stp>24/11/2015</stp>
        <stp>24/11/2015</stp>
        <stp>[Bonds &amp; FX.xlsx]Bonds Daily!R73C8</stp>
        <stp>Fill=C</stp>
        <stp>Days=A</stp>
        <tr r="H73" s="7"/>
      </tp>
      <tp t="e">
        <v>#N/A</v>
        <stp/>
        <stp>##V3_BDHV12</stp>
        <stp>USOAIGTO Index</stp>
        <stp>PX_LAST</stp>
        <stp>24/11/2015</stp>
        <stp>24/11/2015</stp>
        <stp>[Bonds &amp; FX.xlsx]Bonds Daily!R69C8</stp>
        <stp>Fill=C</stp>
        <stp>Days=A</stp>
        <tr r="H69" s="7"/>
      </tp>
      <tp>
        <v>0.90700000000000003</v>
        <stp/>
        <stp>##V3_BDHV12</stp>
        <stp>GFRN10 Index</stp>
        <stp>PX_LAST</stp>
        <stp>11.06.2018</stp>
        <stp>11.06.2018</stp>
        <stp>[Bonds &amp; FX.xlsx]BONDS OK!R12C9</stp>
        <stp>Fill=C</stp>
        <stp>Days=A</stp>
        <tr r="I12" s="10"/>
      </tp>
      <tp>
        <v>0.90700000000000003</v>
        <stp/>
        <stp>##V3_BDHV12</stp>
        <stp>GFRN10 Index</stp>
        <stp>PX_LAST</stp>
        <stp>11.06.2018</stp>
        <stp>11.06.2018</stp>
        <stp>[Bonds &amp; FX.xlsx]BONDS OK!R31C9</stp>
        <stp>Fill=C</stp>
        <stp>Days=A</stp>
        <tr r="I31" s="10"/>
      </tp>
      <tp t="e">
        <v>#N/A</v>
        <stp/>
        <stp>##V3_BDHV12</stp>
        <stp>USOHHYTO Index</stp>
        <stp>PX_LAST</stp>
        <stp>24/11/2015</stp>
        <stp>24/11/2015</stp>
        <stp>[Bonds &amp; FX.xlsx]Bonds Daily!R68C8</stp>
        <stp>Fill=C</stp>
        <stp>Days=A</stp>
        <tr r="H68" s="7"/>
      </tp>
      <tp t="e">
        <v>#N/A</v>
        <stp/>
        <stp>##V3_BDHV12</stp>
        <stp>GBOHHYTO Index</stp>
        <stp>PX_LAST</stp>
        <stp>24/11/2015</stp>
        <stp>24/11/2015</stp>
        <stp>[Bonds &amp; FX.xlsx]Bonds Daily!R72C8</stp>
        <stp>Fill=C</stp>
        <stp>Days=A</stp>
        <tr r="H72" s="7"/>
      </tp>
      <tp t="e">
        <v>#N/A</v>
        <stp/>
        <stp>##V3_BDHV12</stp>
        <stp>EUOHHYTO Index</stp>
        <stp>PX_LAST</stp>
        <stp>24/11/2015</stp>
        <stp>24/11/2015</stp>
        <stp>[Bonds &amp; FX.xlsx]Bonds Daily!R70C8</stp>
        <stp>Fill=C</stp>
        <stp>Days=A</stp>
        <tr r="H70" s="7"/>
      </tp>
      <tp t="e">
        <v>#N/A</v>
        <stp/>
        <stp>##V3_BDHV12</stp>
        <stp>GSWISS10 Index</stp>
        <stp>PX_LAST</stp>
        <stp>13/01/2016</stp>
        <stp>13/01/2016</stp>
        <stp>[Bonds &amp; FX.xlsx]Bonds Weekly!R8C8</stp>
        <stp>Fill=C</stp>
        <stp>Days=A</stp>
        <tr r="H8" s="9"/>
      </tp>
      <tp t="e">
        <v>#N/A</v>
        <stp/>
        <stp>##V3_BDHV12</stp>
        <stp>GBPCHF  Curncy</stp>
        <stp>PX_LAST</stp>
        <stp>04/12/2015</stp>
        <stp>04/12/2015</stp>
        <stp>[Bonds &amp; FX.xlsx]FX!R39C11</stp>
        <stp>Fill=C</stp>
        <stp>Days=A</stp>
        <tr r="K39" s="6"/>
      </tp>
      <tp t="e">
        <v>#N/A</v>
        <stp/>
        <stp>##V3_BDHV12</stp>
        <stp>EURCAD  Curncy</stp>
        <stp>PX_LAST</stp>
        <stp>11/12/2015</stp>
        <stp>11/12/2015</stp>
        <stp>[Bonds &amp; FX.xlsx]FX!R37C12</stp>
        <stp>Fill=C</stp>
        <stp>Days=A</stp>
        <tr r="L37" s="6"/>
      </tp>
      <tp t="e">
        <v>#N/A</v>
        <stp/>
        <stp>##V3_BDHV12</stp>
        <stp>EURCAD  Curncy</stp>
        <stp>PX_LAST</stp>
        <stp>30/11/2015</stp>
        <stp>30/11/2015</stp>
        <stp>[Bonds &amp; FX.xlsx]FX!R21C12</stp>
        <stp>Fill=C</stp>
        <stp>Days=A</stp>
        <tr r="L21" s="6"/>
      </tp>
      <tp t="e">
        <v>#N/A</v>
        <stp/>
        <stp>##V3_BDHV12</stp>
        <stp>EURAUD  Curncy</stp>
        <stp>PX_LAST</stp>
        <stp>04/12/2015</stp>
        <stp>04/12/2015</stp>
        <stp>[Bonds &amp; FX.xlsx]FX!R37C13</stp>
        <stp>Fill=C</stp>
        <stp>Days=A</stp>
        <tr r="M37" s="6"/>
      </tp>
      <tp t="e">
        <v>#N/A</v>
        <stp/>
        <stp>##V3_BDHV12</stp>
        <stp>GBPCHF  Curncy</stp>
        <stp>PX_LAST</stp>
        <stp>11/12/2015</stp>
        <stp>11/12/2015</stp>
        <stp>[Bonds &amp; FX.xlsx]FX!R23C11</stp>
        <stp>Fill=C</stp>
        <stp>Days=A</stp>
        <tr r="K23" s="6"/>
      </tp>
      <tp t="e">
        <v>#N/A</v>
        <stp/>
        <stp>##V3_BDHV12</stp>
        <stp>EURAUD  Curncy</stp>
        <stp>PX_LAST</stp>
        <stp>11/12/2015</stp>
        <stp>11/12/2015</stp>
        <stp>[Bonds &amp; FX.xlsx]FX!R21C13</stp>
        <stp>Fill=C</stp>
        <stp>Days=A</stp>
        <tr r="M21" s="6"/>
      </tp>
      <tp>
        <v>120.21</v>
        <stp/>
        <stp>##V3_BDHV12</stp>
        <stp>KAA1 Comdty</stp>
        <stp>PX_LAST</stp>
        <stp>15.06.2018</stp>
        <stp>15.06.2018</stp>
        <stp>[Bonds &amp; FX.xlsx]BONDS OK!R16C8</stp>
        <stp>Days=A</stp>
        <stp>Fill=C</stp>
        <tr r="H16" s="10"/>
      </tp>
      <tp>
        <v>106.613</v>
        <stp/>
        <stp>##V3_BDHV12</stp>
        <stp>CDX HY CDSI GEN 5Y PRC Corp</stp>
        <stp>PX_LAST</stp>
        <stp>11.06.2018</stp>
        <stp>11.06.2018</stp>
        <stp>[Bonds &amp; FX.xlsx]BONDS OK!R87C9</stp>
        <stp>Fill=C</stp>
        <stp>Days=A</stp>
        <tr r="I87" s="10"/>
      </tp>
      <tp>
        <v>1.1445000000000001</v>
        <stp/>
        <stp>##V3_BDHV12</stp>
        <stp>GBPEUR  Curncy</stp>
        <stp>PX_LAST</stp>
        <stp>15.06.2018</stp>
        <stp>15.06.2018</stp>
        <stp>[Bonds &amp; FX.xlsx]FX OK!R30C25</stp>
        <stp>Fill=C</stp>
        <stp>Days=A</stp>
        <tr r="Y30" s="12"/>
      </tp>
      <tp>
        <v>9.0369999999999999E-3</v>
        <stp/>
        <stp>##V3_BDHV12</stp>
        <stp>JPYUSD  Curncy</stp>
        <stp>PX_LAST</stp>
        <stp>15.06.2018</stp>
        <stp>15.06.2018</stp>
        <stp>[Bonds &amp; FX.xlsx]FX OK!R29C10</stp>
        <stp>Fill=C</stp>
        <stp>Days=A</stp>
        <tr r="J29" s="12"/>
      </tp>
      <tp>
        <v>1.1326000000000001</v>
        <stp/>
        <stp>##V3_BDHV12</stp>
        <stp>GBPEUR  Curncy</stp>
        <stp>PX_LAST</stp>
        <stp>15.03.2018</stp>
        <stp>15.03.2018</stp>
        <stp>[Bonds &amp; FX.xlsx]FX OK!R30C25</stp>
        <stp>Fill=C</stp>
        <stp>Days=A</stp>
        <tr r="Y30" s="12"/>
      </tp>
      <tp>
        <v>1.1644700000000001</v>
        <stp/>
        <stp>##V3_BDHV12</stp>
        <stp>EURCHF  Curncy</stp>
        <stp>PX_LAST</stp>
        <stp>15.12.2017</stp>
        <stp>15.12.2017</stp>
        <stp>[Bonds &amp; FX.xlsx]FX OK!R10C25</stp>
        <stp>Fill=C</stp>
        <stp>Days=A</stp>
        <tr r="Y10" s="12"/>
      </tp>
      <tp>
        <v>120.04</v>
        <stp/>
        <stp>##V3_BDHV12</stp>
        <stp>KAA1 Comdty</stp>
        <stp>PX_LAST</stp>
        <stp>31.05.2018</stp>
        <stp>31.05.2018</stp>
        <stp>[Bonds &amp; FX.xlsx]BONDS OK!R16C10</stp>
        <stp>Days=A</stp>
        <stp>Fill=C</stp>
        <tr r="J16" s="10"/>
      </tp>
      <tp>
        <v>9.0369999999999999E-3</v>
        <stp/>
        <stp>##V3_BDHV12</stp>
        <stp>JPYUSD  Curncy</stp>
        <stp>PX_LAST</stp>
        <stp>15.06.2018</stp>
        <stp>15.06.2018</stp>
        <stp>[Bonds &amp; FX.xlsx]FX OK!R11C23</stp>
        <stp>Fill=C</stp>
        <stp>Days=A</stp>
        <tr r="W11" s="12"/>
      </tp>
      <tp>
        <v>1.1574599999999999</v>
        <stp/>
        <stp>##V3_BDHV12</stp>
        <stp>EURCHF  Curncy</stp>
        <stp>PX_LAST</stp>
        <stp>15.06.2018</stp>
        <stp>15.06.2018</stp>
        <stp>[Bonds &amp; FX.xlsx]FX OK!R28C17</stp>
        <stp>Fill=C</stp>
        <stp>Days=A</stp>
        <tr r="Q28" s="12"/>
      </tp>
      <tp>
        <v>1.17076</v>
        <stp/>
        <stp>##V3_BDHV12</stp>
        <stp>EURCHF  Curncy</stp>
        <stp>PX_LAST</stp>
        <stp>15.03.2018</stp>
        <stp>15.03.2018</stp>
        <stp>[Bonds &amp; FX.xlsx]FX OK!R28C17</stp>
        <stp>Fill=C</stp>
        <stp>Days=A</stp>
        <tr r="Q28" s="12"/>
      </tp>
      <tp>
        <v>0.75729999999999997</v>
        <stp/>
        <stp>##V3_BDHV12</stp>
        <stp>AUDCHF  Curncy</stp>
        <stp>PX_LAST</stp>
        <stp>15.12.2017</stp>
        <stp>15.12.2017</stp>
        <stp>[Bonds &amp; FX.xlsx]FX OK!R15C25</stp>
        <stp>Fill=C</stp>
        <stp>Days=A</stp>
        <tr r="Y15" s="12"/>
      </tp>
      <tp t="s">
        <v>#N/A Invalid Security</v>
        <stp/>
        <stp>##V3_BDPV12</stp>
        <stp>UkG5TR Index</stp>
        <stp>LONG_COMP_NAME</stp>
        <stp>[Bonds &amp; FX.xlsx]EFFAS!R35C7</stp>
        <tr r="G35" s="4"/>
      </tp>
      <tp>
        <v>0.69289999999999996</v>
        <stp/>
        <stp>##V3_BDHV12</stp>
        <stp>NZDCHF  Curncy</stp>
        <stp>PX_LAST</stp>
        <stp>15.12.2017</stp>
        <stp>15.12.2017</stp>
        <stp>[Bonds &amp; FX.xlsx]FX OK!R34C18</stp>
        <stp>Fill=C</stp>
        <stp>Days=A</stp>
        <tr r="R34" s="12"/>
      </tp>
      <tp>
        <v>0.65310000000000001</v>
        <stp/>
        <stp>##V3_BDHV12</stp>
        <stp>CADEUR  Curncy</stp>
        <stp>PX_LAST</stp>
        <stp>15.06.2018</stp>
        <stp>15.06.2018</stp>
        <stp>[Bonds &amp; FX.xlsx]FX OK!R32C26</stp>
        <stp>Fill=C</stp>
        <stp>Days=A</stp>
        <tr r="Z32" s="12"/>
      </tp>
      <tp>
        <v>0.74239999999999995</v>
        <stp/>
        <stp>##V3_BDHV12</stp>
        <stp>AUDCHF  Curncy</stp>
        <stp>PX_LAST</stp>
        <stp>15.06.2018</stp>
        <stp>15.06.2018</stp>
        <stp>[Bonds &amp; FX.xlsx]FX OK!R33C16</stp>
        <stp>Fill=C</stp>
        <stp>Days=A</stp>
        <tr r="P33" s="12"/>
      </tp>
      <tp>
        <v>0.74970000000000003</v>
        <stp/>
        <stp>##V3_BDHV12</stp>
        <stp>AUDCHF  Curncy</stp>
        <stp>PX_LAST</stp>
        <stp>11.06.2018</stp>
        <stp>11.06.2018</stp>
        <stp>[Bonds &amp; FX.xlsx]FX OK!R33C16</stp>
        <stp>Fill=C</stp>
        <stp>Days=A</stp>
        <tr r="P33" s="12"/>
      </tp>
      <tp t="e">
        <v>#N/A</v>
        <stp/>
        <stp>##V3_BDHV12</stp>
        <stp>GIGB10YR Index</stp>
        <stp>PX_LAST</stp>
        <stp>31/12/2015</stp>
        <stp>31/12/2015</stp>
        <stp>[Bonds &amp; FX.xlsx]Bonds Weekly!R18C10</stp>
        <stp>Fill=C</stp>
        <stp>Days=A</stp>
        <tr r="J18" s="9"/>
      </tp>
      <tp t="e">
        <v>#N/A</v>
        <stp/>
        <stp>##V3_BDHV12</stp>
        <stp>CHFHKD  Curncy</stp>
        <stp>PX_LAST</stp>
        <stp>31/10/2015</stp>
        <stp>31/10/2015</stp>
        <stp>[Bonds &amp; FX.xlsx]FX Daily!R24C15</stp>
        <stp>Fill=C</stp>
        <stp>Days=A</stp>
        <tr r="O24" s="8"/>
      </tp>
      <tp t="e">
        <v>#N/A</v>
        <stp/>
        <stp>##V3_BDHV12</stp>
        <stp>GCAN10YR Index</stp>
        <stp>PX_LAST</stp>
        <stp>31/12/2015</stp>
        <stp>31/12/2015</stp>
        <stp>[Bonds &amp; FX.xlsx]Bonds Weekly!R13C10</stp>
        <stp>Fill=C</stp>
        <stp>Days=A</stp>
        <tr r="J13" s="9"/>
      </tp>
      <tp t="e">
        <v>#N/A</v>
        <stp/>
        <stp>##V3_BDHV12</stp>
        <stp>CADNOK  Curncy</stp>
        <stp>PX_LAST</stp>
        <stp>20/11/2015</stp>
        <stp>20/11/2015</stp>
        <stp>[Bonds &amp; FX.xlsx]FX Daily!R41C16</stp>
        <stp>Fill=C</stp>
        <stp>Days=A</stp>
        <tr r="P41" s="8"/>
      </tp>
      <tp t="e">
        <v>#N/A</v>
        <stp/>
        <stp>##V3_BDHV12</stp>
        <stp>NZDGBP  Curncy</stp>
        <stp>PX_LAST</stp>
        <stp>20/11/2015</stp>
        <stp>20/11/2015</stp>
        <stp>[Bonds &amp; FX.xlsx]FX Daily!R27C10</stp>
        <stp>Fill=C</stp>
        <stp>Days=A</stp>
        <tr r="J27" s="8"/>
      </tp>
      <tp t="e">
        <v>#N/A</v>
        <stp/>
        <stp>##V3_BDHV12</stp>
        <stp>NOKSEK  Curncy</stp>
        <stp>PX_LAST</stp>
        <stp>20/11/2015</stp>
        <stp>20/11/2015</stp>
        <stp>[Bonds &amp; FX.xlsx]FX Daily!R29C17</stp>
        <stp>Fill=C</stp>
        <stp>Days=A</stp>
        <tr r="Q29" s="8"/>
      </tp>
      <tp t="e">
        <v>#N/A</v>
        <stp/>
        <stp>##V3_BDHV12</stp>
        <stp>GBPCHF  Curncy</stp>
        <stp>PX_LAST</stp>
        <stp>23/11/2015</stp>
        <stp>23/11/2015</stp>
        <stp>[Bonds &amp; FX.xlsx]FX Daily!R39C11</stp>
        <stp>Fill=C</stp>
        <stp>Days=A</stp>
        <tr r="K39" s="8"/>
      </tp>
      <tp t="e">
        <v>#N/A</v>
        <stp/>
        <stp>##V3_BDHV12</stp>
        <stp>SEKNZD  Curncy</stp>
        <stp>PX_LAST</stp>
        <stp>20/11/2015</stp>
        <stp>20/11/2015</stp>
        <stp>[Bonds &amp; FX.xlsx]FX Daily!R30C14</stp>
        <stp>Fill=C</stp>
        <stp>Days=A</stp>
        <tr r="N30" s="8"/>
      </tp>
      <tp t="e">
        <v>#N/A</v>
        <stp/>
        <stp>##V3_BDHV12</stp>
        <stp>CADHKD  Curncy</stp>
        <stp>PX_LAST</stp>
        <stp>31/10/2015</stp>
        <stp>31/10/2015</stp>
        <stp>[Bonds &amp; FX.xlsx]FX Daily!R25C15</stp>
        <stp>Fill=C</stp>
        <stp>Days=A</stp>
        <tr r="O25" s="8"/>
      </tp>
      <tp t="e">
        <v>#N/A</v>
        <stp/>
        <stp>##V3_BDHV12</stp>
        <stp>GBPNOK  Curncy</stp>
        <stp>PX_LAST</stp>
        <stp>23/11/2015</stp>
        <stp>23/11/2015</stp>
        <stp>[Bonds &amp; FX.xlsx]FX Daily!R39C16</stp>
        <stp>Fill=C</stp>
        <stp>Days=A</stp>
        <tr r="P39" s="8"/>
      </tp>
      <tp t="e">
        <v>#N/A</v>
        <stp/>
        <stp>##V3_BDHV12</stp>
        <stp>CHFNOK  Curncy</stp>
        <stp>PX_LAST</stp>
        <stp>20/11/2015</stp>
        <stp>20/11/2015</stp>
        <stp>[Bonds &amp; FX.xlsx]FX Daily!R40C16</stp>
        <stp>Fill=C</stp>
        <stp>Days=A</stp>
        <tr r="P40" s="8"/>
      </tp>
      <tp t="e">
        <v>#N/A</v>
        <stp/>
        <stp>##V3_BDHV12</stp>
        <stp>NOKCAD  Curncy</stp>
        <stp>PX_LAST</stp>
        <stp>31/10/2015</stp>
        <stp>31/10/2015</stp>
        <stp>[Bonds &amp; FX.xlsx]FX Daily!R29C12</stp>
        <stp>Fill=C</stp>
        <stp>Days=A</stp>
        <tr r="L29" s="8"/>
      </tp>
      <tp t="e">
        <v>#N/A</v>
        <stp/>
        <stp>##V3_BDHV12</stp>
        <stp>HKDSEK  Curncy</stp>
        <stp>PX_LAST</stp>
        <stp>20/11/2015</stp>
        <stp>20/11/2015</stp>
        <stp>[Bonds &amp; FX.xlsx]FX Daily!R44C17</stp>
        <stp>Fill=C</stp>
        <stp>Days=A</stp>
        <tr r="Q44" s="8"/>
      </tp>
      <tp t="e">
        <v>#N/A</v>
        <stp/>
        <stp>##V3_BDHV12</stp>
        <stp>CADCHF  Curncy</stp>
        <stp>PX_LAST</stp>
        <stp>20/11/2015</stp>
        <stp>20/11/2015</stp>
        <stp>[Bonds &amp; FX.xlsx]FX Daily!R41C11</stp>
        <stp>Fill=C</stp>
        <stp>Days=A</stp>
        <tr r="K41" s="8"/>
      </tp>
      <tp t="e">
        <v>#N/A</v>
        <stp/>
        <stp>##V3_BDHV12</stp>
        <stp>GGGB10YR Index</stp>
        <stp>PX_LAST</stp>
        <stp>31/12/2015</stp>
        <stp>31/12/2015</stp>
        <stp>[Bonds &amp; FX.xlsx]Bonds Weekly!R19C10</stp>
        <stp>Fill=C</stp>
        <stp>Days=A</stp>
        <tr r="J19" s="9"/>
      </tp>
      <tp t="e">
        <v>#N/A</v>
        <stp/>
        <stp>##V3_BDHV12</stp>
        <stp>NZDCAD  Curncy</stp>
        <stp>PX_LAST</stp>
        <stp>31/10/2015</stp>
        <stp>31/10/2015</stp>
        <stp>[Bonds &amp; FX.xlsx]FX Daily!R27C12</stp>
        <stp>Fill=C</stp>
        <stp>Days=A</stp>
        <tr r="L27" s="8"/>
      </tp>
      <tp t="e">
        <v>#N/A</v>
        <stp/>
        <stp>##V3_BDHV12</stp>
        <stp>GSPT10YR Index</stp>
        <stp>PX_LAST</stp>
        <stp>31/12/2015</stp>
        <stp>31/12/2015</stp>
        <stp>[Bonds &amp; FX.xlsx]Bonds Weekly!R16C10</stp>
        <stp>Fill=C</stp>
        <stp>Days=A</stp>
        <tr r="J16" s="9"/>
      </tp>
      <tp t="e">
        <v>#N/A</v>
        <stp/>
        <stp>##V3_BDHV12</stp>
        <stp>HKDGBP  Curncy</stp>
        <stp>PX_LAST</stp>
        <stp>20/11/2015</stp>
        <stp>20/11/2015</stp>
        <stp>[Bonds &amp; FX.xlsx]FX Daily!R44C10</stp>
        <stp>Fill=C</stp>
        <stp>Days=A</stp>
        <tr r="J44" s="8"/>
      </tp>
      <tp t="e">
        <v>#N/A</v>
        <stp/>
        <stp>##V3_BDHV12</stp>
        <stp>EURNOK  Curncy</stp>
        <stp>PX_LAST</stp>
        <stp>20/11/2015</stp>
        <stp>20/11/2015</stp>
        <stp>[Bonds &amp; FX.xlsx]FX Daily!R21C16</stp>
        <stp>Fill=C</stp>
        <stp>Days=A</stp>
        <tr r="P21" s="8"/>
      </tp>
      <tp t="e">
        <v>#N/A</v>
        <stp/>
        <stp>##V3_BDHV12</stp>
        <stp>GBOHHYTO Index</stp>
        <stp>PX_LAST</stp>
        <stp>31/12/2014</stp>
        <stp>31/12/2014</stp>
        <stp>[Bonds &amp; FX.xlsx]Bonds Daily!R72C10</stp>
        <stp>Fill=C</stp>
        <stp>Days=A</stp>
        <tr r="J72" s="7"/>
      </tp>
      <tp t="e">
        <v>#N/A</v>
        <stp/>
        <stp>##V3_BDHV12</stp>
        <stp>EUOHHYTO Index</stp>
        <stp>PX_LAST</stp>
        <stp>31/12/2014</stp>
        <stp>31/12/2014</stp>
        <stp>[Bonds &amp; FX.xlsx]Bonds Daily!R70C10</stp>
        <stp>Fill=C</stp>
        <stp>Days=A</stp>
        <tr r="J70" s="7"/>
      </tp>
      <tp t="e">
        <v>#N/A</v>
        <stp/>
        <stp>##V3_BDHV12</stp>
        <stp>AUDHKD  Curncy</stp>
        <stp>PX_LAST</stp>
        <stp>20/11/2015</stp>
        <stp>20/11/2015</stp>
        <stp>[Bonds &amp; FX.xlsx]FX Daily!R10C15</stp>
        <stp>Fill=C</stp>
        <stp>Days=A</stp>
        <tr r="O10" s="8"/>
      </tp>
      <tp t="e">
        <v>#N/A</v>
        <stp/>
        <stp>##V3_BDHV12</stp>
        <stp>AUDHKD  Curncy</stp>
        <stp>PX_LAST</stp>
        <stp>31/12/2014</stp>
        <stp>31/12/2014</stp>
        <stp>[Bonds &amp; FX.xlsx]FX Daily!R10C15</stp>
        <stp>Fill=C</stp>
        <stp>Days=A</stp>
        <tr r="O10" s="8"/>
      </tp>
      <tp t="e">
        <v>#N/A</v>
        <stp/>
        <stp>##V3_BDHV12</stp>
        <stp>EURCHF  Curncy</stp>
        <stp>PX_LAST</stp>
        <stp>20/11/2015</stp>
        <stp>20/11/2015</stp>
        <stp>[Bonds &amp; FX.xlsx]FX Daily!R21C11</stp>
        <stp>Fill=C</stp>
        <stp>Days=A</stp>
        <tr r="K21" s="8"/>
      </tp>
      <tp t="e">
        <v>#N/A</v>
        <stp/>
        <stp>##V3_BDHV12</stp>
        <stp>NZDSEK  Curncy</stp>
        <stp>PX_LAST</stp>
        <stp>20/11/2015</stp>
        <stp>20/11/2015</stp>
        <stp>[Bonds &amp; FX.xlsx]FX Daily!R27C17</stp>
        <stp>Fill=C</stp>
        <stp>Days=A</stp>
        <tr r="Q27" s="8"/>
      </tp>
      <tp t="e">
        <v>#N/A</v>
        <stp/>
        <stp>##V3_BDHV12</stp>
        <stp>NOKGBP  Curncy</stp>
        <stp>PX_LAST</stp>
        <stp>20/11/2015</stp>
        <stp>20/11/2015</stp>
        <stp>[Bonds &amp; FX.xlsx]FX Daily!R29C10</stp>
        <stp>Fill=C</stp>
        <stp>Days=A</stp>
        <tr r="J29" s="8"/>
      </tp>
      <tp t="e">
        <v>#N/A</v>
        <stp/>
        <stp>##V3_BDHV12</stp>
        <stp>JPYSEK  Curncy</stp>
        <stp>PX_LAST</stp>
        <stp>04/12/2015</stp>
        <stp>04/12/2015</stp>
        <stp>[Bonds &amp; FX.xlsx]FX!R38C17</stp>
        <stp>Fill=C</stp>
        <stp>Days=A</stp>
        <tr r="Q38" s="6"/>
      </tp>
      <tp t="e">
        <v>#N/A</v>
        <stp/>
        <stp>##V3_BDHV12</stp>
        <stp>GDBR10 Index</stp>
        <stp>PX_LAST</stp>
        <stp>31/12/2014</stp>
        <stp>31/12/2014</stp>
        <stp>[Bonds &amp; FX.xlsx]Monitor!R27C10</stp>
        <stp>Fill=C</stp>
        <stp>Days=A</stp>
        <tr r="J27" s="1"/>
      </tp>
      <tp t="e">
        <v>#N/A</v>
        <stp/>
        <stp>##V3_BDHV12</stp>
        <stp>USOAIGTO Index</stp>
        <stp>PX_LAST</stp>
        <stp>25/11/2015</stp>
        <stp>25/11/2015</stp>
        <stp>[Bonds &amp; FX.xlsx]Bonds Daily!R69C7</stp>
        <stp>Fill=C</stp>
        <stp>Days=A</stp>
        <tr r="G69" s="7"/>
        <tr r="G69" s="7"/>
      </tp>
      <tp t="e">
        <v>#N/A</v>
        <stp/>
        <stp>##V3_BDHV12</stp>
        <stp>EUOAIGTO Index</stp>
        <stp>PX_LAST</stp>
        <stp>25/11/2015</stp>
        <stp>25/11/2015</stp>
        <stp>[Bonds &amp; FX.xlsx]Bonds Daily!R71C7</stp>
        <stp>Fill=C</stp>
        <stp>Days=A</stp>
        <tr r="G71" s="7"/>
        <tr r="G71" s="7"/>
      </tp>
      <tp t="e">
        <v>#N/A</v>
        <stp/>
        <stp>##V3_BDHV12</stp>
        <stp>GBOAIGTO Index</stp>
        <stp>PX_LAST</stp>
        <stp>25/11/2015</stp>
        <stp>25/11/2015</stp>
        <stp>[Bonds &amp; FX.xlsx]Bonds Daily!R73C7</stp>
        <stp>Fill=C</stp>
        <stp>Days=A</stp>
        <tr r="G73" s="7"/>
        <tr r="G73" s="7"/>
      </tp>
      <tp t="e">
        <v>#N/A</v>
        <stp/>
        <stp>##V3_BDHV12</stp>
        <stp>GBOHHYTO Index</stp>
        <stp>PX_LAST</stp>
        <stp>25/11/2015</stp>
        <stp>25/11/2015</stp>
        <stp>[Bonds &amp; FX.xlsx]Bonds Daily!R72C7</stp>
        <stp>Fill=C</stp>
        <stp>Days=A</stp>
        <tr r="G72" s="7"/>
        <tr r="G72" s="7"/>
      </tp>
      <tp t="e">
        <v>#N/A</v>
        <stp/>
        <stp>##V3_BDHV12</stp>
        <stp>EUOHHYTO Index</stp>
        <stp>PX_LAST</stp>
        <stp>25/11/2015</stp>
        <stp>25/11/2015</stp>
        <stp>[Bonds &amp; FX.xlsx]Bonds Daily!R70C7</stp>
        <stp>Fill=C</stp>
        <stp>Days=A</stp>
        <tr r="G70" s="7"/>
        <tr r="G70" s="7"/>
      </tp>
      <tp t="e">
        <v>#N/A</v>
        <stp/>
        <stp>##V3_BDHV12</stp>
        <stp>USOHHYTO Index</stp>
        <stp>PX_LAST</stp>
        <stp>25/11/2015</stp>
        <stp>25/11/2015</stp>
        <stp>[Bonds &amp; FX.xlsx]Bonds Daily!R68C7</stp>
        <stp>Fill=C</stp>
        <stp>Days=A</stp>
        <tr r="G68" s="7"/>
        <tr r="G68" s="7"/>
      </tp>
      <tp t="e">
        <v>#N/A</v>
        <stp/>
        <stp>##V3_BDHV12</stp>
        <stp>GDBR10 Index</stp>
        <stp>PX_LAST</stp>
        <stp>31/12/2014</stp>
        <stp>31/12/2014</stp>
        <stp>[Bonds &amp; FX.xlsx]Monitor!R29C10</stp>
        <stp>Fill=C</stp>
        <stp>Days=A</stp>
        <tr r="J29" s="1"/>
      </tp>
      <tp t="e">
        <v>#N/A</v>
        <stp/>
        <stp>##V3_BDHV12</stp>
        <stp>GDBR10 Index</stp>
        <stp>PX_LAST</stp>
        <stp>31/12/2014</stp>
        <stp>31/12/2014</stp>
        <stp>[Bonds &amp; FX.xlsx]Monitor!R28C10</stp>
        <stp>Fill=C</stp>
        <stp>Days=A</stp>
        <tr r="J28" s="1"/>
      </tp>
      <tp t="e">
        <v>#N/A</v>
        <stp/>
        <stp>##V3_BDHV12</stp>
        <stp>JPYSEK  Curncy</stp>
        <stp>PX_LAST</stp>
        <stp>11/12/2015</stp>
        <stp>11/12/2015</stp>
        <stp>[Bonds &amp; FX.xlsx]FX!R22C17</stp>
        <stp>Fill=C</stp>
        <stp>Days=A</stp>
        <tr r="Q22" s="6"/>
      </tp>
      <tp t="e">
        <v>#N/A</v>
        <stp/>
        <stp>##V3_BDHV12</stp>
        <stp>JPYNOK  Curncy</stp>
        <stp>PX_LAST</stp>
        <stp>30/11/2015</stp>
        <stp>30/11/2015</stp>
        <stp>[Bonds &amp; FX.xlsx]FX!R22C16</stp>
        <stp>Fill=C</stp>
        <stp>Days=A</stp>
        <tr r="P22" s="6"/>
      </tp>
      <tp t="e">
        <v>#N/A</v>
        <stp/>
        <stp>##V3_BDHV12</stp>
        <stp>GSWISS10 Index</stp>
        <stp>PX_LAST</stp>
        <stp>14/01/2016</stp>
        <stp>14/01/2016</stp>
        <stp>[Bonds &amp; FX.xlsx]Bonds Weekly!R8C7</stp>
        <stp>Fill=C</stp>
        <stp>Days=A</stp>
        <tr r="G8" s="9"/>
        <tr r="G8" s="9"/>
      </tp>
      <tp t="e">
        <v>#N/A</v>
        <stp/>
        <stp>##V3_BDHV12</stp>
        <stp>JPYNOK  Curncy</stp>
        <stp>PX_LAST</stp>
        <stp>11/12/2015</stp>
        <stp>11/12/2015</stp>
        <stp>[Bonds &amp; FX.xlsx]FX!R38C16</stp>
        <stp>Fill=C</stp>
        <stp>Days=A</stp>
        <tr r="P38" s="6"/>
      </tp>
      <tp t="e">
        <v>#N/A</v>
        <stp/>
        <stp>##V3_BDHV12</stp>
        <stp>USGG10YR Index</stp>
        <stp>PX_LAST</stp>
        <stp>31/12/2014</stp>
        <stp>31/12/2014</stp>
        <stp>[Bonds &amp; FX.xlsx]Bonds Daily!R6C10</stp>
        <stp>Fill=C</stp>
        <stp>Days=A</stp>
        <tr r="J6" s="7"/>
      </tp>
      <tp t="e">
        <v>#N/A</v>
        <stp/>
        <stp>##V3_BDHV12</stp>
        <stp>GJGB10 Index</stp>
        <stp>PX_LAST</stp>
        <stp>31/10/2015</stp>
        <stp>31/10/2015</stp>
        <stp>[Bonds &amp; FX.xlsx]Monitor!R9C9</stp>
        <stp>Fill=C</stp>
        <stp>Days=A</stp>
        <tr r="I9" s="1"/>
      </tp>
      <tp>
        <v>1.1574599999999999</v>
        <stp/>
        <stp>##V3_BDHV12</stp>
        <stp>EURCHF  Curncy</stp>
        <stp>PX_LAST</stp>
        <stp>15.06.2018</stp>
        <stp>15.06.2018</stp>
        <stp>[Bonds &amp; FX.xlsx]FX OK!R28C18</stp>
        <stp>Fill=C</stp>
        <stp>Days=A</stp>
        <tr r="R28" s="12"/>
      </tp>
      <tp>
        <v>0.13361999999999999</v>
        <stp/>
        <stp>##V3_BDHV12</stp>
        <stp>CNYEUR  Curncy</stp>
        <stp>PX_LAST</stp>
        <stp>15.06.2018</stp>
        <stp>15.06.2018</stp>
        <stp>[Bonds &amp; FX.xlsx]FX OK!R37C26</stp>
        <stp>Fill=C</stp>
        <stp>Days=A</stp>
        <tr r="Z37" s="12"/>
      </tp>
      <tp>
        <v>0.69310000000000005</v>
        <stp/>
        <stp>##V3_BDHV12</stp>
        <stp>NZDCHF  Curncy</stp>
        <stp>PX_LAST</stp>
        <stp>15.06.2018</stp>
        <stp>15.06.2018</stp>
        <stp>[Bonds &amp; FX.xlsx]FX OK!R34C16</stp>
        <stp>Fill=C</stp>
        <stp>Days=A</stp>
        <tr r="P34" s="12"/>
      </tp>
      <tp>
        <v>0.69220000000000004</v>
        <stp/>
        <stp>##V3_BDHV12</stp>
        <stp>NZDCHF  Curncy</stp>
        <stp>PX_LAST</stp>
        <stp>11.06.2018</stp>
        <stp>11.06.2018</stp>
        <stp>[Bonds &amp; FX.xlsx]FX OK!R34C16</stp>
        <stp>Fill=C</stp>
        <stp>Days=A</stp>
        <tr r="P34" s="12"/>
      </tp>
      <tp>
        <v>0.75729999999999997</v>
        <stp/>
        <stp>##V3_BDHV12</stp>
        <stp>AUDCHF  Curncy</stp>
        <stp>PX_LAST</stp>
        <stp>15.12.2017</stp>
        <stp>15.12.2017</stp>
        <stp>[Bonds &amp; FX.xlsx]FX OK!R33C18</stp>
        <stp>Fill=C</stp>
        <stp>Days=A</stp>
        <tr r="R33" s="12"/>
      </tp>
      <tp>
        <v>69.537000000000006</v>
        <stp/>
        <stp>##V3_BDHV12</stp>
        <stp>ITRX EUR CDSI GEN 5Y Corp</stp>
        <stp>PX_LAST</stp>
        <stp>31.05.2018</stp>
        <stp>31.05.2018</stp>
        <stp>[Bonds &amp; FX.xlsx]BONDS OK!R88C10</stp>
        <stp>Fill=C</stp>
        <stp>Days=A</stp>
        <tr r="J88" s="10"/>
      </tp>
      <tp>
        <v>0.69289999999999996</v>
        <stp/>
        <stp>##V3_BDHV12</stp>
        <stp>NZDCHF  Curncy</stp>
        <stp>PX_LAST</stp>
        <stp>15.12.2017</stp>
        <stp>15.12.2017</stp>
        <stp>[Bonds &amp; FX.xlsx]FX OK!R16C25</stp>
        <stp>Fill=C</stp>
        <stp>Days=A</stp>
        <tr r="Y16" s="12"/>
      </tp>
      <tp>
        <v>0.10150000000000001</v>
        <stp/>
        <stp>##V3_BDHV12</stp>
        <stp>NOKEUR  Curncy</stp>
        <stp>PX_LAST</stp>
        <stp>15.12.2017</stp>
        <stp>15.12.2017</stp>
        <stp>[Bonds &amp; FX.xlsx]FX OK!R35C26</stp>
        <stp>Fill=C</stp>
        <stp>Days=A</stp>
        <tr r="Z35" s="12"/>
      </tp>
      <tp t="e">
        <v>#N/A</v>
        <stp/>
        <stp>##V3_BDHV12</stp>
        <stp>DEGGBE10 Index</stp>
        <stp>PX_LAST</stp>
        <stp>13/11/2015</stp>
        <stp>13/11/2015</stp>
        <stp>[Bonds &amp; FX.xlsx]Monitor!R54C8</stp>
        <stp>Fill=C</stp>
        <stp>Days=A</stp>
        <tr r="H54" s="1"/>
      </tp>
      <tp t="e">
        <v>#N/A</v>
        <stp/>
        <stp>##V3_BDHV12</stp>
        <stp>USGGBE10 Index</stp>
        <stp>PX_LAST</stp>
        <stp>13/11/2015</stp>
        <stp>13/11/2015</stp>
        <stp>[Bonds &amp; FX.xlsx]Monitor!R51C8</stp>
        <stp>Fill=C</stp>
        <stp>Days=A</stp>
        <tr r="H51" s="1"/>
      </tp>
      <tp t="e">
        <v>#N/A</v>
        <stp/>
        <stp>##V3_BDHV12</stp>
        <stp>NOKHKD  Curncy</stp>
        <stp>PX_LAST</stp>
        <stp>31/12/2014</stp>
        <stp>31/12/2014</stp>
        <stp>[Bonds &amp; FX.xlsx]FX Daily!R13C15</stp>
        <stp>Fill=C</stp>
        <stp>Days=A</stp>
        <tr r="O13" s="8"/>
      </tp>
      <tp t="e">
        <v>#N/A</v>
        <stp/>
        <stp>##V3_BDHV12</stp>
        <stp>NOKHKD  Curncy</stp>
        <stp>PX_LAST</stp>
        <stp>20/11/2015</stp>
        <stp>20/11/2015</stp>
        <stp>[Bonds &amp; FX.xlsx]FX Daily!R13C15</stp>
        <stp>Fill=C</stp>
        <stp>Days=A</stp>
        <tr r="O13" s="8"/>
      </tp>
      <tp t="e">
        <v>#N/A</v>
        <stp/>
        <stp>##V3_BDHV12</stp>
        <stp>AUDGBP  Curncy</stp>
        <stp>PX_LAST</stp>
        <stp>20/11/2015</stp>
        <stp>20/11/2015</stp>
        <stp>[Bonds &amp; FX.xlsx]FX Daily!R26C10</stp>
        <stp>Fill=C</stp>
        <stp>Days=A</stp>
        <tr r="J26" s="8"/>
      </tp>
      <tp t="e">
        <v>#N/A</v>
        <stp/>
        <stp>##V3_BDHV12</stp>
        <stp>SEKAUD  Curncy</stp>
        <stp>PX_LAST</stp>
        <stp>20/11/2015</stp>
        <stp>20/11/2015</stp>
        <stp>[Bonds &amp; FX.xlsx]FX Daily!R46C13</stp>
        <stp>Fill=C</stp>
        <stp>Days=A</stp>
        <tr r="M46" s="8"/>
      </tp>
      <tp t="e">
        <v>#N/A</v>
        <stp/>
        <stp>##V3_BDHV12</stp>
        <stp>JPYNOK  Curncy</stp>
        <stp>PX_LAST</stp>
        <stp>20/11/2015</stp>
        <stp>20/11/2015</stp>
        <stp>[Bonds &amp; FX.xlsx]FX Daily!R22C16</stp>
        <stp>Fill=C</stp>
        <stp>Days=A</stp>
        <tr r="P22" s="8"/>
      </tp>
      <tp t="e">
        <v>#N/A</v>
        <stp/>
        <stp>##V3_BDHV12</stp>
        <stp>AUDSEK  Curncy</stp>
        <stp>PX_LAST</stp>
        <stp>20/11/2015</stp>
        <stp>20/11/2015</stp>
        <stp>[Bonds &amp; FX.xlsx]FX Daily!R26C17</stp>
        <stp>Fill=C</stp>
        <stp>Days=A</stp>
        <tr r="Q26" s="8"/>
      </tp>
      <tp t="e">
        <v>#N/A</v>
        <stp/>
        <stp>##V3_BDHV12</stp>
        <stp>NZDHKD  Curncy</stp>
        <stp>PX_LAST</stp>
        <stp>20/11/2015</stp>
        <stp>20/11/2015</stp>
        <stp>[Bonds &amp; FX.xlsx]FX Daily!R11C15</stp>
        <stp>Fill=C</stp>
        <stp>Days=A</stp>
        <tr r="O11" s="8"/>
      </tp>
      <tp t="e">
        <v>#N/A</v>
        <stp/>
        <stp>##V3_BDHV12</stp>
        <stp>NZDHKD  Curncy</stp>
        <stp>PX_LAST</stp>
        <stp>31/12/2014</stp>
        <stp>31/12/2014</stp>
        <stp>[Bonds &amp; FX.xlsx]FX Daily!R11C15</stp>
        <stp>Fill=C</stp>
        <stp>Days=A</stp>
        <tr r="O11" s="8"/>
      </tp>
      <tp t="e">
        <v>#N/A</v>
        <stp/>
        <stp>##V3_BDHV12</stp>
        <stp>JPYCHF  Curncy</stp>
        <stp>PX_LAST</stp>
        <stp>20/11/2015</stp>
        <stp>20/11/2015</stp>
        <stp>[Bonds &amp; FX.xlsx]FX Daily!R22C11</stp>
        <stp>Fill=C</stp>
        <stp>Days=A</stp>
        <tr r="K22" s="8"/>
      </tp>
      <tp t="e">
        <v>#N/A</v>
        <stp/>
        <stp>##V3_BDHV12</stp>
        <stp>USDAUD  Curncy</stp>
        <stp>PX_LAST</stp>
        <stp>20/11/2015</stp>
        <stp>20/11/2015</stp>
        <stp>[Bonds &amp; FX.xlsx]FX Daily!R20C13</stp>
        <stp>Fill=C</stp>
        <stp>Days=A</stp>
        <tr r="M20" s="8"/>
      </tp>
      <tp t="e">
        <v>#N/A</v>
        <stp/>
        <stp>##V3_BDHV12</stp>
        <stp>AUDCAD  Curncy</stp>
        <stp>PX_LAST</stp>
        <stp>31/10/2015</stp>
        <stp>31/10/2015</stp>
        <stp>[Bonds &amp; FX.xlsx]FX Daily!R26C12</stp>
        <stp>Fill=C</stp>
        <stp>Days=A</stp>
        <tr r="L26" s="8"/>
      </tp>
      <tp t="e">
        <v>#N/A</v>
        <stp/>
        <stp>##V3_BDHV12</stp>
        <stp>HIVOL CDSI GEN 5Y Corp</stp>
        <stp>PX_LAST</stp>
        <stp>14/01/2016</stp>
        <stp>14/01/2016</stp>
        <stp>[Bonds &amp; FX.xlsx]Bonds Weekly!R79C7</stp>
        <stp>Fill=C</stp>
        <stp>Days=A</stp>
        <tr r="G79" s="9"/>
        <tr r="G79" s="9"/>
      </tp>
      <tp t="e">
        <v>#N/A</v>
        <stp/>
        <stp>##V3_BDHV12</stp>
        <stp>GDBR10 Index</stp>
        <stp>PX_LAST</stp>
        <stp>31/12/2014</stp>
        <stp>31/12/2014</stp>
        <stp>[Bonds &amp; FX.xlsx]Monitor!R31C10</stp>
        <stp>Fill=C</stp>
        <stp>Days=A</stp>
        <tr r="J31" s="1"/>
      </tp>
      <tp t="e">
        <v>#N/A</v>
        <stp/>
        <stp>##V3_BDHV12</stp>
        <stp>JPYSEK  Curncy</stp>
        <stp>PX_LAST</stp>
        <stp>11/12/2015</stp>
        <stp>11/12/2015</stp>
        <stp>[Bonds &amp; FX.xlsx]FX!R38C17</stp>
        <stp>Fill=C</stp>
        <stp>Days=A</stp>
        <tr r="Q38" s="6"/>
      </tp>
      <tp t="e">
        <v>#N/A</v>
        <stp/>
        <stp>##V3_BDHV12</stp>
        <stp>GDBR10 Index</stp>
        <stp>PX_LAST</stp>
        <stp>31/12/2014</stp>
        <stp>31/12/2014</stp>
        <stp>[Bonds &amp; FX.xlsx]Monitor!R30C10</stp>
        <stp>Fill=C</stp>
        <stp>Days=A</stp>
        <tr r="J30" s="1"/>
      </tp>
      <tp t="e">
        <v>#N/A</v>
        <stp/>
        <stp>##V3_BDHV12</stp>
        <stp>JPYSEK  Curncy</stp>
        <stp>PX_LAST</stp>
        <stp>30/11/2015</stp>
        <stp>30/11/2015</stp>
        <stp>[Bonds &amp; FX.xlsx]FX!R22C17</stp>
        <stp>Fill=C</stp>
        <stp>Days=A</stp>
        <tr r="Q22" s="6"/>
      </tp>
      <tp t="e">
        <v>#N/A</v>
        <stp/>
        <stp>##V3_BDHV12</stp>
        <stp>JPYNOK  Curncy</stp>
        <stp>PX_LAST</stp>
        <stp>11/12/2015</stp>
        <stp>11/12/2015</stp>
        <stp>[Bonds &amp; FX.xlsx]FX!R22C16</stp>
        <stp>Fill=C</stp>
        <stp>Days=A</stp>
        <tr r="P22" s="6"/>
      </tp>
      <tp t="e">
        <v>#N/A</v>
        <stp/>
        <stp>##V3_BDHV12</stp>
        <stp>GFRN10 Index</stp>
        <stp>PX_LAST</stp>
        <stp>31/12/2014</stp>
        <stp>31/12/2014</stp>
        <stp>[Bonds &amp; FX.xlsx]Monitor!R12C10</stp>
        <stp>Fill=C</stp>
        <stp>Days=A</stp>
        <tr r="J12" s="1"/>
      </tp>
      <tp t="e">
        <v>#N/A</v>
        <stp/>
        <stp>##V3_BDHV12</stp>
        <stp>JPYNOK  Curncy</stp>
        <stp>PX_LAST</stp>
        <stp>04/12/2015</stp>
        <stp>04/12/2015</stp>
        <stp>[Bonds &amp; FX.xlsx]FX!R38C16</stp>
        <stp>Fill=C</stp>
        <stp>Days=A</stp>
        <tr r="P38" s="6"/>
      </tp>
      <tp t="e">
        <v>#N/A</v>
        <stp/>
        <stp>##V3_BDHV12</stp>
        <stp>USDSEK  Curncy</stp>
        <stp>PX_LAST</stp>
        <stp>31/12/2014</stp>
        <stp>31/12/2014</stp>
        <stp>[Bonds &amp; FX.xlsx]FX Daily!R4C17</stp>
        <stp>Fill=C</stp>
        <stp>Days=A</stp>
        <tr r="Q4" s="8"/>
      </tp>
      <tp t="e">
        <v>#N/A</v>
        <stp/>
        <stp>##V3_BDHV12</stp>
        <stp>CHFSEK  Curncy</stp>
        <stp>PX_LAST</stp>
        <stp>31/12/2014</stp>
        <stp>31/12/2014</stp>
        <stp>[Bonds &amp; FX.xlsx]FX Daily!R8C17</stp>
        <stp>Fill=C</stp>
        <stp>Days=A</stp>
        <tr r="Q8" s="8"/>
      </tp>
      <tp t="e">
        <v>#N/A</v>
        <stp/>
        <stp>##V3_BDHV12</stp>
        <stp>CADSEK  Curncy</stp>
        <stp>PX_LAST</stp>
        <stp>31/12/2014</stp>
        <stp>31/12/2014</stp>
        <stp>[Bonds &amp; FX.xlsx]FX Daily!R9C17</stp>
        <stp>Fill=C</stp>
        <stp>Days=A</stp>
        <tr r="Q9" s="8"/>
      </tp>
      <tp t="e">
        <v>#N/A</v>
        <stp/>
        <stp>##V3_BDHV12</stp>
        <stp>JPYSEK  Curncy</stp>
        <stp>PX_LAST</stp>
        <stp>31/12/2014</stp>
        <stp>31/12/2014</stp>
        <stp>[Bonds &amp; FX.xlsx]FX Daily!R6C17</stp>
        <stp>Fill=C</stp>
        <stp>Days=A</stp>
        <tr r="Q6" s="8"/>
      </tp>
      <tp t="e">
        <v>#N/A</v>
        <stp/>
        <stp>##V3_BDHV12</stp>
        <stp>EURSEK  Curncy</stp>
        <stp>PX_LAST</stp>
        <stp>31/12/2014</stp>
        <stp>31/12/2014</stp>
        <stp>[Bonds &amp; FX.xlsx]FX Daily!R5C17</stp>
        <stp>Fill=C</stp>
        <stp>Days=A</stp>
        <tr r="Q5" s="8"/>
      </tp>
      <tp t="e">
        <v>#N/A</v>
        <stp/>
        <stp>##V3_BDHV12</stp>
        <stp>GBPSEK  Curncy</stp>
        <stp>PX_LAST</stp>
        <stp>31/12/2014</stp>
        <stp>31/12/2014</stp>
        <stp>[Bonds &amp; FX.xlsx]FX Daily!R7C17</stp>
        <stp>Fill=C</stp>
        <stp>Days=A</stp>
        <tr r="Q7" s="8"/>
      </tp>
      <tp t="e">
        <v>#N/A</v>
        <stp/>
        <stp>##V3_BDHV12</stp>
        <stp>GJGB10 Index</stp>
        <stp>PX_LAST</stp>
        <stp>13/11/2015</stp>
        <stp>13/11/2015</stp>
        <stp>[Bonds &amp; FX.xlsx]Monitor!R9C8</stp>
        <stp>Fill=C</stp>
        <stp>Days=A</stp>
        <tr r="H9" s="1"/>
      </tp>
      <tp>
        <v>121.9</v>
        <stp/>
        <stp>##V3_BDHV12</stp>
        <stp>KAA1 Comdty</stp>
        <stp>PX_LAST</stp>
        <stp>31.12.2017</stp>
        <stp>31.12.2017</stp>
        <stp>[Bonds &amp; FX.xlsx]BONDS OK!R16C11</stp>
        <stp>Days=A</stp>
        <stp>Fill=C</stp>
        <tr r="K16" s="10"/>
      </tp>
      <tp>
        <v>0.1285</v>
        <stp/>
        <stp>##V3_BDHV12</stp>
        <stp>CNYEUR  Curncy</stp>
        <stp>PX_LAST</stp>
        <stp>15.12.2017</stp>
        <stp>15.12.2017</stp>
        <stp>[Bonds &amp; FX.xlsx]FX OK!R37C26</stp>
        <stp>Fill=C</stp>
        <stp>Days=A</stp>
        <tr r="Z37" s="12"/>
      </tp>
      <tp t="e">
        <v>#N/A</v>
        <stp/>
        <stp>##V3_BDHV12</stp>
        <stp>SUBFIN CDSI GEN 5Y Corp</stp>
        <stp>PX_LAST</stp>
        <stp>31/12/2015</stp>
        <stp>31/12/2015</stp>
        <stp>[Bonds &amp; FX.xlsx]Bonds Weekly!R82C10</stp>
        <stp>Fill=C</stp>
        <stp>Days=A</stp>
        <tr r="J82" s="9"/>
      </tp>
      <tp>
        <v>1.1644700000000001</v>
        <stp/>
        <stp>##V3_BDHV12</stp>
        <stp>EURCHF  Curncy</stp>
        <stp>PX_LAST</stp>
        <stp>15.12.2017</stp>
        <stp>15.12.2017</stp>
        <stp>[Bonds &amp; FX.xlsx]FX OK!R28C18</stp>
        <stp>Fill=C</stp>
        <stp>Days=A</stp>
        <tr r="R28" s="12"/>
      </tp>
      <tp>
        <v>0.69310000000000005</v>
        <stp/>
        <stp>##V3_BDHV12</stp>
        <stp>NZDCHF  Curncy</stp>
        <stp>PX_LAST</stp>
        <stp>15.06.2018</stp>
        <stp>15.06.2018</stp>
        <stp>[Bonds &amp; FX.xlsx]FX OK!R34C17</stp>
        <stp>Fill=C</stp>
        <stp>Days=A</stp>
        <tr r="Q34" s="12"/>
      </tp>
      <tp>
        <v>0.69310000000000005</v>
        <stp/>
        <stp>##V3_BDHV12</stp>
        <stp>NZDCHF  Curncy</stp>
        <stp>PX_LAST</stp>
        <stp>15.06.2018</stp>
        <stp>15.06.2018</stp>
        <stp>[Bonds &amp; FX.xlsx]FX OK!R16C25</stp>
        <stp>Fill=C</stp>
        <stp>Days=A</stp>
        <tr r="Y16" s="12"/>
      </tp>
      <tp t="s">
        <v>Euro Subord Financial</v>
        <stp/>
        <stp>##V3_BDPV12</stp>
        <stp>EBSU Index</stp>
        <stp>NAME</stp>
        <stp>[Bonds &amp; FX.xlsx]Bonds Daily!R63C6</stp>
        <tr r="F63" s="7"/>
      </tp>
      <tp>
        <v>0.69240000000000002</v>
        <stp/>
        <stp>##V3_BDHV12</stp>
        <stp>NZDCHF  Curncy</stp>
        <stp>PX_LAST</stp>
        <stp>15.03.2018</stp>
        <stp>15.03.2018</stp>
        <stp>[Bonds &amp; FX.xlsx]FX OK!R34C17</stp>
        <stp>Fill=C</stp>
        <stp>Days=A</stp>
        <tr r="Q34" s="12"/>
      </tp>
      <tp>
        <v>0.74239999999999995</v>
        <stp/>
        <stp>##V3_BDHV12</stp>
        <stp>AUDCHF  Curncy</stp>
        <stp>PX_LAST</stp>
        <stp>15.06.2018</stp>
        <stp>15.06.2018</stp>
        <stp>[Bonds &amp; FX.xlsx]FX OK!R33C18</stp>
        <stp>Fill=C</stp>
        <stp>Days=A</stp>
        <tr r="R33" s="12"/>
      </tp>
      <tp>
        <v>0.1057</v>
        <stp/>
        <stp>##V3_BDHV12</stp>
        <stp>NOKEUR  Curncy</stp>
        <stp>PX_LAST</stp>
        <stp>15.06.2018</stp>
        <stp>15.06.2018</stp>
        <stp>[Bonds &amp; FX.xlsx]FX OK!R35C26</stp>
        <stp>Fill=C</stp>
        <stp>Days=A</stp>
        <tr r="Z35" s="12"/>
      </tp>
      <tp t="e">
        <v>#N/A</v>
        <stp/>
        <stp>##V3_BDHV12</stp>
        <stp>NOKCHF  Curncy</stp>
        <stp>PX_LAST</stp>
        <stp>23/11/2015</stp>
        <stp>23/11/2015</stp>
        <stp>[Bonds &amp; FX.xlsx]FX Daily!R45C11</stp>
        <stp>Fill=C</stp>
        <stp>Days=A</stp>
        <tr r="K45" s="8"/>
      </tp>
      <tp t="e">
        <v>#N/A</v>
        <stp/>
        <stp>##V3_BDHV12</stp>
        <stp>HKDCHF  Curncy</stp>
        <stp>PX_LAST</stp>
        <stp>20/11/2015</stp>
        <stp>20/11/2015</stp>
        <stp>[Bonds &amp; FX.xlsx]FX Daily!R12C11</stp>
        <stp>Fill=C</stp>
        <stp>Days=A</stp>
        <tr r="K12" s="8"/>
      </tp>
      <tp t="e">
        <v>#N/A</v>
        <stp/>
        <stp>##V3_BDHV12</stp>
        <stp>HKDCHF  Curncy</stp>
        <stp>PX_LAST</stp>
        <stp>31/12/2014</stp>
        <stp>31/12/2014</stp>
        <stp>[Bonds &amp; FX.xlsx]FX Daily!R12C11</stp>
        <stp>Fill=C</stp>
        <stp>Days=A</stp>
        <tr r="K12" s="8"/>
      </tp>
      <tp t="e">
        <v>#N/A</v>
        <stp/>
        <stp>##V3_BDHV12</stp>
        <stp>AUDGBP  Curncy</stp>
        <stp>PX_LAST</stp>
        <stp>31/10/2015</stp>
        <stp>31/10/2015</stp>
        <stp>[Bonds &amp; FX.xlsx]FX Daily!R26C10</stp>
        <stp>Fill=C</stp>
        <stp>Days=A</stp>
        <tr r="J26" s="8"/>
      </tp>
      <tp t="e">
        <v>#N/A</v>
        <stp/>
        <stp>##V3_BDHV12</stp>
        <stp>HKDNOK  Curncy</stp>
        <stp>PX_LAST</stp>
        <stp>20/11/2015</stp>
        <stp>20/11/2015</stp>
        <stp>[Bonds &amp; FX.xlsx]FX Daily!R12C16</stp>
        <stp>Fill=C</stp>
        <stp>Days=A</stp>
        <tr r="P12" s="8"/>
      </tp>
      <tp t="e">
        <v>#N/A</v>
        <stp/>
        <stp>##V3_BDHV12</stp>
        <stp>HKDNOK  Curncy</stp>
        <stp>PX_LAST</stp>
        <stp>31/12/2014</stp>
        <stp>31/12/2014</stp>
        <stp>[Bonds &amp; FX.xlsx]FX Daily!R12C16</stp>
        <stp>Fill=C</stp>
        <stp>Days=A</stp>
        <tr r="P12" s="8"/>
      </tp>
      <tp t="e">
        <v>#N/A</v>
        <stp/>
        <stp>##V3_BDHV12</stp>
        <stp>JPYNOK  Curncy</stp>
        <stp>PX_LAST</stp>
        <stp>31/10/2015</stp>
        <stp>31/10/2015</stp>
        <stp>[Bonds &amp; FX.xlsx]FX Daily!R22C16</stp>
        <stp>Fill=C</stp>
        <stp>Days=A</stp>
        <tr r="P22" s="8"/>
      </tp>
      <tp t="e">
        <v>#N/A</v>
        <stp/>
        <stp>##V3_BDHV12</stp>
        <stp>AUDSEK  Curncy</stp>
        <stp>PX_LAST</stp>
        <stp>31/10/2015</stp>
        <stp>31/10/2015</stp>
        <stp>[Bonds &amp; FX.xlsx]FX Daily!R26C17</stp>
        <stp>Fill=C</stp>
        <stp>Days=A</stp>
        <tr r="Q26" s="8"/>
      </tp>
      <tp t="e">
        <v>#N/A</v>
        <stp/>
        <stp>##V3_BDHV12</stp>
        <stp>NZDCHF  Curncy</stp>
        <stp>PX_LAST</stp>
        <stp>23/11/2015</stp>
        <stp>23/11/2015</stp>
        <stp>[Bonds &amp; FX.xlsx]FX Daily!R43C11</stp>
        <stp>Fill=C</stp>
        <stp>Days=A</stp>
        <tr r="K43" s="8"/>
      </tp>
      <tp t="e">
        <v>#N/A</v>
        <stp/>
        <stp>##V3_BDHV12</stp>
        <stp>JPYCHF  Curncy</stp>
        <stp>PX_LAST</stp>
        <stp>20/11/2015</stp>
        <stp>20/11/2015</stp>
        <stp>[Bonds &amp; FX.xlsx]FX Daily!R38C11</stp>
        <stp>Fill=C</stp>
        <stp>Days=A</stp>
        <tr r="K38" s="8"/>
      </tp>
      <tp t="e">
        <v>#N/A</v>
        <stp/>
        <stp>##V3_BDHV12</stp>
        <stp>USDAUD  Curncy</stp>
        <stp>PX_LAST</stp>
        <stp>20/11/2015</stp>
        <stp>20/11/2015</stp>
        <stp>[Bonds &amp; FX.xlsx]FX Daily!R36C13</stp>
        <stp>Fill=C</stp>
        <stp>Days=A</stp>
        <tr r="M36" s="8"/>
      </tp>
      <tp t="e">
        <v>#N/A</v>
        <stp/>
        <stp>##V3_BDHV12</stp>
        <stp>JPYNOK  Curncy</stp>
        <stp>PX_LAST</stp>
        <stp>20/11/2015</stp>
        <stp>20/11/2015</stp>
        <stp>[Bonds &amp; FX.xlsx]FX Daily!R38C16</stp>
        <stp>Fill=C</stp>
        <stp>Days=A</stp>
        <tr r="P38" s="8"/>
      </tp>
      <tp t="e">
        <v>#N/A</v>
        <stp/>
        <stp>##V3_BDHV12</stp>
        <stp>NZDNOK  Curncy</stp>
        <stp>PX_LAST</stp>
        <stp>23/11/2015</stp>
        <stp>23/11/2015</stp>
        <stp>[Bonds &amp; FX.xlsx]FX Daily!R43C16</stp>
        <stp>Fill=C</stp>
        <stp>Days=A</stp>
        <tr r="P43" s="8"/>
      </tp>
      <tp t="e">
        <v>#N/A</v>
        <stp/>
        <stp>##V3_BDHV12</stp>
        <stp>JPYCHF  Curncy</stp>
        <stp>PX_LAST</stp>
        <stp>31/10/2015</stp>
        <stp>31/10/2015</stp>
        <stp>[Bonds &amp; FX.xlsx]FX Daily!R22C11</stp>
        <stp>Fill=C</stp>
        <stp>Days=A</stp>
        <tr r="K22" s="8"/>
      </tp>
      <tp t="e">
        <v>#N/A</v>
        <stp/>
        <stp>##V3_BDHV12</stp>
        <stp>USDAUD  Curncy</stp>
        <stp>PX_LAST</stp>
        <stp>31/10/2015</stp>
        <stp>31/10/2015</stp>
        <stp>[Bonds &amp; FX.xlsx]FX Daily!R20C13</stp>
        <stp>Fill=C</stp>
        <stp>Days=A</stp>
        <tr r="M20" s="8"/>
      </tp>
      <tp t="e">
        <v>#N/A</v>
        <stp/>
        <stp>##V3_BDHV12</stp>
        <stp>AUDCAD  Curncy</stp>
        <stp>PX_LAST</stp>
        <stp>20/11/2015</stp>
        <stp>20/11/2015</stp>
        <stp>[Bonds &amp; FX.xlsx]FX Daily!R26C12</stp>
        <stp>Fill=C</stp>
        <stp>Days=A</stp>
        <tr r="L26" s="8"/>
      </tp>
      <tp>
        <v>99.111000000000004</v>
        <stp/>
        <stp>##V3_BDHV12</stp>
        <stp>CDX EM CDSI GEN 5Y PRC Corp</stp>
        <stp>PX_LAST</stp>
        <stp>31.12.2017</stp>
        <stp>31.12.2017</stp>
        <stp>[Bonds &amp; FX.xlsx]BONDS OK!R93C11</stp>
        <stp>Fill=C</stp>
        <stp>Days=A</stp>
        <tr r="K93" s="10"/>
      </tp>
      <tp t="s">
        <v>Germany Breakeven 10 Year</v>
        <stp/>
        <stp>##V3_BDPV12</stp>
        <stp>DEGGBE10 Index</stp>
        <stp>NAME</stp>
        <stp>[Bonds &amp; FX.xlsx]Bonds Weekly!R54C6</stp>
        <tr r="F54" s="9"/>
      </tp>
      <tp t="e">
        <v>#N/A</v>
        <stp/>
        <stp>##V3_BDHV12</stp>
        <stp>GFRN10 Index</stp>
        <stp>PX_LAST</stp>
        <stp>31/12/2014</stp>
        <stp>31/12/2014</stp>
        <stp>[Bonds &amp; FX.xlsx]Monitor!R27C10</stp>
        <stp>Fill=C</stp>
        <stp>Days=A</stp>
        <tr r="J27" s="1"/>
      </tp>
      <tp t="e">
        <v>#N/A</v>
        <stp/>
        <stp>##V3_BDHV12</stp>
        <stp>JPYNZD  Curncy</stp>
        <stp>PX_LAST</stp>
        <stp>30/11/2015</stp>
        <stp>30/11/2015</stp>
        <stp>[Bonds &amp; FX.xlsx]FX!R22C14</stp>
        <stp>Fill=C</stp>
        <stp>Days=A</stp>
        <tr r="N22" s="6"/>
      </tp>
      <tp t="e">
        <v>#N/A</v>
        <stp/>
        <stp>##V3_BDHV12</stp>
        <stp>JPYHKD  Curncy</stp>
        <stp>PX_LAST</stp>
        <stp>11/12/2015</stp>
        <stp>11/12/2015</stp>
        <stp>[Bonds &amp; FX.xlsx]FX!R22C15</stp>
        <stp>Fill=C</stp>
        <stp>Days=A</stp>
        <tr r="O22" s="6"/>
      </tp>
      <tp>
        <v>4.8000000000000001E-2</v>
        <stp/>
        <stp>##V3_BDHV12</stp>
        <stp>GJGB10 Index</stp>
        <stp>PX_LAST</stp>
        <stp>31.12.2017</stp>
        <stp>31.12.2017</stp>
        <stp>[Bonds &amp; FX.xlsx]BONDS OK!R9C11</stp>
        <stp>Fill=C</stp>
        <stp>Days=A</stp>
        <tr r="K9" s="10"/>
      </tp>
      <tp t="e">
        <v>#N/A</v>
        <stp/>
        <stp>##V3_BDHV12</stp>
        <stp>JPYNZD  Curncy</stp>
        <stp>PX_LAST</stp>
        <stp>11/12/2015</stp>
        <stp>11/12/2015</stp>
        <stp>[Bonds &amp; FX.xlsx]FX!R38C14</stp>
        <stp>Fill=C</stp>
        <stp>Days=A</stp>
        <tr r="N38" s="6"/>
      </tp>
      <tp t="e">
        <v>#N/A</v>
        <stp/>
        <stp>##V3_BDHV12</stp>
        <stp>JPYHKD  Curncy</stp>
        <stp>PX_LAST</stp>
        <stp>04/12/2015</stp>
        <stp>04/12/2015</stp>
        <stp>[Bonds &amp; FX.xlsx]FX!R38C15</stp>
        <stp>Fill=C</stp>
        <stp>Days=A</stp>
        <tr r="O38" s="6"/>
      </tp>
      <tp>
        <v>96.478999999999999</v>
        <stp/>
        <stp>##V3_BDHV12</stp>
        <stp>CDX EM CDSI GEN 5Y PRC Corp</stp>
        <stp>PX_LAST</stp>
        <stp>11.06.2018</stp>
        <stp>11.06.2018</stp>
        <stp>[Bonds &amp; FX.xlsx]BONDS OK!R93C9</stp>
        <stp>Fill=C</stp>
        <stp>Days=A</stp>
        <tr r="I93" s="10"/>
      </tp>
      <tp t="s">
        <v>MARKIT ITRX EUR HIVOL 12/18</v>
        <stp/>
        <stp>##V3_BDPV12</stp>
        <stp>HIVOL CDSI GEN 5Y Corp</stp>
        <stp>NAME</stp>
        <stp>[Bonds &amp; FX.xlsx]BONDS OK!R89C6</stp>
        <tr r="F89" s="10"/>
      </tp>
      <tp>
        <v>0.1323</v>
        <stp/>
        <stp>##V3_BDHV12</stp>
        <stp>CNYEUR  Curncy</stp>
        <stp>PX_LAST</stp>
        <stp>11.06.2018</stp>
        <stp>11.06.2018</stp>
        <stp>[Bonds &amp; FX.xlsx]FX OK!R37C24</stp>
        <stp>Fill=C</stp>
        <stp>Days=A</stp>
        <tr r="X37" s="12"/>
      </tp>
      <tp>
        <v>0.13361999999999999</v>
        <stp/>
        <stp>##V3_BDHV12</stp>
        <stp>CNYEUR  Curncy</stp>
        <stp>PX_LAST</stp>
        <stp>15.06.2018</stp>
        <stp>15.06.2018</stp>
        <stp>[Bonds &amp; FX.xlsx]FX OK!R37C24</stp>
        <stp>Fill=C</stp>
        <stp>Days=A</stp>
        <tr r="X37" s="12"/>
      </tp>
      <tp>
        <v>0.10539999999999999</v>
        <stp/>
        <stp>##V3_BDHV12</stp>
        <stp>NOKEUR  Curncy</stp>
        <stp>PX_LAST</stp>
        <stp>15.03.2018</stp>
        <stp>15.03.2018</stp>
        <stp>[Bonds &amp; FX.xlsx]FX OK!R35C25</stp>
        <stp>Fill=C</stp>
        <stp>Days=A</stp>
        <tr r="Y35" s="12"/>
      </tp>
      <tp>
        <v>0.1057</v>
        <stp/>
        <stp>##V3_BDHV12</stp>
        <stp>NOKEUR  Curncy</stp>
        <stp>PX_LAST</stp>
        <stp>15.06.2018</stp>
        <stp>15.06.2018</stp>
        <stp>[Bonds &amp; FX.xlsx]FX OK!R35C25</stp>
        <stp>Fill=C</stp>
        <stp>Days=A</stp>
        <tr r="Y35" s="12"/>
      </tp>
      <tp t="e">
        <v>#N/A</v>
        <stp/>
        <stp>##V3_BDHV12</stp>
        <stp>DEGGBE10 Index</stp>
        <stp>PX_LAST</stp>
        <stp>31/10/2015</stp>
        <stp>31/10/2015</stp>
        <stp>[Bonds &amp; FX.xlsx]Monitor!R54C9</stp>
        <stp>Fill=C</stp>
        <stp>Days=A</stp>
        <tr r="I54" s="1"/>
      </tp>
      <tp t="e">
        <v>#N/A</v>
        <stp/>
        <stp>##V3_BDHV12</stp>
        <stp>USGGBE10 Index</stp>
        <stp>PX_LAST</stp>
        <stp>31/10/2015</stp>
        <stp>31/10/2015</stp>
        <stp>[Bonds &amp; FX.xlsx]Monitor!R51C9</stp>
        <stp>Fill=C</stp>
        <stp>Days=A</stp>
        <tr r="I51" s="1"/>
      </tp>
      <tp t="e">
        <v>#N/A</v>
        <stp/>
        <stp>##V3_BDHV12</stp>
        <stp>HKDNOK  Curncy</stp>
        <stp>PX_LAST</stp>
        <stp>20/11/2015</stp>
        <stp>20/11/2015</stp>
        <stp>[Bonds &amp; FX.xlsx]FX Daily!R28C16</stp>
        <stp>Fill=C</stp>
        <stp>Days=A</stp>
        <tr r="P28" s="8"/>
      </tp>
      <tp t="e">
        <v>#N/A</v>
        <stp/>
        <stp>##V3_BDHV12</stp>
        <stp>CHFCAD  Curncy</stp>
        <stp>PX_LAST</stp>
        <stp>31/10/2015</stp>
        <stp>31/10/2015</stp>
        <stp>[Bonds &amp; FX.xlsx]FX Daily!R24C12</stp>
        <stp>Fill=C</stp>
        <stp>Days=A</stp>
        <tr r="L24" s="8"/>
      </tp>
      <tp t="e">
        <v>#N/A</v>
        <stp/>
        <stp>##V3_BDHV12</stp>
        <stp>NOKCHF  Curncy</stp>
        <stp>PX_LAST</stp>
        <stp>20/11/2015</stp>
        <stp>20/11/2015</stp>
        <stp>[Bonds &amp; FX.xlsx]FX Daily!R45C11</stp>
        <stp>Fill=C</stp>
        <stp>Days=A</stp>
        <tr r="K45" s="8"/>
      </tp>
      <tp t="e">
        <v>#N/A</v>
        <stp/>
        <stp>##V3_BDHV12</stp>
        <stp>CADSEK  Curncy</stp>
        <stp>PX_LAST</stp>
        <stp>20/11/2015</stp>
        <stp>20/11/2015</stp>
        <stp>[Bonds &amp; FX.xlsx]FX Daily!R25C17</stp>
        <stp>Fill=C</stp>
        <stp>Days=A</stp>
        <tr r="Q25" s="8"/>
      </tp>
      <tp t="e">
        <v>#N/A</v>
        <stp/>
        <stp>##V3_BDHV12</stp>
        <stp>NOKHKD  Curncy</stp>
        <stp>PX_LAST</stp>
        <stp>31/10/2015</stp>
        <stp>31/10/2015</stp>
        <stp>[Bonds &amp; FX.xlsx]FX Daily!R29C15</stp>
        <stp>Fill=C</stp>
        <stp>Days=A</stp>
        <tr r="O29" s="8"/>
      </tp>
      <tp t="e">
        <v>#N/A</v>
        <stp/>
        <stp>##V3_BDHV12</stp>
        <stp>HKDCHF  Curncy</stp>
        <stp>PX_LAST</stp>
        <stp>20/11/2015</stp>
        <stp>20/11/2015</stp>
        <stp>[Bonds &amp; FX.xlsx]FX Daily!R28C11</stp>
        <stp>Fill=C</stp>
        <stp>Days=A</stp>
        <tr r="K28" s="8"/>
      </tp>
      <tp t="e">
        <v>#N/A</v>
        <stp/>
        <stp>##V3_BDHV12</stp>
        <stp>CHFSEK  Curncy</stp>
        <stp>PX_LAST</stp>
        <stp>20/11/2015</stp>
        <stp>20/11/2015</stp>
        <stp>[Bonds &amp; FX.xlsx]FX Daily!R24C17</stp>
        <stp>Fill=C</stp>
        <stp>Days=A</stp>
        <tr r="Q24" s="8"/>
      </tp>
      <tp t="e">
        <v>#N/A</v>
        <stp/>
        <stp>##V3_BDHV12</stp>
        <stp>NZDHKD  Curncy</stp>
        <stp>PX_LAST</stp>
        <stp>31/10/2015</stp>
        <stp>31/10/2015</stp>
        <stp>[Bonds &amp; FX.xlsx]FX Daily!R27C15</stp>
        <stp>Fill=C</stp>
        <stp>Days=A</stp>
        <tr r="O27" s="8"/>
      </tp>
      <tp t="e">
        <v>#N/A</v>
        <stp/>
        <stp>##V3_BDHV12</stp>
        <stp>CHFGBP  Curncy</stp>
        <stp>PX_LAST</stp>
        <stp>20/11/2015</stp>
        <stp>20/11/2015</stp>
        <stp>[Bonds &amp; FX.xlsx]FX Daily!R24C10</stp>
        <stp>Fill=C</stp>
        <stp>Days=A</stp>
        <tr r="J24" s="8"/>
      </tp>
      <tp t="e">
        <v>#N/A</v>
        <stp/>
        <stp>##V3_BDHV12</stp>
        <stp>NZDCHF  Curncy</stp>
        <stp>PX_LAST</stp>
        <stp>20/11/2015</stp>
        <stp>20/11/2015</stp>
        <stp>[Bonds &amp; FX.xlsx]FX Daily!R43C11</stp>
        <stp>Fill=C</stp>
        <stp>Days=A</stp>
        <tr r="K43" s="8"/>
      </tp>
      <tp t="e">
        <v>#N/A</v>
        <stp/>
        <stp>##V3_BDHV12</stp>
        <stp>JPYCHF  Curncy</stp>
        <stp>PX_LAST</stp>
        <stp>23/11/2015</stp>
        <stp>23/11/2015</stp>
        <stp>[Bonds &amp; FX.xlsx]FX Daily!R38C11</stp>
        <stp>Fill=C</stp>
        <stp>Days=A</stp>
        <tr r="K38" s="8"/>
      </tp>
      <tp t="e">
        <v>#N/A</v>
        <stp/>
        <stp>##V3_BDHV12</stp>
        <stp>USDAUD  Curncy</stp>
        <stp>PX_LAST</stp>
        <stp>23/11/2015</stp>
        <stp>23/11/2015</stp>
        <stp>[Bonds &amp; FX.xlsx]FX Daily!R36C13</stp>
        <stp>Fill=C</stp>
        <stp>Days=A</stp>
        <tr r="M36" s="8"/>
      </tp>
      <tp t="e">
        <v>#N/A</v>
        <stp/>
        <stp>##V3_BDHV12</stp>
        <stp>AUDCAD  Curncy</stp>
        <stp>PX_LAST</stp>
        <stp>20/11/2015</stp>
        <stp>20/11/2015</stp>
        <stp>[Bonds &amp; FX.xlsx]FX Daily!R10C12</stp>
        <stp>Fill=C</stp>
        <stp>Days=A</stp>
        <tr r="L10" s="8"/>
      </tp>
      <tp t="e">
        <v>#N/A</v>
        <stp/>
        <stp>##V3_BDHV12</stp>
        <stp>AUDCAD  Curncy</stp>
        <stp>PX_LAST</stp>
        <stp>31/12/2014</stp>
        <stp>31/12/2014</stp>
        <stp>[Bonds &amp; FX.xlsx]FX Daily!R10C12</stp>
        <stp>Fill=C</stp>
        <stp>Days=A</stp>
        <tr r="L10" s="8"/>
      </tp>
      <tp t="e">
        <v>#N/A</v>
        <stp/>
        <stp>##V3_BDHV12</stp>
        <stp>JPYNOK  Curncy</stp>
        <stp>PX_LAST</stp>
        <stp>23/11/2015</stp>
        <stp>23/11/2015</stp>
        <stp>[Bonds &amp; FX.xlsx]FX Daily!R38C16</stp>
        <stp>Fill=C</stp>
        <stp>Days=A</stp>
        <tr r="P38" s="8"/>
      </tp>
      <tp t="e">
        <v>#N/A</v>
        <stp/>
        <stp>##V3_BDHV12</stp>
        <stp>NZDNOK  Curncy</stp>
        <stp>PX_LAST</stp>
        <stp>20/11/2015</stp>
        <stp>20/11/2015</stp>
        <stp>[Bonds &amp; FX.xlsx]FX Daily!R43C16</stp>
        <stp>Fill=C</stp>
        <stp>Days=A</stp>
        <tr r="P43" s="8"/>
      </tp>
      <tp t="e">
        <v>#N/A</v>
        <stp/>
        <stp>##V3_BDHV12</stp>
        <stp>GBTPGR10 Index</stp>
        <stp>PX_LAST</stp>
        <stp>31/12/2015</stp>
        <stp>31/12/2015</stp>
        <stp>[Bonds &amp; FX.xlsx]Bonds Weekly!R17C9</stp>
        <stp>Fill=C</stp>
        <stp>Days=A</stp>
        <tr r="I17" s="9"/>
      </tp>
      <tp t="e">
        <v>#N/A</v>
        <stp/>
        <stp>##V3_BDHV12</stp>
        <stp>CADGBP  Curncy</stp>
        <stp>PX_LAST</stp>
        <stp>20/11/2015</stp>
        <stp>20/11/2015</stp>
        <stp>[Bonds &amp; FX.xlsx]FX Daily!R25C10</stp>
        <stp>Fill=C</stp>
        <stp>Days=A</stp>
        <tr r="J25" s="8"/>
      </tp>
      <tp t="e">
        <v>#N/A</v>
        <stp/>
        <stp>##V3_BDHV12</stp>
        <stp>GBTPGR10 Index</stp>
        <stp>PX_LAST</stp>
        <stp>31/12/2015</stp>
        <stp>31/12/2015</stp>
        <stp>[Bonds &amp; FX.xlsx]Bonds Weekly!R29C9</stp>
        <stp>Fill=C</stp>
        <stp>Days=A</stp>
        <tr r="I29" s="9"/>
      </tp>
      <tp t="e">
        <v>#N/A</v>
        <stp/>
        <stp>##V3_BDHV12</stp>
        <stp>JPYNZD  Curncy</stp>
        <stp>PX_LAST</stp>
        <stp>11/12/2015</stp>
        <stp>11/12/2015</stp>
        <stp>[Bonds &amp; FX.xlsx]FX!R22C14</stp>
        <stp>Fill=C</stp>
        <stp>Days=A</stp>
        <tr r="N22" s="6"/>
      </tp>
      <tp t="e">
        <v>#N/A</v>
        <stp/>
        <stp>##V3_BDHV12</stp>
        <stp>JPYHKD  Curncy</stp>
        <stp>PX_LAST</stp>
        <stp>30/11/2015</stp>
        <stp>30/11/2015</stp>
        <stp>[Bonds &amp; FX.xlsx]FX!R22C15</stp>
        <stp>Fill=C</stp>
        <stp>Days=A</stp>
        <tr r="O22" s="6"/>
      </tp>
      <tp t="e">
        <v>#N/A</v>
        <stp/>
        <stp>##V3_BDHV12</stp>
        <stp>GCAN10YR Index</stp>
        <stp>PX_LAST</stp>
        <stp>25/11/2015</stp>
        <stp>25/11/2015</stp>
        <stp>[Bonds &amp; FX.xlsx]Bonds Daily!R13C7</stp>
        <stp>Fill=C</stp>
        <stp>Days=A</stp>
        <tr r="G13" s="7"/>
        <tr r="G13" s="7"/>
      </tp>
      <tp t="e">
        <v>#N/A</v>
        <stp/>
        <stp>##V3_BDHV12</stp>
        <stp>HIVOL CDSI GEN 5Y Corp</stp>
        <stp>PX_LAST</stp>
        <stp>31/12/2015</stp>
        <stp>31/12/2015</stp>
        <stp>[Bonds &amp; FX.xlsx]Bonds Weekly!R79C10</stp>
        <stp>Fill=C</stp>
        <stp>Days=A</stp>
        <tr r="J79" s="9"/>
      </tp>
      <tp t="e">
        <v>#N/A</v>
        <stp/>
        <stp>##V3_BDHV12</stp>
        <stp>JPYNZD  Curncy</stp>
        <stp>PX_LAST</stp>
        <stp>04/12/2015</stp>
        <stp>04/12/2015</stp>
        <stp>[Bonds &amp; FX.xlsx]FX!R38C14</stp>
        <stp>Fill=C</stp>
        <stp>Days=A</stp>
        <tr r="N38" s="6"/>
      </tp>
      <tp t="e">
        <v>#N/A</v>
        <stp/>
        <stp>##V3_BDHV12</stp>
        <stp>JPYHKD  Curncy</stp>
        <stp>PX_LAST</stp>
        <stp>11/12/2015</stp>
        <stp>11/12/2015</stp>
        <stp>[Bonds &amp; FX.xlsx]FX!R38C15</stp>
        <stp>Fill=C</stp>
        <stp>Days=A</stp>
        <tr r="O38" s="6"/>
      </tp>
      <tp t="e">
        <v>#N/A</v>
        <stp/>
        <stp>##V3_BDHV12</stp>
        <stp>USDSEK  Curncy</stp>
        <stp>PX_LAST</stp>
        <stp>20/11/2015</stp>
        <stp>20/11/2015</stp>
        <stp>[Bonds &amp; FX.xlsx]FX Daily!R4C17</stp>
        <stp>Fill=C</stp>
        <stp>Days=A</stp>
        <tr r="Q4" s="8"/>
      </tp>
      <tp t="e">
        <v>#N/A</v>
        <stp/>
        <stp>##V3_BDHV12</stp>
        <stp>CHFSEK  Curncy</stp>
        <stp>PX_LAST</stp>
        <stp>20/11/2015</stp>
        <stp>20/11/2015</stp>
        <stp>[Bonds &amp; FX.xlsx]FX Daily!R8C17</stp>
        <stp>Fill=C</stp>
        <stp>Days=A</stp>
        <tr r="Q8" s="8"/>
      </tp>
      <tp t="e">
        <v>#N/A</v>
        <stp/>
        <stp>##V3_BDHV12</stp>
        <stp>CADSEK  Curncy</stp>
        <stp>PX_LAST</stp>
        <stp>20/11/2015</stp>
        <stp>20/11/2015</stp>
        <stp>[Bonds &amp; FX.xlsx]FX Daily!R9C17</stp>
        <stp>Fill=C</stp>
        <stp>Days=A</stp>
        <tr r="Q9" s="8"/>
      </tp>
      <tp t="e">
        <v>#N/A</v>
        <stp/>
        <stp>##V3_BDHV12</stp>
        <stp>JPYSEK  Curncy</stp>
        <stp>PX_LAST</stp>
        <stp>20/11/2015</stp>
        <stp>20/11/2015</stp>
        <stp>[Bonds &amp; FX.xlsx]FX Daily!R6C17</stp>
        <stp>Fill=C</stp>
        <stp>Days=A</stp>
        <tr r="Q6" s="8"/>
      </tp>
      <tp t="e">
        <v>#N/A</v>
        <stp/>
        <stp>##V3_BDHV12</stp>
        <stp>EURSEK  Curncy</stp>
        <stp>PX_LAST</stp>
        <stp>20/11/2015</stp>
        <stp>20/11/2015</stp>
        <stp>[Bonds &amp; FX.xlsx]FX Daily!R5C17</stp>
        <stp>Fill=C</stp>
        <stp>Days=A</stp>
        <tr r="Q5" s="8"/>
      </tp>
      <tp t="e">
        <v>#N/A</v>
        <stp/>
        <stp>##V3_BDHV12</stp>
        <stp>GBPSEK  Curncy</stp>
        <stp>PX_LAST</stp>
        <stp>20/11/2015</stp>
        <stp>20/11/2015</stp>
        <stp>[Bonds &amp; FX.xlsx]FX Daily!R7C17</stp>
        <stp>Fill=C</stp>
        <stp>Days=A</stp>
        <tr r="Q7" s="8"/>
      </tp>
      <tp>
        <v>0.12826000000000001</v>
        <stp/>
        <stp>##V3_BDHV12</stp>
        <stp>CNYEUR  Curncy</stp>
        <stp>PX_LAST</stp>
        <stp>15.03.2018</stp>
        <stp>15.03.2018</stp>
        <stp>[Bonds &amp; FX.xlsx]FX OK!R37C25</stp>
        <stp>Fill=C</stp>
        <stp>Days=A</stp>
        <tr r="Y37" s="12"/>
      </tp>
      <tp>
        <v>0.13361999999999999</v>
        <stp/>
        <stp>##V3_BDHV12</stp>
        <stp>CNYEUR  Curncy</stp>
        <stp>PX_LAST</stp>
        <stp>15.06.2018</stp>
        <stp>15.06.2018</stp>
        <stp>[Bonds &amp; FX.xlsx]FX OK!R37C25</stp>
        <stp>Fill=C</stp>
        <stp>Days=A</stp>
        <tr r="Y37" s="12"/>
      </tp>
      <tp>
        <v>0.69310000000000005</v>
        <stp/>
        <stp>##V3_BDHV12</stp>
        <stp>NZDCHF  Curncy</stp>
        <stp>PX_LAST</stp>
        <stp>15.06.2018</stp>
        <stp>15.06.2018</stp>
        <stp>[Bonds &amp; FX.xlsx]FX OK!R34C15</stp>
        <stp>Fill=C</stp>
        <stp>Days=A</stp>
        <tr r="O34" s="12"/>
      </tp>
      <tp>
        <v>0.6956</v>
        <stp/>
        <stp>##V3_BDHV12</stp>
        <stp>NZDCHF  Curncy</stp>
        <stp>PX_LAST</stp>
        <stp>14.06.2018</stp>
        <stp>14.06.2018</stp>
        <stp>[Bonds &amp; FX.xlsx]FX OK!R34C15</stp>
        <stp>Fill=C</stp>
        <stp>Days=A</stp>
        <tr r="O34" s="12"/>
      </tp>
      <tp>
        <v>0.69310000000000005</v>
        <stp/>
        <stp>##V3_BDHV12</stp>
        <stp>NZDCHF  Curncy</stp>
        <stp>PX_LAST</stp>
        <stp>15.06.2018</stp>
        <stp>15.06.2018</stp>
        <stp>[Bonds &amp; FX.xlsx]FX OK!R16C17</stp>
        <stp>Fill=C</stp>
        <stp>Days=A</stp>
        <tr r="Q16" s="12"/>
      </tp>
      <tp>
        <v>0.69489999999999996</v>
        <stp/>
        <stp>##V3_BDHV12</stp>
        <stp>NZDUSD  Curncy</stp>
        <stp>PX_LAST</stp>
        <stp>15.06.2018</stp>
        <stp>15.06.2018</stp>
        <stp>[Bonds &amp; FX.xlsx]FX OK!R16C15</stp>
        <stp>Fill=C</stp>
        <stp>Days=A</stp>
        <tr r="O16" s="12"/>
      </tp>
      <tp>
        <v>0.86339999999999995</v>
        <stp/>
        <stp>##V3_BDHV12</stp>
        <stp>CHFEUR  Curncy</stp>
        <stp>PX_LAST</stp>
        <stp>15.06.2018</stp>
        <stp>15.06.2018</stp>
        <stp>[Bonds &amp; FX.xlsx]FX OK!R31C23</stp>
        <stp>Fill=C</stp>
        <stp>Days=A</stp>
        <tr r="W31" s="12"/>
      </tp>
      <tp>
        <v>0.86699999999999999</v>
        <stp/>
        <stp>##V3_BDHV12</stp>
        <stp>CHFEUR  Curncy</stp>
        <stp>PX_LAST</stp>
        <stp>14.06.2018</stp>
        <stp>14.06.2018</stp>
        <stp>[Bonds &amp; FX.xlsx]FX OK!R31C23</stp>
        <stp>Fill=C</stp>
        <stp>Days=A</stp>
        <tr r="W31" s="12"/>
      </tp>
      <tp>
        <v>0.69240000000000002</v>
        <stp/>
        <stp>##V3_BDHV12</stp>
        <stp>NZDCHF  Curncy</stp>
        <stp>PX_LAST</stp>
        <stp>15.03.2018</stp>
        <stp>15.03.2018</stp>
        <stp>[Bonds &amp; FX.xlsx]FX OK!R16C17</stp>
        <stp>Fill=C</stp>
        <stp>Days=A</stp>
        <tr r="Q16" s="12"/>
      </tp>
      <tp>
        <v>0.7278</v>
        <stp/>
        <stp>##V3_BDHV12</stp>
        <stp>NZDUSD  Curncy</stp>
        <stp>PX_LAST</stp>
        <stp>15.03.2018</stp>
        <stp>15.03.2018</stp>
        <stp>[Bonds &amp; FX.xlsx]FX OK!R16C15</stp>
        <stp>Fill=C</stp>
        <stp>Days=A</stp>
        <tr r="O16" s="12"/>
      </tp>
      <tp>
        <v>0.1055</v>
        <stp/>
        <stp>##V3_BDHV12</stp>
        <stp>NOKEUR  Curncy</stp>
        <stp>PX_LAST</stp>
        <stp>11.06.2018</stp>
        <stp>11.06.2018</stp>
        <stp>[Bonds &amp; FX.xlsx]FX OK!R35C24</stp>
        <stp>Fill=C</stp>
        <stp>Days=A</stp>
        <tr r="X35" s="12"/>
      </tp>
      <tp>
        <v>0.1057</v>
        <stp/>
        <stp>##V3_BDHV12</stp>
        <stp>NOKEUR  Curncy</stp>
        <stp>PX_LAST</stp>
        <stp>15.06.2018</stp>
        <stp>15.06.2018</stp>
        <stp>[Bonds &amp; FX.xlsx]FX OK!R35C24</stp>
        <stp>Fill=C</stp>
        <stp>Days=A</stp>
        <tr r="X35" s="12"/>
      </tp>
      <tp t="e">
        <v>#N/A</v>
        <stp/>
        <stp>##V3_BDHV12</stp>
        <stp>HKDNOK  Curncy</stp>
        <stp>PX_LAST</stp>
        <stp>31/10/2015</stp>
        <stp>31/10/2015</stp>
        <stp>[Bonds &amp; FX.xlsx]FX Daily!R28C16</stp>
        <stp>Fill=C</stp>
        <stp>Days=A</stp>
        <tr r="P28" s="8"/>
      </tp>
      <tp t="e">
        <v>#N/A</v>
        <stp/>
        <stp>##V3_BDHV12</stp>
        <stp>CHFCAD  Curncy</stp>
        <stp>PX_LAST</stp>
        <stp>20/11/2015</stp>
        <stp>20/11/2015</stp>
        <stp>[Bonds &amp; FX.xlsx]FX Daily!R24C12</stp>
        <stp>Fill=C</stp>
        <stp>Days=A</stp>
        <tr r="L24" s="8"/>
      </tp>
      <tp t="e">
        <v>#N/A</v>
        <stp/>
        <stp>##V3_BDHV12</stp>
        <stp>CADSEK  Curncy</stp>
        <stp>PX_LAST</stp>
        <stp>31/10/2015</stp>
        <stp>31/10/2015</stp>
        <stp>[Bonds &amp; FX.xlsx]FX Daily!R25C17</stp>
        <stp>Fill=C</stp>
        <stp>Days=A</stp>
        <tr r="Q25" s="8"/>
      </tp>
      <tp t="e">
        <v>#N/A</v>
        <stp/>
        <stp>##V3_BDHV12</stp>
        <stp>NOKHKD  Curncy</stp>
        <stp>PX_LAST</stp>
        <stp>20/11/2015</stp>
        <stp>20/11/2015</stp>
        <stp>[Bonds &amp; FX.xlsx]FX Daily!R29C15</stp>
        <stp>Fill=C</stp>
        <stp>Days=A</stp>
        <tr r="O29" s="8"/>
      </tp>
      <tp t="e">
        <v>#N/A</v>
        <stp/>
        <stp>##V3_BDHV12</stp>
        <stp>AUDGBP  Curncy</stp>
        <stp>PX_LAST</stp>
        <stp>20/11/2015</stp>
        <stp>20/11/2015</stp>
        <stp>[Bonds &amp; FX.xlsx]FX Daily!R10C10</stp>
        <stp>Fill=C</stp>
        <stp>Days=A</stp>
        <tr r="J10" s="8"/>
      </tp>
      <tp t="e">
        <v>#N/A</v>
        <stp/>
        <stp>##V3_BDHV12</stp>
        <stp>HKDCHF  Curncy</stp>
        <stp>PX_LAST</stp>
        <stp>31/10/2015</stp>
        <stp>31/10/2015</stp>
        <stp>[Bonds &amp; FX.xlsx]FX Daily!R28C11</stp>
        <stp>Fill=C</stp>
        <stp>Days=A</stp>
        <tr r="K28" s="8"/>
      </tp>
      <tp t="e">
        <v>#N/A</v>
        <stp/>
        <stp>##V3_BDHV12</stp>
        <stp>AUDGBP  Curncy</stp>
        <stp>PX_LAST</stp>
        <stp>31/12/2014</stp>
        <stp>31/12/2014</stp>
        <stp>[Bonds &amp; FX.xlsx]FX Daily!R10C10</stp>
        <stp>Fill=C</stp>
        <stp>Days=A</stp>
        <tr r="J10" s="8"/>
      </tp>
      <tp t="e">
        <v>#N/A</v>
        <stp/>
        <stp>##V3_BDHV12</stp>
        <stp>CHFSEK  Curncy</stp>
        <stp>PX_LAST</stp>
        <stp>31/10/2015</stp>
        <stp>31/10/2015</stp>
        <stp>[Bonds &amp; FX.xlsx]FX Daily!R24C17</stp>
        <stp>Fill=C</stp>
        <stp>Days=A</stp>
        <tr r="Q24" s="8"/>
      </tp>
      <tp t="e">
        <v>#N/A</v>
        <stp/>
        <stp>##V3_BDHV12</stp>
        <stp>SEKAUD  Curncy</stp>
        <stp>PX_LAST</stp>
        <stp>23/11/2015</stp>
        <stp>23/11/2015</stp>
        <stp>[Bonds &amp; FX.xlsx]FX Daily!R46C13</stp>
        <stp>Fill=C</stp>
        <stp>Days=A</stp>
        <tr r="M46" s="8"/>
      </tp>
      <tp t="e">
        <v>#N/A</v>
        <stp/>
        <stp>##V3_BDHV12</stp>
        <stp>NZDHKD  Curncy</stp>
        <stp>PX_LAST</stp>
        <stp>20/11/2015</stp>
        <stp>20/11/2015</stp>
        <stp>[Bonds &amp; FX.xlsx]FX Daily!R27C15</stp>
        <stp>Fill=C</stp>
        <stp>Days=A</stp>
        <tr r="O27" s="8"/>
      </tp>
      <tp t="e">
        <v>#N/A</v>
        <stp/>
        <stp>##V3_BDHV12</stp>
        <stp>CHFGBP  Curncy</stp>
        <stp>PX_LAST</stp>
        <stp>31/10/2015</stp>
        <stp>31/10/2015</stp>
        <stp>[Bonds &amp; FX.xlsx]FX Daily!R24C10</stp>
        <stp>Fill=C</stp>
        <stp>Days=A</stp>
        <tr r="J24" s="8"/>
      </tp>
      <tp t="e">
        <v>#N/A</v>
        <stp/>
        <stp>##V3_BDHV12</stp>
        <stp>AUDSEK  Curncy</stp>
        <stp>PX_LAST</stp>
        <stp>20/11/2015</stp>
        <stp>20/11/2015</stp>
        <stp>[Bonds &amp; FX.xlsx]FX Daily!R10C17</stp>
        <stp>Fill=C</stp>
        <stp>Days=A</stp>
        <tr r="Q10" s="8"/>
      </tp>
      <tp t="e">
        <v>#N/A</v>
        <stp/>
        <stp>##V3_BDHV12</stp>
        <stp>AUDSEK  Curncy</stp>
        <stp>PX_LAST</stp>
        <stp>31/12/2014</stp>
        <stp>31/12/2014</stp>
        <stp>[Bonds &amp; FX.xlsx]FX Daily!R10C17</stp>
        <stp>Fill=C</stp>
        <stp>Days=A</stp>
        <tr r="Q10" s="8"/>
      </tp>
      <tp t="e">
        <v>#N/A</v>
        <stp/>
        <stp>##V3_BDHV12</stp>
        <stp>GBTPGR10 Index</stp>
        <stp>PX_LAST</stp>
        <stp>13/01/2016</stp>
        <stp>13/01/2016</stp>
        <stp>[Bonds &amp; FX.xlsx]Bonds Weekly!R17C8</stp>
        <stp>Fill=C</stp>
        <stp>Days=A</stp>
        <tr r="H17" s="9"/>
      </tp>
      <tp t="e">
        <v>#N/A</v>
        <stp/>
        <stp>##V3_BDHV12</stp>
        <stp>CADGBP  Curncy</stp>
        <stp>PX_LAST</stp>
        <stp>31/10/2015</stp>
        <stp>31/10/2015</stp>
        <stp>[Bonds &amp; FX.xlsx]FX Daily!R25C10</stp>
        <stp>Fill=C</stp>
        <stp>Days=A</stp>
        <tr r="J25" s="8"/>
      </tp>
      <tp t="e">
        <v>#N/A</v>
        <stp/>
        <stp>##V3_BDHV12</stp>
        <stp>GBTPGR10 Index</stp>
        <stp>PX_LAST</stp>
        <stp>13/01/2016</stp>
        <stp>13/01/2016</stp>
        <stp>[Bonds &amp; FX.xlsx]Bonds Weekly!R29C8</stp>
        <stp>Fill=C</stp>
        <stp>Days=A</stp>
        <tr r="H29" s="9"/>
      </tp>
      <tp t="e">
        <v>#N/A</v>
        <stp/>
        <stp>##V3_BDHV12</stp>
        <stp>SUBFIN CDSI GEN 5Y Corp</stp>
        <stp>PX_LAST</stp>
        <stp>14/01/2016</stp>
        <stp>14/01/2016</stp>
        <stp>[Bonds &amp; FX.xlsx]Bonds Weekly!R82C7</stp>
        <stp>Fill=C</stp>
        <stp>Days=A</stp>
        <tr r="G82" s="9"/>
        <tr r="G82" s="9"/>
      </tp>
      <tp t="s">
        <v>MARKIT ITRX EUR SUB FIN 06/23</v>
        <stp/>
        <stp>##V3_BDPV12</stp>
        <stp>SUBFIN CDSI GEN 5Y Corp</stp>
        <stp>NAME</stp>
        <stp>[Bonds &amp; FX.xlsx]BONDS OK!R92C6</stp>
        <tr r="F92" s="10"/>
      </tp>
      <tp t="e">
        <v>#N/A</v>
        <stp/>
        <stp>##V3_BDHV12</stp>
        <stp>JPYAUD  Curncy</stp>
        <stp>PX_LAST</stp>
        <stp>04/12/2015</stp>
        <stp>04/12/2015</stp>
        <stp>[Bonds &amp; FX.xlsx]FX!R38C13</stp>
        <stp>Fill=C</stp>
        <stp>Days=A</stp>
        <tr r="M38" s="6"/>
      </tp>
      <tp t="e">
        <v>#N/A</v>
        <stp/>
        <stp>##V3_BDHV12</stp>
        <stp>JPYCAD  Curncy</stp>
        <stp>PX_LAST</stp>
        <stp>11/12/2015</stp>
        <stp>11/12/2015</stp>
        <stp>[Bonds &amp; FX.xlsx]FX!R38C12</stp>
        <stp>Fill=C</stp>
        <stp>Days=A</stp>
        <tr r="L38" s="6"/>
      </tp>
      <tp t="e">
        <v>#N/A</v>
        <stp/>
        <stp>##V3_BDHV12</stp>
        <stp>SNRFIN CDSI GEN 5Y Corp</stp>
        <stp>PX_LAST</stp>
        <stp>14/01/2016</stp>
        <stp>14/01/2016</stp>
        <stp>[Bonds &amp; FX.xlsx]Bonds Weekly!R81C7</stp>
        <stp>Fill=C</stp>
        <stp>Days=A</stp>
        <tr r="G81" s="9"/>
        <tr r="G81" s="9"/>
      </tp>
      <tp t="e">
        <v>#N/A</v>
        <stp/>
        <stp>##V3_BDHV12</stp>
        <stp>JPYAUD  Curncy</stp>
        <stp>PX_LAST</stp>
        <stp>11/12/2015</stp>
        <stp>11/12/2015</stp>
        <stp>[Bonds &amp; FX.xlsx]FX!R22C13</stp>
        <stp>Fill=C</stp>
        <stp>Days=A</stp>
        <tr r="M22" s="6"/>
      </tp>
      <tp t="e">
        <v>#N/A</v>
        <stp/>
        <stp>##V3_BDHV12</stp>
        <stp>JPYCAD  Curncy</stp>
        <stp>PX_LAST</stp>
        <stp>30/11/2015</stp>
        <stp>30/11/2015</stp>
        <stp>[Bonds &amp; FX.xlsx]FX!R22C12</stp>
        <stp>Fill=C</stp>
        <stp>Days=A</stp>
        <tr r="L22" s="6"/>
      </tp>
      <tp t="e">
        <v>#N/A</v>
        <stp/>
        <stp>##V3_BDHV12</stp>
        <stp>NOKUSD  Curncy</stp>
        <stp>PX_LAST</stp>
        <stp>31/10/2015</stp>
        <stp>31/10/2015</stp>
        <stp>[Bonds &amp; FX.xlsx]FX Daily!R29C7</stp>
        <stp>Fill=C</stp>
        <stp>Days=A</stp>
        <tr r="G29" s="8"/>
      </tp>
      <tp t="e">
        <v>#N/A</v>
        <stp/>
        <stp>##V3_BDHV12</stp>
        <stp>NZDUSD  Curncy</stp>
        <stp>PX_LAST</stp>
        <stp>31/10/2015</stp>
        <stp>31/10/2015</stp>
        <stp>[Bonds &amp; FX.xlsx]FX Daily!R27C7</stp>
        <stp>Fill=C</stp>
        <stp>Days=A</stp>
        <tr r="G27" s="8"/>
      </tp>
      <tp t="e">
        <v>#N/A</v>
        <stp/>
        <stp>##V3_BDHV12</stp>
        <stp>HKDUSD  Curncy</stp>
        <stp>PX_LAST</stp>
        <stp>31/10/2015</stp>
        <stp>31/10/2015</stp>
        <stp>[Bonds &amp; FX.xlsx]FX Daily!R28C7</stp>
        <stp>Fill=C</stp>
        <stp>Days=A</stp>
        <tr r="G28" s="8"/>
      </tp>
      <tp t="e">
        <v>#N/A</v>
        <stp/>
        <stp>##V3_BDHV12</stp>
        <stp>JPYUSD  Curncy</stp>
        <stp>PX_LAST</stp>
        <stp>31/10/2015</stp>
        <stp>31/10/2015</stp>
        <stp>[Bonds &amp; FX.xlsx]FX Daily!R22C7</stp>
        <stp>Fill=C</stp>
        <stp>Days=A</stp>
        <tr r="G22" s="8"/>
      </tp>
      <tp t="e">
        <v>#N/A</v>
        <stp/>
        <stp>##V3_BDHV12</stp>
        <stp>EURUSD  Curncy</stp>
        <stp>PX_LAST</stp>
        <stp>31/10/2015</stp>
        <stp>31/10/2015</stp>
        <stp>[Bonds &amp; FX.xlsx]FX Daily!R21C7</stp>
        <stp>Fill=C</stp>
        <stp>Days=A</stp>
        <tr r="G21" s="8"/>
      </tp>
      <tp t="e">
        <v>#N/A</v>
        <stp/>
        <stp>##V3_BDHV12</stp>
        <stp>GBPUSD  Curncy</stp>
        <stp>PX_LAST</stp>
        <stp>31/10/2015</stp>
        <stp>31/10/2015</stp>
        <stp>[Bonds &amp; FX.xlsx]FX Daily!R23C7</stp>
        <stp>Fill=C</stp>
        <stp>Days=A</stp>
        <tr r="G23" s="8"/>
      </tp>
      <tp t="e">
        <v>#N/A</v>
        <stp/>
        <stp>##V3_BDHV12</stp>
        <stp>AUDUSD  Curncy</stp>
        <stp>PX_LAST</stp>
        <stp>31/10/2015</stp>
        <stp>31/10/2015</stp>
        <stp>[Bonds &amp; FX.xlsx]FX Daily!R26C7</stp>
        <stp>Fill=C</stp>
        <stp>Days=A</stp>
        <tr r="G26" s="8"/>
      </tp>
      <tp t="e">
        <v>#N/A</v>
        <stp/>
        <stp>##V3_BDHV12</stp>
        <stp>CADUSD  Curncy</stp>
        <stp>PX_LAST</stp>
        <stp>31/10/2015</stp>
        <stp>31/10/2015</stp>
        <stp>[Bonds &amp; FX.xlsx]FX Daily!R25C7</stp>
        <stp>Fill=C</stp>
        <stp>Days=A</stp>
        <tr r="G25" s="8"/>
      </tp>
      <tp t="e">
        <v>#N/A</v>
        <stp/>
        <stp>##V3_BDHV12</stp>
        <stp>CHFUSD  Curncy</stp>
        <stp>PX_LAST</stp>
        <stp>31/10/2015</stp>
        <stp>31/10/2015</stp>
        <stp>[Bonds &amp; FX.xlsx]FX Daily!R24C7</stp>
        <stp>Fill=C</stp>
        <stp>Days=A</stp>
        <tr r="G24" s="8"/>
      </tp>
      <tp t="e">
        <v>#N/A</v>
        <stp/>
        <stp>##V3_BDHV12</stp>
        <stp>SEKUSD  Curncy</stp>
        <stp>PX_LAST</stp>
        <stp>31/10/2015</stp>
        <stp>31/10/2015</stp>
        <stp>[Bonds &amp; FX.xlsx]FX Daily!R30C7</stp>
        <stp>Fill=C</stp>
        <stp>Days=A</stp>
        <tr r="G30" s="8"/>
      </tp>
      <tp>
        <v>230</v>
        <stp/>
        <stp>##V3_BDHV12</stp>
        <stp>ITALY CDS USD SR 5Y Corp</stp>
        <stp>PX_LAST</stp>
        <stp>31.05.2018</stp>
        <stp>31.05.2018</stp>
        <stp>[Bonds &amp; FX.xlsx]BONDS OK!R52C10</stp>
        <stp>Fill=C</stp>
        <stp>Days=A</stp>
        <tr r="J52" s="10"/>
      </tp>
      <tp>
        <v>75</v>
        <stp/>
        <stp>##V3_BDHV12</stp>
        <stp>SPAIN CDS USD SR 5Y Corp</stp>
        <stp>PX_LAST</stp>
        <stp>31.05.2018</stp>
        <stp>31.05.2018</stp>
        <stp>[Bonds &amp; FX.xlsx]BONDS OK!R53C10</stp>
        <stp>Fill=C</stp>
        <stp>Days=A</stp>
        <tr r="J53" s="10"/>
      </tp>
      <tp>
        <v>0.87980000000000003</v>
        <stp/>
        <stp>##V3_BDHV12</stp>
        <stp>JPYCHF  Curncy</stp>
        <stp>PX_LAST</stp>
        <stp>15.12.2017</stp>
        <stp>15.12.2017</stp>
        <stp>[Bonds &amp; FX.xlsx]FX OK!R29C18</stp>
        <stp>Fill=C</stp>
        <stp>Days=A</stp>
        <tr r="R29" s="12"/>
      </tp>
      <tp>
        <v>0.69489999999999996</v>
        <stp/>
        <stp>##V3_BDHV12</stp>
        <stp>NZDUSD  Curncy</stp>
        <stp>PX_LAST</stp>
        <stp>15.06.2018</stp>
        <stp>15.06.2018</stp>
        <stp>[Bonds &amp; FX.xlsx]FX OK!R34C10</stp>
        <stp>Fill=C</stp>
        <stp>Days=A</stp>
        <tr r="J34" s="12"/>
      </tp>
      <tp>
        <v>0.86129999999999995</v>
        <stp/>
        <stp>##V3_BDHV12</stp>
        <stp>CHFEUR  Curncy</stp>
        <stp>PX_LAST</stp>
        <stp>11.06.2018</stp>
        <stp>11.06.2018</stp>
        <stp>[Bonds &amp; FX.xlsx]FX OK!R31C24</stp>
        <stp>Fill=C</stp>
        <stp>Days=A</stp>
        <tr r="X31" s="12"/>
      </tp>
      <tp>
        <v>0.86339999999999995</v>
        <stp/>
        <stp>##V3_BDHV12</stp>
        <stp>CHFEUR  Curncy</stp>
        <stp>PX_LAST</stp>
        <stp>15.06.2018</stp>
        <stp>15.06.2018</stp>
        <stp>[Bonds &amp; FX.xlsx]FX OK!R31C24</stp>
        <stp>Fill=C</stp>
        <stp>Days=A</stp>
        <tr r="X31" s="12"/>
      </tp>
      <tp>
        <v>0.69930000000000003</v>
        <stp/>
        <stp>##V3_BDHV12</stp>
        <stp>NZDUSD  Curncy</stp>
        <stp>PX_LAST</stp>
        <stp>15.12.2017</stp>
        <stp>15.12.2017</stp>
        <stp>[Bonds &amp; FX.xlsx]FX OK!R16C23</stp>
        <stp>Fill=C</stp>
        <stp>Days=A</stp>
        <tr r="W16" s="12"/>
      </tp>
      <tp t="e">
        <v>#N/A</v>
        <stp/>
        <stp>##V3_BDHV12</stp>
        <stp>PORTUGAL CDS USD SR 5Y Corp</stp>
        <stp>PX_LAST</stp>
        <stp>31/10/2015</stp>
        <stp>31/10/2015</stp>
        <stp>[Bonds &amp; FX.xlsx]Bonds Daily!R46C9</stp>
        <stp>Fill=C</stp>
        <stp>Days=A</stp>
        <tr r="I46" s="7"/>
      </tp>
      <tp>
        <v>0.1057</v>
        <stp/>
        <stp>##V3_BDHV12</stp>
        <stp>NOKEUR  Curncy</stp>
        <stp>PX_LAST</stp>
        <stp>15.06.2018</stp>
        <stp>15.06.2018</stp>
        <stp>[Bonds &amp; FX.xlsx]FX OK!R35C23</stp>
        <stp>Fill=C</stp>
        <stp>Days=A</stp>
        <tr r="W35" s="12"/>
      </tp>
      <tp>
        <v>0.1062</v>
        <stp/>
        <stp>##V3_BDHV12</stp>
        <stp>NOKEUR  Curncy</stp>
        <stp>PX_LAST</stp>
        <stp>14.06.2018</stp>
        <stp>14.06.2018</stp>
        <stp>[Bonds &amp; FX.xlsx]FX OK!R35C23</stp>
        <stp>Fill=C</stp>
        <stp>Days=A</stp>
        <tr r="W35" s="12"/>
      </tp>
      <tp t="e">
        <v>#N/A</v>
        <stp/>
        <stp>##V3_BDHV12</stp>
        <stp>HKDCHF  Curncy</stp>
        <stp>PX_LAST</stp>
        <stp>20/11/2015</stp>
        <stp>20/11/2015</stp>
        <stp>[Bonds &amp; FX.xlsx]FX Daily!R44C11</stp>
        <stp>Fill=C</stp>
        <stp>Days=A</stp>
        <tr r="K44" s="8"/>
      </tp>
      <tp t="e">
        <v>#N/A</v>
        <stp/>
        <stp>##V3_BDHV12</stp>
        <stp>CADSEK  Curncy</stp>
        <stp>PX_LAST</stp>
        <stp>20/11/2015</stp>
        <stp>20/11/2015</stp>
        <stp>[Bonds &amp; FX.xlsx]FX Daily!R41C17</stp>
        <stp>Fill=C</stp>
        <stp>Days=A</stp>
        <tr r="Q41" s="8"/>
      </tp>
      <tp t="e">
        <v>#N/A</v>
        <stp/>
        <stp>##V3_BDHV12</stp>
        <stp>NOKCHF  Curncy</stp>
        <stp>PX_LAST</stp>
        <stp>20/11/2015</stp>
        <stp>20/11/2015</stp>
        <stp>[Bonds &amp; FX.xlsx]FX Daily!R29C11</stp>
        <stp>Fill=C</stp>
        <stp>Days=A</stp>
        <tr r="K29" s="8"/>
      </tp>
      <tp t="e">
        <v>#N/A</v>
        <stp/>
        <stp>##V3_BDHV12</stp>
        <stp>GBPSEK  Curncy</stp>
        <stp>PX_LAST</stp>
        <stp>23/11/2015</stp>
        <stp>23/11/2015</stp>
        <stp>[Bonds &amp; FX.xlsx]FX Daily!R39C17</stp>
        <stp>Fill=C</stp>
        <stp>Days=A</stp>
        <tr r="Q39" s="8"/>
      </tp>
      <tp t="e">
        <v>#N/A</v>
        <stp/>
        <stp>##V3_BDHV12</stp>
        <stp>CHFSEK  Curncy</stp>
        <stp>PX_LAST</stp>
        <stp>20/11/2015</stp>
        <stp>20/11/2015</stp>
        <stp>[Bonds &amp; FX.xlsx]FX Daily!R40C17</stp>
        <stp>Fill=C</stp>
        <stp>Days=A</stp>
        <tr r="Q40" s="8"/>
      </tp>
      <tp t="e">
        <v>#N/A</v>
        <stp/>
        <stp>##V3_BDHV12</stp>
        <stp>FWISUS55 Index</stp>
        <stp>PX_LAST</stp>
        <stp>31/12/2015</stp>
        <stp>31/12/2015</stp>
        <stp>[Bonds &amp; FX.xlsx]Bonds Weekly!R53C9</stp>
        <stp>Fill=C</stp>
        <stp>Days=A</stp>
        <tr r="I53" s="9"/>
      </tp>
      <tp t="e">
        <v>#N/A</v>
        <stp/>
        <stp>##V3_BDHV12</stp>
        <stp>HKDNOK  Curncy</stp>
        <stp>PX_LAST</stp>
        <stp>20/11/2015</stp>
        <stp>20/11/2015</stp>
        <stp>[Bonds &amp; FX.xlsx]FX Daily!R44C16</stp>
        <stp>Fill=C</stp>
        <stp>Days=A</stp>
        <tr r="P44" s="8"/>
      </tp>
      <tp t="e">
        <v>#N/A</v>
        <stp/>
        <stp>##V3_BDHV12</stp>
        <stp>EURGBP  Curncy</stp>
        <stp>PX_LAST</stp>
        <stp>20/11/2015</stp>
        <stp>20/11/2015</stp>
        <stp>[Bonds &amp; FX.xlsx]FX Daily!R21C10</stp>
        <stp>Fill=C</stp>
        <stp>Days=A</stp>
        <tr r="J21" s="8"/>
      </tp>
      <tp t="e">
        <v>#N/A</v>
        <stp/>
        <stp>##V3_BDHV12</stp>
        <stp>CHFGBP  Curncy</stp>
        <stp>PX_LAST</stp>
        <stp>20/11/2015</stp>
        <stp>20/11/2015</stp>
        <stp>[Bonds &amp; FX.xlsx]FX Daily!R40C10</stp>
        <stp>Fill=C</stp>
        <stp>Days=A</stp>
        <tr r="J40" s="8"/>
      </tp>
      <tp t="e">
        <v>#N/A</v>
        <stp/>
        <stp>##V3_BDHV12</stp>
        <stp>NZDCHF  Curncy</stp>
        <stp>PX_LAST</stp>
        <stp>20/11/2015</stp>
        <stp>20/11/2015</stp>
        <stp>[Bonds &amp; FX.xlsx]FX Daily!R27C11</stp>
        <stp>Fill=C</stp>
        <stp>Days=A</stp>
        <tr r="K27" s="8"/>
      </tp>
      <tp t="e">
        <v>#N/A</v>
        <stp/>
        <stp>##V3_BDHV12</stp>
        <stp>EURSEK  Curncy</stp>
        <stp>PX_LAST</stp>
        <stp>20/11/2015</stp>
        <stp>20/11/2015</stp>
        <stp>[Bonds &amp; FX.xlsx]FX Daily!R21C17</stp>
        <stp>Fill=C</stp>
        <stp>Days=A</stp>
        <tr r="Q21" s="8"/>
      </tp>
      <tp t="e">
        <v>#N/A</v>
        <stp/>
        <stp>##V3_BDHV12</stp>
        <stp>CADGBP  Curncy</stp>
        <stp>PX_LAST</stp>
        <stp>20/11/2015</stp>
        <stp>20/11/2015</stp>
        <stp>[Bonds &amp; FX.xlsx]FX Daily!R41C10</stp>
        <stp>Fill=C</stp>
        <stp>Days=A</stp>
        <tr r="J41" s="8"/>
      </tp>
      <tp t="e">
        <v>#N/A</v>
        <stp/>
        <stp>##V3_BDHV12</stp>
        <stp>EURCAD  Curncy</stp>
        <stp>PX_LAST</stp>
        <stp>31/10/2015</stp>
        <stp>31/10/2015</stp>
        <stp>[Bonds &amp; FX.xlsx]FX Daily!R21C12</stp>
        <stp>Fill=C</stp>
        <stp>Days=A</stp>
        <tr r="L21" s="8"/>
      </tp>
      <tp t="e">
        <v>#N/A</v>
        <stp/>
        <stp>##V3_BDHV12</stp>
        <stp>AUDCAD  Curncy</stp>
        <stp>PX_LAST</stp>
        <stp>23/11/2015</stp>
        <stp>23/11/2015</stp>
        <stp>[Bonds &amp; FX.xlsx]FX Daily!R42C12</stp>
        <stp>Fill=C</stp>
        <stp>Days=A</stp>
        <tr r="L42" s="8"/>
      </tp>
      <tp t="e">
        <v>#N/A</v>
        <stp/>
        <stp>##V3_BDHV12</stp>
        <stp>FWISEU55 Index</stp>
        <stp>PX_LAST</stp>
        <stp>31/12/2015</stp>
        <stp>31/12/2015</stp>
        <stp>[Bonds &amp; FX.xlsx]Bonds Weekly!R56C9</stp>
        <stp>Fill=C</stp>
        <stp>Days=A</stp>
        <tr r="I56" s="9"/>
      </tp>
      <tp t="e">
        <v>#N/A</v>
        <stp/>
        <stp>##V3_BDHV12</stp>
        <stp>NZDNOK  Curncy</stp>
        <stp>PX_LAST</stp>
        <stp>20/11/2015</stp>
        <stp>20/11/2015</stp>
        <stp>[Bonds &amp; FX.xlsx]FX Daily!R27C16</stp>
        <stp>Fill=C</stp>
        <stp>Days=A</stp>
        <tr r="P27" s="8"/>
      </tp>
      <tp t="e">
        <v>#N/A</v>
        <stp/>
        <stp>##V3_BDHV12</stp>
        <stp>EURCAD  Curncy</stp>
        <stp>PX_LAST</stp>
        <stp>20/11/2015</stp>
        <stp>20/11/2015</stp>
        <stp>[Bonds &amp; FX.xlsx]FX Daily!R37C12</stp>
        <stp>Fill=C</stp>
        <stp>Days=A</stp>
        <tr r="L37" s="8"/>
      </tp>
      <tp>
        <v>0.73299999999999998</v>
        <stp/>
        <stp>##V3_BDHV12</stp>
        <stp>GFRN10 Index</stp>
        <stp>PX_LAST</stp>
        <stp>15.06.2018</stp>
        <stp>15.06.2018</stp>
        <stp>[Bonds &amp; FX.xlsx]BONDS OK!R12C7</stp>
        <stp>Fill=C</stp>
        <stp>Days=A</stp>
        <tr r="G12" s="10"/>
        <tr r="G12" s="10"/>
      </tp>
      <tp>
        <v>0.73299999999999998</v>
        <stp/>
        <stp>##V3_BDHV12</stp>
        <stp>GFRN10 Index</stp>
        <stp>PX_LAST</stp>
        <stp>15.06.2018</stp>
        <stp>15.06.2018</stp>
        <stp>[Bonds &amp; FX.xlsx]BONDS OK!R31C7</stp>
        <stp>Fill=C</stp>
        <stp>Days=A</stp>
        <tr r="G31" s="10"/>
      </tp>
      <tp t="s">
        <v>EUR Inflation Swap Forward 5Y5</v>
        <stp/>
        <stp>##V3_BDPV12</stp>
        <stp>FWISEU55 Index</stp>
        <stp>NAME</stp>
        <stp>[Bonds &amp; FX.xlsx]Bonds Weekly!R56C6</stp>
        <tr r="F56" s="9"/>
      </tp>
      <tp t="e">
        <v>#N/A</v>
        <stp/>
        <stp>##V3_BDHV12</stp>
        <stp>JPYCAD  Curncy</stp>
        <stp>PX_LAST</stp>
        <stp>04/12/2015</stp>
        <stp>04/12/2015</stp>
        <stp>[Bonds &amp; FX.xlsx]FX!R38C12</stp>
        <stp>Fill=C</stp>
        <stp>Days=A</stp>
        <tr r="L38" s="6"/>
      </tp>
      <tp>
        <v>0.34100000000000003</v>
        <stp/>
        <stp>##V3_BDHV12</stp>
        <stp>GDBR10 Index</stp>
        <stp>PX_LAST</stp>
        <stp>31.05.2018</stp>
        <stp>31.05.2018</stp>
        <stp>[Bonds &amp; FX.xlsx]BONDS OK!R7C10</stp>
        <stp>Fill=C</stp>
        <stp>Days=A</stp>
        <tr r="J7" s="10"/>
      </tp>
      <tp t="e">
        <v>#N/A</v>
        <stp/>
        <stp>##V3_BDHV12</stp>
        <stp>JPYAUD  Curncy</stp>
        <stp>PX_LAST</stp>
        <stp>11/12/2015</stp>
        <stp>11/12/2015</stp>
        <stp>[Bonds &amp; FX.xlsx]FX!R38C13</stp>
        <stp>Fill=C</stp>
        <stp>Days=A</stp>
        <tr r="M38" s="6"/>
      </tp>
      <tp t="e">
        <v>#N/A</v>
        <stp/>
        <stp>##V3_BDHV12</stp>
        <stp>GGGB10YR Index</stp>
        <stp>PX_LAST</stp>
        <stp>25/11/2015</stp>
        <stp>25/11/2015</stp>
        <stp>[Bonds &amp; FX.xlsx]Bonds Daily!R30C7</stp>
        <stp>Fill=C</stp>
        <stp>Days=A</stp>
        <tr r="G30" s="7"/>
      </tp>
      <tp t="e">
        <v>#N/A</v>
        <stp/>
        <stp>##V3_BDHV12</stp>
        <stp>GIGB10YR Index</stp>
        <stp>PX_LAST</stp>
        <stp>25/11/2015</stp>
        <stp>25/11/2015</stp>
        <stp>[Bonds &amp; FX.xlsx]Bonds Daily!R18C7</stp>
        <stp>Fill=C</stp>
        <stp>Days=A</stp>
        <tr r="G18" s="7"/>
        <tr r="G18" s="7"/>
      </tp>
      <tp t="e">
        <v>#N/A</v>
        <stp/>
        <stp>##V3_BDHV12</stp>
        <stp>GGGB10YR Index</stp>
        <stp>PX_LAST</stp>
        <stp>25/11/2015</stp>
        <stp>25/11/2015</stp>
        <stp>[Bonds &amp; FX.xlsx]Bonds Daily!R19C7</stp>
        <stp>Fill=C</stp>
        <stp>Days=A</stp>
        <tr r="G19" s="7"/>
        <tr r="G19" s="7"/>
      </tp>
      <tp t="e">
        <v>#N/A</v>
        <stp/>
        <stp>##V3_BDHV12</stp>
        <stp>JPYAUD  Curncy</stp>
        <stp>PX_LAST</stp>
        <stp>30/11/2015</stp>
        <stp>30/11/2015</stp>
        <stp>[Bonds &amp; FX.xlsx]FX!R22C13</stp>
        <stp>Fill=C</stp>
        <stp>Days=A</stp>
        <tr r="M22" s="6"/>
      </tp>
      <tp t="e">
        <v>#N/A</v>
        <stp/>
        <stp>##V3_BDHV12</stp>
        <stp>JPYCAD  Curncy</stp>
        <stp>PX_LAST</stp>
        <stp>11/12/2015</stp>
        <stp>11/12/2015</stp>
        <stp>[Bonds &amp; FX.xlsx]FX!R22C12</stp>
        <stp>Fill=C</stp>
        <stp>Days=A</stp>
        <tr r="L22" s="6"/>
      </tp>
      <tp t="e">
        <v>#N/A</v>
        <stp/>
        <stp>##V3_BDHV12</stp>
        <stp>NOKUSD  Curncy</stp>
        <stp>PX_LAST</stp>
        <stp>20/11/2015</stp>
        <stp>20/11/2015</stp>
        <stp>[Bonds &amp; FX.xlsx]FX Daily!R13C7</stp>
        <stp>Fill=C</stp>
        <stp>Days=A</stp>
        <tr r="G13" s="8"/>
      </tp>
      <tp t="e">
        <v>#N/A</v>
        <stp/>
        <stp>##V3_BDHV12</stp>
        <stp>NZDUSD  Curncy</stp>
        <stp>PX_LAST</stp>
        <stp>20/11/2015</stp>
        <stp>20/11/2015</stp>
        <stp>[Bonds &amp; FX.xlsx]FX Daily!R11C7</stp>
        <stp>Fill=C</stp>
        <stp>Days=A</stp>
        <tr r="G11" s="8"/>
      </tp>
      <tp>
        <v>107.104</v>
        <stp/>
        <stp>##V3_BDHV12</stp>
        <stp>CDX HY CDSI GEN 5Y PRC Corp</stp>
        <stp>PX_LAST</stp>
        <stp>15.06.2018</stp>
        <stp>15.06.2018</stp>
        <stp>[Bonds &amp; FX.xlsx]BONDS OK!R87C7</stp>
        <stp>Fill=C</stp>
        <stp>Days=A</stp>
        <tr r="G87" s="10"/>
        <tr r="G87" s="10"/>
      </tp>
      <tp t="e">
        <v>#N/A</v>
        <stp/>
        <stp>##V3_BDHV12</stp>
        <stp>NOKUSD  Curncy</stp>
        <stp>PX_LAST</stp>
        <stp>20/11/2015</stp>
        <stp>20/11/2015</stp>
        <stp>[Bonds &amp; FX.xlsx]FX Daily!R29C7</stp>
        <stp>Fill=C</stp>
        <stp>Days=A</stp>
        <tr r="G29" s="8"/>
      </tp>
      <tp t="e">
        <v>#N/A</v>
        <stp/>
        <stp>##V3_BDHV12</stp>
        <stp>HKDUSD  Curncy</stp>
        <stp>PX_LAST</stp>
        <stp>20/11/2015</stp>
        <stp>20/11/2015</stp>
        <stp>[Bonds &amp; FX.xlsx]FX Daily!R44C7</stp>
        <stp>Fill=C</stp>
        <stp>Days=A</stp>
        <tr r="G44" s="8"/>
      </tp>
      <tp t="e">
        <v>#N/A</v>
        <stp/>
        <stp>##V3_BDHV12</stp>
        <stp>NZDUSD  Curncy</stp>
        <stp>PX_LAST</stp>
        <stp>20/11/2015</stp>
        <stp>20/11/2015</stp>
        <stp>[Bonds &amp; FX.xlsx]FX Daily!R27C7</stp>
        <stp>Fill=C</stp>
        <stp>Days=A</stp>
        <tr r="G27" s="8"/>
      </tp>
      <tp t="e">
        <v>#N/A</v>
        <stp/>
        <stp>##V3_BDHV12</stp>
        <stp>HKDUSD  Curncy</stp>
        <stp>PX_LAST</stp>
        <stp>20/11/2015</stp>
        <stp>20/11/2015</stp>
        <stp>[Bonds &amp; FX.xlsx]FX Daily!R28C7</stp>
        <stp>Fill=C</stp>
        <stp>Days=A</stp>
        <tr r="G28" s="8"/>
      </tp>
      <tp t="e">
        <v>#N/A</v>
        <stp/>
        <stp>##V3_BDHV12</stp>
        <stp>NOKUSD  Curncy</stp>
        <stp>PX_LAST</stp>
        <stp>20/11/2015</stp>
        <stp>20/11/2015</stp>
        <stp>[Bonds &amp; FX.xlsx]FX Daily!R45C7</stp>
        <stp>Fill=C</stp>
        <stp>Days=A</stp>
        <tr r="G45" s="8"/>
      </tp>
      <tp t="e">
        <v>#N/A</v>
        <stp/>
        <stp>##V3_BDHV12</stp>
        <stp>NZDUSD  Curncy</stp>
        <stp>PX_LAST</stp>
        <stp>20/11/2015</stp>
        <stp>20/11/2015</stp>
        <stp>[Bonds &amp; FX.xlsx]FX Daily!R43C7</stp>
        <stp>Fill=C</stp>
        <stp>Days=A</stp>
        <tr r="G43" s="8"/>
      </tp>
      <tp t="e">
        <v>#N/A</v>
        <stp/>
        <stp>##V3_BDHV12</stp>
        <stp>HKDUSD  Curncy</stp>
        <stp>PX_LAST</stp>
        <stp>20/11/2015</stp>
        <stp>20/11/2015</stp>
        <stp>[Bonds &amp; FX.xlsx]FX Daily!R12C7</stp>
        <stp>Fill=C</stp>
        <stp>Days=A</stp>
        <tr r="G12" s="8"/>
      </tp>
      <tp t="e">
        <v>#N/A</v>
        <stp/>
        <stp>##V3_BDHV12</stp>
        <stp>JPYUSD  Curncy</stp>
        <stp>PX_LAST</stp>
        <stp>20/11/2015</stp>
        <stp>20/11/2015</stp>
        <stp>[Bonds &amp; FX.xlsx]FX Daily!R38C7</stp>
        <stp>Fill=C</stp>
        <stp>Days=A</stp>
        <tr r="G38" s="8"/>
      </tp>
      <tp t="e">
        <v>#N/A</v>
        <stp/>
        <stp>##V3_BDHV12</stp>
        <stp>JPYUSD  Curncy</stp>
        <stp>PX_LAST</stp>
        <stp>20/11/2015</stp>
        <stp>20/11/2015</stp>
        <stp>[Bonds &amp; FX.xlsx]FX Daily!R22C7</stp>
        <stp>Fill=C</stp>
        <stp>Days=A</stp>
        <tr r="G22" s="8"/>
      </tp>
      <tp t="e">
        <v>#N/A</v>
        <stp/>
        <stp>##V3_BDHV12</stp>
        <stp>CADUSD  Curncy</stp>
        <stp>PX_LAST</stp>
        <stp>20/11/2015</stp>
        <stp>20/11/2015</stp>
        <stp>[Bonds &amp; FX.xlsx]FX Daily!R41C7</stp>
        <stp>Fill=C</stp>
        <stp>Days=A</stp>
        <tr r="G41" s="8"/>
      </tp>
      <tp t="e">
        <v>#N/A</v>
        <stp/>
        <stp>##V3_BDHV12</stp>
        <stp>CHFUSD  Curncy</stp>
        <stp>PX_LAST</stp>
        <stp>20/11/2015</stp>
        <stp>20/11/2015</stp>
        <stp>[Bonds &amp; FX.xlsx]FX Daily!R40C7</stp>
        <stp>Fill=C</stp>
        <stp>Days=A</stp>
        <tr r="G40" s="8"/>
      </tp>
      <tp t="e">
        <v>#N/A</v>
        <stp/>
        <stp>##V3_BDHV12</stp>
        <stp>EURUSD  Curncy</stp>
        <stp>PX_LAST</stp>
        <stp>20/11/2015</stp>
        <stp>20/11/2015</stp>
        <stp>[Bonds &amp; FX.xlsx]FX Daily!R21C7</stp>
        <stp>Fill=C</stp>
        <stp>Days=A</stp>
        <tr r="G21" s="8"/>
      </tp>
      <tp t="e">
        <v>#N/A</v>
        <stp/>
        <stp>##V3_BDHV12</stp>
        <stp>EURUSD  Curncy</stp>
        <stp>PX_LAST</stp>
        <stp>20/11/2015</stp>
        <stp>20/11/2015</stp>
        <stp>[Bonds &amp; FX.xlsx]FX Daily!R37C7</stp>
        <stp>Fill=C</stp>
        <stp>Days=A</stp>
        <tr r="G37" s="8"/>
      </tp>
      <tp t="e">
        <v>#N/A</v>
        <stp/>
        <stp>##V3_BDHV12</stp>
        <stp>GBPUSD  Curncy</stp>
        <stp>PX_LAST</stp>
        <stp>20/11/2015</stp>
        <stp>20/11/2015</stp>
        <stp>[Bonds &amp; FX.xlsx]FX Daily!R23C7</stp>
        <stp>Fill=C</stp>
        <stp>Days=A</stp>
        <tr r="G23" s="8"/>
      </tp>
      <tp t="e">
        <v>#N/A</v>
        <stp/>
        <stp>##V3_BDHV12</stp>
        <stp>AUDUSD  Curncy</stp>
        <stp>PX_LAST</stp>
        <stp>20/11/2015</stp>
        <stp>20/11/2015</stp>
        <stp>[Bonds &amp; FX.xlsx]FX Daily!R42C7</stp>
        <stp>Fill=C</stp>
        <stp>Days=A</stp>
        <tr r="G42" s="8"/>
      </tp>
      <tp t="e">
        <v>#N/A</v>
        <stp/>
        <stp>##V3_BDHV12</stp>
        <stp>CDX EM CDSI GEN 5Y PRC Corp</stp>
        <stp>PX_LAST</stp>
        <stp>31/12/2014</stp>
        <stp>31/12/2014</stp>
        <stp>[Bonds &amp; FX.xlsx]Monitor!R83C10</stp>
        <stp>Fill=C</stp>
        <stp>Days=A</stp>
        <tr r="J83" s="1"/>
      </tp>
      <tp t="e">
        <v>#N/A</v>
        <stp/>
        <stp>##V3_BDHV12</stp>
        <stp>GBPUSD  Curncy</stp>
        <stp>PX_LAST</stp>
        <stp>20/11/2015</stp>
        <stp>20/11/2015</stp>
        <stp>[Bonds &amp; FX.xlsx]FX Daily!R39C7</stp>
        <stp>Fill=C</stp>
        <stp>Days=A</stp>
        <tr r="G39" s="8"/>
      </tp>
      <tp t="e">
        <v>#N/A</v>
        <stp/>
        <stp>##V3_BDHV12</stp>
        <stp>AUDUSD  Curncy</stp>
        <stp>PX_LAST</stp>
        <stp>20/11/2015</stp>
        <stp>20/11/2015</stp>
        <stp>[Bonds &amp; FX.xlsx]FX Daily!R26C7</stp>
        <stp>Fill=C</stp>
        <stp>Days=A</stp>
        <tr r="G26" s="8"/>
      </tp>
      <tp t="e">
        <v>#N/A</v>
        <stp/>
        <stp>##V3_BDHV12</stp>
        <stp>CADUSD  Curncy</stp>
        <stp>PX_LAST</stp>
        <stp>20/11/2015</stp>
        <stp>20/11/2015</stp>
        <stp>[Bonds &amp; FX.xlsx]FX Daily!R25C7</stp>
        <stp>Fill=C</stp>
        <stp>Days=A</stp>
        <tr r="G25" s="8"/>
      </tp>
      <tp t="e">
        <v>#N/A</v>
        <stp/>
        <stp>##V3_BDHV12</stp>
        <stp>CHFUSD  Curncy</stp>
        <stp>PX_LAST</stp>
        <stp>20/11/2015</stp>
        <stp>20/11/2015</stp>
        <stp>[Bonds &amp; FX.xlsx]FX Daily!R24C7</stp>
        <stp>Fill=C</stp>
        <stp>Days=A</stp>
        <tr r="G24" s="8"/>
      </tp>
      <tp t="e">
        <v>#N/A</v>
        <stp/>
        <stp>##V3_BDHV12</stp>
        <stp>AUDUSD  Curncy</stp>
        <stp>PX_LAST</stp>
        <stp>20/11/2015</stp>
        <stp>20/11/2015</stp>
        <stp>[Bonds &amp; FX.xlsx]FX Daily!R10C7</stp>
        <stp>Fill=C</stp>
        <stp>Days=A</stp>
        <tr r="G10" s="8"/>
      </tp>
      <tp t="e">
        <v>#N/A</v>
        <stp/>
        <stp>##V3_BDHV12</stp>
        <stp>SEKUSD  Curncy</stp>
        <stp>PX_LAST</stp>
        <stp>20/11/2015</stp>
        <stp>20/11/2015</stp>
        <stp>[Bonds &amp; FX.xlsx]FX Daily!R46C7</stp>
        <stp>Fill=C</stp>
        <stp>Days=A</stp>
        <tr r="G46" s="8"/>
      </tp>
      <tp t="e">
        <v>#N/A</v>
        <stp/>
        <stp>##V3_BDHV12</stp>
        <stp>SEKUSD  Curncy</stp>
        <stp>PX_LAST</stp>
        <stp>20/11/2015</stp>
        <stp>20/11/2015</stp>
        <stp>[Bonds &amp; FX.xlsx]FX Daily!R14C7</stp>
        <stp>Fill=C</stp>
        <stp>Days=A</stp>
        <tr r="G14" s="8"/>
      </tp>
      <tp t="e">
        <v>#N/A</v>
        <stp/>
        <stp>##V3_BDHV12</stp>
        <stp>SEKUSD  Curncy</stp>
        <stp>PX_LAST</stp>
        <stp>20/11/2015</stp>
        <stp>20/11/2015</stp>
        <stp>[Bonds &amp; FX.xlsx]FX Daily!R30C7</stp>
        <stp>Fill=C</stp>
        <stp>Days=A</stp>
        <tr r="G30" s="8"/>
      </tp>
      <tp>
        <v>0.90149999999999997</v>
        <stp/>
        <stp>##V3_BDHV12</stp>
        <stp>JPYCHF  Curncy</stp>
        <stp>PX_LAST</stp>
        <stp>15.06.2018</stp>
        <stp>15.06.2018</stp>
        <stp>[Bonds &amp; FX.xlsx]FX OK!R29C18</stp>
        <stp>Fill=C</stp>
        <stp>Days=A</stp>
        <tr r="R29" s="12"/>
      </tp>
      <tp>
        <v>0.13361999999999999</v>
        <stp/>
        <stp>##V3_BDHV12</stp>
        <stp>CNYEUR  Curncy</stp>
        <stp>PX_LAST</stp>
        <stp>15.06.2018</stp>
        <stp>15.06.2018</stp>
        <stp>[Bonds &amp; FX.xlsx]FX OK!R37C23</stp>
        <stp>Fill=C</stp>
        <stp>Days=A</stp>
        <tr r="W37" s="12"/>
      </tp>
      <tp>
        <v>0.1341</v>
        <stp/>
        <stp>##V3_BDHV12</stp>
        <stp>CNYEUR  Curncy</stp>
        <stp>PX_LAST</stp>
        <stp>14.06.2018</stp>
        <stp>14.06.2018</stp>
        <stp>[Bonds &amp; FX.xlsx]FX OK!R37C23</stp>
        <stp>Fill=C</stp>
        <stp>Days=A</stp>
        <tr r="W37" s="12"/>
      </tp>
      <tp>
        <v>0.85419999999999996</v>
        <stp/>
        <stp>##V3_BDHV12</stp>
        <stp>CHFEUR  Curncy</stp>
        <stp>PX_LAST</stp>
        <stp>15.03.2018</stp>
        <stp>15.03.2018</stp>
        <stp>[Bonds &amp; FX.xlsx]FX OK!R31C25</stp>
        <stp>Fill=C</stp>
        <stp>Days=A</stp>
        <tr r="Y31" s="12"/>
      </tp>
      <tp>
        <v>0.69489999999999996</v>
        <stp/>
        <stp>##V3_BDHV12</stp>
        <stp>NZDUSD  Curncy</stp>
        <stp>PX_LAST</stp>
        <stp>15.06.2018</stp>
        <stp>15.06.2018</stp>
        <stp>[Bonds &amp; FX.xlsx]FX OK!R16C23</stp>
        <stp>Fill=C</stp>
        <stp>Days=A</stp>
        <tr r="W16" s="12"/>
      </tp>
      <tp>
        <v>0.69930000000000003</v>
        <stp/>
        <stp>##V3_BDHV12</stp>
        <stp>NZDUSD  Curncy</stp>
        <stp>PX_LAST</stp>
        <stp>15.12.2017</stp>
        <stp>15.12.2017</stp>
        <stp>[Bonds &amp; FX.xlsx]FX OK!R34C10</stp>
        <stp>Fill=C</stp>
        <stp>Days=A</stp>
        <tr r="J34" s="12"/>
      </tp>
      <tp>
        <v>0.86339999999999995</v>
        <stp/>
        <stp>##V3_BDHV12</stp>
        <stp>CHFEUR  Curncy</stp>
        <stp>PX_LAST</stp>
        <stp>15.06.2018</stp>
        <stp>15.06.2018</stp>
        <stp>[Bonds &amp; FX.xlsx]FX OK!R31C25</stp>
        <stp>Fill=C</stp>
        <stp>Days=A</stp>
        <tr r="Y31" s="12"/>
      </tp>
      <tp t="e">
        <v>#N/A</v>
        <stp/>
        <stp>##V3_BDHV12</stp>
        <stp>PORTUGAL CDS USD SR 5Y Corp</stp>
        <stp>PX_LAST</stp>
        <stp>24/11/2015</stp>
        <stp>24/11/2015</stp>
        <stp>[Bonds &amp; FX.xlsx]Bonds Daily!R46C8</stp>
        <stp>Fill=C</stp>
        <stp>Days=A</stp>
        <tr r="H46" s="7"/>
      </tp>
      <tp t="e">
        <v>#N/A</v>
        <stp/>
        <stp>##V3_BDHV12</stp>
        <stp>CHFCAD  Curncy</stp>
        <stp>PX_LAST</stp>
        <stp>20/11/2015</stp>
        <stp>20/11/2015</stp>
        <stp>[Bonds &amp; FX.xlsx]FX Daily!R40C12</stp>
        <stp>Fill=C</stp>
        <stp>Days=A</stp>
        <tr r="L40" s="8"/>
      </tp>
      <tp t="e">
        <v>#N/A</v>
        <stp/>
        <stp>##V3_BDHV12</stp>
        <stp>GBPCAD  Curncy</stp>
        <stp>PX_LAST</stp>
        <stp>23/11/2015</stp>
        <stp>23/11/2015</stp>
        <stp>[Bonds &amp; FX.xlsx]FX Daily!R39C12</stp>
        <stp>Fill=C</stp>
        <stp>Days=A</stp>
        <tr r="L39" s="8"/>
      </tp>
      <tp t="e">
        <v>#N/A</v>
        <stp/>
        <stp>##V3_BDHV12</stp>
        <stp>NOKHKD  Curncy</stp>
        <stp>PX_LAST</stp>
        <stp>20/11/2015</stp>
        <stp>20/11/2015</stp>
        <stp>[Bonds &amp; FX.xlsx]FX Daily!R45C15</stp>
        <stp>Fill=C</stp>
        <stp>Days=A</stp>
        <tr r="O45" s="8"/>
      </tp>
      <tp t="e">
        <v>#N/A</v>
        <stp/>
        <stp>##V3_BDHV12</stp>
        <stp>NOKCHF  Curncy</stp>
        <stp>PX_LAST</stp>
        <stp>31/10/2015</stp>
        <stp>31/10/2015</stp>
        <stp>[Bonds &amp; FX.xlsx]FX Daily!R29C11</stp>
        <stp>Fill=C</stp>
        <stp>Days=A</stp>
        <tr r="K29" s="8"/>
      </tp>
      <tp t="e">
        <v>#N/A</v>
        <stp/>
        <stp>##V3_BDHV12</stp>
        <stp>FWISUS55 Index</stp>
        <stp>PX_LAST</stp>
        <stp>13/01/2016</stp>
        <stp>13/01/2016</stp>
        <stp>[Bonds &amp; FX.xlsx]Bonds Weekly!R53C8</stp>
        <stp>Fill=C</stp>
        <stp>Days=A</stp>
        <tr r="H53" s="9"/>
      </tp>
      <tp t="e">
        <v>#N/A</v>
        <stp/>
        <stp>##V3_BDHV12</stp>
        <stp>EURGBP  Curncy</stp>
        <stp>PX_LAST</stp>
        <stp>20/11/2015</stp>
        <stp>20/11/2015</stp>
        <stp>[Bonds &amp; FX.xlsx]FX Daily!R37C10</stp>
        <stp>Fill=C</stp>
        <stp>Days=A</stp>
        <tr r="J37" s="8"/>
      </tp>
      <tp t="e">
        <v>#N/A</v>
        <stp/>
        <stp>##V3_BDHV12</stp>
        <stp>SEKAUD  Curncy</stp>
        <stp>PX_LAST</stp>
        <stp>31/12/2014</stp>
        <stp>31/12/2014</stp>
        <stp>[Bonds &amp; FX.xlsx]FX Daily!R14C13</stp>
        <stp>Fill=C</stp>
        <stp>Days=A</stp>
        <tr r="M14" s="8"/>
      </tp>
      <tp t="e">
        <v>#N/A</v>
        <stp/>
        <stp>##V3_BDHV12</stp>
        <stp>SEKAUD  Curncy</stp>
        <stp>PX_LAST</stp>
        <stp>20/11/2015</stp>
        <stp>20/11/2015</stp>
        <stp>[Bonds &amp; FX.xlsx]FX Daily!R14C13</stp>
        <stp>Fill=C</stp>
        <stp>Days=A</stp>
        <tr r="M14" s="8"/>
      </tp>
      <tp t="e">
        <v>#N/A</v>
        <stp/>
        <stp>##V3_BDHV12</stp>
        <stp>EURGBP  Curncy</stp>
        <stp>PX_LAST</stp>
        <stp>31/10/2015</stp>
        <stp>31/10/2015</stp>
        <stp>[Bonds &amp; FX.xlsx]FX Daily!R21C10</stp>
        <stp>Fill=C</stp>
        <stp>Days=A</stp>
        <tr r="J21" s="8"/>
      </tp>
      <tp t="e">
        <v>#N/A</v>
        <stp/>
        <stp>##V3_BDHV12</stp>
        <stp>AUDGBP  Curncy</stp>
        <stp>PX_LAST</stp>
        <stp>23/11/2015</stp>
        <stp>23/11/2015</stp>
        <stp>[Bonds &amp; FX.xlsx]FX Daily!R42C10</stp>
        <stp>Fill=C</stp>
        <stp>Days=A</stp>
        <tr r="J42" s="8"/>
      </tp>
      <tp t="e">
        <v>#N/A</v>
        <stp/>
        <stp>##V3_BDHV12</stp>
        <stp>EURSEK  Curncy</stp>
        <stp>PX_LAST</stp>
        <stp>20/11/2015</stp>
        <stp>20/11/2015</stp>
        <stp>[Bonds &amp; FX.xlsx]FX Daily!R37C17</stp>
        <stp>Fill=C</stp>
        <stp>Days=A</stp>
        <tr r="Q37" s="8"/>
      </tp>
      <tp t="e">
        <v>#N/A</v>
        <stp/>
        <stp>##V3_BDHV12</stp>
        <stp>NZDCHF  Curncy</stp>
        <stp>PX_LAST</stp>
        <stp>31/10/2015</stp>
        <stp>31/10/2015</stp>
        <stp>[Bonds &amp; FX.xlsx]FX Daily!R27C11</stp>
        <stp>Fill=C</stp>
        <stp>Days=A</stp>
        <tr r="K27" s="8"/>
      </tp>
      <tp t="e">
        <v>#N/A</v>
        <stp/>
        <stp>##V3_BDHV12</stp>
        <stp>NZDHKD  Curncy</stp>
        <stp>PX_LAST</stp>
        <stp>20/11/2015</stp>
        <stp>20/11/2015</stp>
        <stp>[Bonds &amp; FX.xlsx]FX Daily!R43C15</stp>
        <stp>Fill=C</stp>
        <stp>Days=A</stp>
        <tr r="O43" s="8"/>
      </tp>
      <tp t="e">
        <v>#N/A</v>
        <stp/>
        <stp>##V3_BDHV12</stp>
        <stp>AUDSEK  Curncy</stp>
        <stp>PX_LAST</stp>
        <stp>23/11/2015</stp>
        <stp>23/11/2015</stp>
        <stp>[Bonds &amp; FX.xlsx]FX Daily!R42C17</stp>
        <stp>Fill=C</stp>
        <stp>Days=A</stp>
        <tr r="Q42" s="8"/>
      </tp>
      <tp t="e">
        <v>#N/A</v>
        <stp/>
        <stp>##V3_BDHV12</stp>
        <stp>JPYHKD  Curncy</stp>
        <stp>PX_LAST</stp>
        <stp>23/11/2015</stp>
        <stp>23/11/2015</stp>
        <stp>[Bonds &amp; FX.xlsx]FX Daily!R38C15</stp>
        <stp>Fill=C</stp>
        <stp>Days=A</stp>
        <tr r="O38" s="8"/>
      </tp>
      <tp t="e">
        <v>#N/A</v>
        <stp/>
        <stp>##V3_BDHV12</stp>
        <stp>EURSEK  Curncy</stp>
        <stp>PX_LAST</stp>
        <stp>31/10/2015</stp>
        <stp>31/10/2015</stp>
        <stp>[Bonds &amp; FX.xlsx]FX Daily!R21C17</stp>
        <stp>Fill=C</stp>
        <stp>Days=A</stp>
        <tr r="Q21" s="8"/>
      </tp>
      <tp t="e">
        <v>#N/A</v>
        <stp/>
        <stp>##V3_BDHV12</stp>
        <stp>EURCAD  Curncy</stp>
        <stp>PX_LAST</stp>
        <stp>20/11/2015</stp>
        <stp>20/11/2015</stp>
        <stp>[Bonds &amp; FX.xlsx]FX Daily!R21C12</stp>
        <stp>Fill=C</stp>
        <stp>Days=A</stp>
        <tr r="L21" s="8"/>
      </tp>
      <tp t="e">
        <v>#N/A</v>
        <stp/>
        <stp>##V3_BDHV12</stp>
        <stp>FWISEU55 Index</stp>
        <stp>PX_LAST</stp>
        <stp>13/01/2016</stp>
        <stp>13/01/2016</stp>
        <stp>[Bonds &amp; FX.xlsx]Bonds Weekly!R56C8</stp>
        <stp>Fill=C</stp>
        <stp>Days=A</stp>
        <tr r="H56" s="9"/>
      </tp>
      <tp t="e">
        <v>#N/A</v>
        <stp/>
        <stp>##V3_BDHV12</stp>
        <stp>ITRX XOVER CDSI GEN 5Y Corp</stp>
        <stp>PX_LAST</stp>
        <stp>13/11/2015</stp>
        <stp>13/11/2015</stp>
        <stp>[Bonds &amp; FX.xlsx]Monitor!R80C8</stp>
        <stp>Fill=C</stp>
        <stp>Days=A</stp>
        <tr r="H80" s="1"/>
      </tp>
      <tp t="e">
        <v>#N/A</v>
        <stp/>
        <stp>##V3_BDHV12</stp>
        <stp>NZDNOK  Curncy</stp>
        <stp>PX_LAST</stp>
        <stp>31/10/2015</stp>
        <stp>31/10/2015</stp>
        <stp>[Bonds &amp; FX.xlsx]FX Daily!R27C16</stp>
        <stp>Fill=C</stp>
        <stp>Days=A</stp>
        <tr r="P27" s="8"/>
      </tp>
      <tp t="e">
        <v>#N/A</v>
        <stp/>
        <stp>##V3_BDHV12</stp>
        <stp>JPYGBP  Curncy</stp>
        <stp>PX_LAST</stp>
        <stp>11/12/2015</stp>
        <stp>11/12/2015</stp>
        <stp>[Bonds &amp; FX.xlsx]FX!R38C10</stp>
        <stp>Fill=C</stp>
        <stp>Days=A</stp>
        <tr r="J38" s="6"/>
      </tp>
      <tp t="e">
        <v>#N/A</v>
        <stp/>
        <stp>##V3_BDHV12</stp>
        <stp>JPYCHF  Curncy</stp>
        <stp>PX_LAST</stp>
        <stp>04/12/2015</stp>
        <stp>04/12/2015</stp>
        <stp>[Bonds &amp; FX.xlsx]FX!R38C11</stp>
        <stp>Fill=C</stp>
        <stp>Days=A</stp>
        <tr r="K38" s="6"/>
      </tp>
      <tp t="e">
        <v>#N/A</v>
        <stp/>
        <stp>##V3_BDHV12</stp>
        <stp>JPYGBP  Curncy</stp>
        <stp>PX_LAST</stp>
        <stp>30/11/2015</stp>
        <stp>30/11/2015</stp>
        <stp>[Bonds &amp; FX.xlsx]FX!R22C10</stp>
        <stp>Fill=C</stp>
        <stp>Days=A</stp>
        <tr r="J22" s="6"/>
      </tp>
      <tp t="e">
        <v>#N/A</v>
        <stp/>
        <stp>##V3_BDHV12</stp>
        <stp>JPYCHF  Curncy</stp>
        <stp>PX_LAST</stp>
        <stp>11/12/2015</stp>
        <stp>11/12/2015</stp>
        <stp>[Bonds &amp; FX.xlsx]FX!R22C11</stp>
        <stp>Fill=C</stp>
        <stp>Days=A</stp>
        <tr r="K22" s="6"/>
      </tp>
      <tp t="e">
        <v>#N/A</v>
        <stp/>
        <stp>##V3_BDHV12</stp>
        <stp>HKDUSD  Curncy</stp>
        <stp>PX_LAST</stp>
        <stp>23/11/2015</stp>
        <stp>23/11/2015</stp>
        <stp>[Bonds &amp; FX.xlsx]FX Daily!R44C7</stp>
        <stp>Fill=C</stp>
        <stp>Days=A</stp>
        <tr r="G44" s="8"/>
      </tp>
      <tp t="e">
        <v>#N/A</v>
        <stp/>
        <stp>##V3_BDHV12</stp>
        <stp>JPYUSD  Curncy</stp>
        <stp>PX_LAST</stp>
        <stp>23/11/2015</stp>
        <stp>23/11/2015</stp>
        <stp>[Bonds &amp; FX.xlsx]FX Daily!R38C7</stp>
        <stp>Fill=C</stp>
        <stp>Days=A</stp>
        <tr r="G38" s="8"/>
      </tp>
      <tp t="e">
        <v>#N/A</v>
        <stp/>
        <stp>##V3_BDHV12</stp>
        <stp>NOKUSD  Curncy</stp>
        <stp>PX_LAST</stp>
        <stp>23/11/2015</stp>
        <stp>23/11/2015</stp>
        <stp>[Bonds &amp; FX.xlsx]FX Daily!R45C7</stp>
        <stp>Fill=C</stp>
        <stp>Days=A</stp>
        <tr r="G45" s="8"/>
      </tp>
      <tp t="e">
        <v>#N/A</v>
        <stp/>
        <stp>##V3_BDHV12</stp>
        <stp>NZDUSD  Curncy</stp>
        <stp>PX_LAST</stp>
        <stp>23/11/2015</stp>
        <stp>23/11/2015</stp>
        <stp>[Bonds &amp; FX.xlsx]FX Daily!R43C7</stp>
        <stp>Fill=C</stp>
        <stp>Days=A</stp>
        <tr r="G43" s="8"/>
      </tp>
      <tp t="e">
        <v>#N/A</v>
        <stp/>
        <stp>##V3_BDHV12</stp>
        <stp>GBPUSD  Curncy</stp>
        <stp>PX_LAST</stp>
        <stp>23/11/2015</stp>
        <stp>23/11/2015</stp>
        <stp>[Bonds &amp; FX.xlsx]FX Daily!R39C7</stp>
        <stp>Fill=C</stp>
        <stp>Days=A</stp>
        <tr r="G39" s="8"/>
      </tp>
      <tp t="e">
        <v>#N/A</v>
        <stp/>
        <stp>##V3_BDHV12</stp>
        <stp>AUDUSD  Curncy</stp>
        <stp>PX_LAST</stp>
        <stp>23/11/2015</stp>
        <stp>23/11/2015</stp>
        <stp>[Bonds &amp; FX.xlsx]FX Daily!R42C7</stp>
        <stp>Fill=C</stp>
        <stp>Days=A</stp>
        <tr r="G42" s="8"/>
      </tp>
      <tp t="e">
        <v>#N/A</v>
        <stp/>
        <stp>##V3_BDHV12</stp>
        <stp>EURUSD  Curncy</stp>
        <stp>PX_LAST</stp>
        <stp>23/11/2015</stp>
        <stp>23/11/2015</stp>
        <stp>[Bonds &amp; FX.xlsx]FX Daily!R37C7</stp>
        <stp>Fill=C</stp>
        <stp>Days=A</stp>
        <tr r="G37" s="8"/>
      </tp>
      <tp t="e">
        <v>#N/A</v>
        <stp/>
        <stp>##V3_BDHV12</stp>
        <stp>CADUSD  Curncy</stp>
        <stp>PX_LAST</stp>
        <stp>23/11/2015</stp>
        <stp>23/11/2015</stp>
        <stp>[Bonds &amp; FX.xlsx]FX Daily!R41C7</stp>
        <stp>Fill=C</stp>
        <stp>Days=A</stp>
        <tr r="G41" s="8"/>
      </tp>
      <tp t="e">
        <v>#N/A</v>
        <stp/>
        <stp>##V3_BDHV12</stp>
        <stp>CHFUSD  Curncy</stp>
        <stp>PX_LAST</stp>
        <stp>23/11/2015</stp>
        <stp>23/11/2015</stp>
        <stp>[Bonds &amp; FX.xlsx]FX Daily!R40C7</stp>
        <stp>Fill=C</stp>
        <stp>Days=A</stp>
        <tr r="G40" s="8"/>
      </tp>
      <tp t="s">
        <v>HUNGARY CDS USD SR 5Y D14</v>
        <stp/>
        <stp>##V3_BDPV12</stp>
        <stp>REPHUN CDS USD SR 5Y Corp</stp>
        <stp>NAME</stp>
        <stp>[Bonds &amp; FX.xlsx]Bonds Daily!R45C6</stp>
        <tr r="F45" s="7"/>
      </tp>
      <tp>
        <v>96.034000000000006</v>
        <stp/>
        <stp>##V3_BDHV12</stp>
        <stp>CDX EM CDSI GEN 5Y PRC Corp</stp>
        <stp>PX_LAST</stp>
        <stp>14.06.2018</stp>
        <stp>14.06.2018</stp>
        <stp>[Bonds &amp; FX.xlsx]BONDS OK!R93C8</stp>
        <stp>Fill=C</stp>
        <stp>Days=A</stp>
        <tr r="H93" s="10"/>
      </tp>
      <tp t="e">
        <v>#N/A</v>
        <stp/>
        <stp>##V3_BDHV12</stp>
        <stp>SEKUSD  Curncy</stp>
        <stp>PX_LAST</stp>
        <stp>23/11/2015</stp>
        <stp>23/11/2015</stp>
        <stp>[Bonds &amp; FX.xlsx]FX Daily!R46C7</stp>
        <stp>Fill=C</stp>
        <stp>Days=A</stp>
        <tr r="G46" s="8"/>
      </tp>
      <tp>
        <v>96.584999999999994</v>
        <stp/>
        <stp>##V3_BDHV12</stp>
        <stp>TFC1 Comdty</stp>
        <stp>PX_LAST</stp>
        <stp>31.12.2017</stp>
        <stp>31.12.2017</stp>
        <stp>[Bonds &amp; FX.xlsx]BONDS OK!R17C11</stp>
        <stp>Days=A</stp>
        <stp>Fill=C</stp>
        <tr r="K17" s="10"/>
      </tp>
      <tp t="e">
        <v>#N/A</v>
        <stp/>
        <stp>##V3_BDHV12</stp>
        <stp>FWISEU55 Index</stp>
        <stp>PX_LAST</stp>
        <stp>20/11/2015</stp>
        <stp>20/11/2015</stp>
        <stp>[Bonds &amp; FX.xlsx]Monitor!R56C7</stp>
        <stp>Fill=C</stp>
        <stp>Days=A</stp>
        <tr r="G56" s="1"/>
        <tr r="G56" s="1"/>
      </tp>
      <tp t="e">
        <v>#N/A</v>
        <stp/>
        <stp>##V3_BDHV12</stp>
        <stp>FWISUS55 Index</stp>
        <stp>PX_LAST</stp>
        <stp>20/11/2015</stp>
        <stp>20/11/2015</stp>
        <stp>[Bonds &amp; FX.xlsx]Monitor!R53C7</stp>
        <stp>Fill=C</stp>
        <stp>Days=A</stp>
        <tr r="G53" s="1"/>
        <tr r="G53" s="1"/>
      </tp>
      <tp t="s">
        <v>Non-Fina  Subordinated</v>
        <stp/>
        <stp>##V3_BDPV12</stp>
        <stp>ENSU Index</stp>
        <stp>NAME</stp>
        <stp>[Bonds &amp; FX.xlsx]Bonds Daily!R64C6</stp>
        <tr r="F64" s="7"/>
      </tp>
      <tp>
        <v>0.99760000000000004</v>
        <stp/>
        <stp>##V3_BDHV12</stp>
        <stp>USDCHF  Curncy</stp>
        <stp>PX_LAST</stp>
        <stp>15.06.2018</stp>
        <stp>15.06.2018</stp>
        <stp>[Bonds &amp; FX.xlsx]FX OK!R27C18</stp>
        <stp>Fill=C</stp>
        <stp>Days=A</stp>
        <tr r="R27" s="12"/>
      </tp>
      <tp>
        <v>0.86339999999999995</v>
        <stp/>
        <stp>##V3_BDHV12</stp>
        <stp>CHFEUR  Curncy</stp>
        <stp>PX_LAST</stp>
        <stp>15.06.2018</stp>
        <stp>15.06.2018</stp>
        <stp>[Bonds &amp; FX.xlsx]FX OK!R31C26</stp>
        <stp>Fill=C</stp>
        <stp>Days=A</stp>
        <tr r="Z31" s="12"/>
      </tp>
      <tp t="e">
        <v>#N/A</v>
        <stp/>
        <stp>##V3_BDHV12</stp>
        <stp>GBPSEK  Curncy</stp>
        <stp>PX_LAST</stp>
        <stp>20/11/2015</stp>
        <stp>20/11/2015</stp>
        <stp>[Bonds &amp; FX.xlsx]FX Daily!R23C17</stp>
        <stp>Fill=C</stp>
        <stp>Days=A</stp>
        <tr r="Q23" s="8"/>
      </tp>
      <tp t="e">
        <v>#N/A</v>
        <stp/>
        <stp>##V3_BDHV12</stp>
        <stp>CHFCAD  Curncy</stp>
        <stp>PX_LAST</stp>
        <stp>23/11/2015</stp>
        <stp>23/11/2015</stp>
        <stp>[Bonds &amp; FX.xlsx]FX Daily!R40C12</stp>
        <stp>Fill=C</stp>
        <stp>Days=A</stp>
        <tr r="L40" s="8"/>
      </tp>
      <tp t="e">
        <v>#N/A</v>
        <stp/>
        <stp>##V3_BDHV12</stp>
        <stp>GBPCAD  Curncy</stp>
        <stp>PX_LAST</stp>
        <stp>20/11/2015</stp>
        <stp>20/11/2015</stp>
        <stp>[Bonds &amp; FX.xlsx]FX Daily!R39C12</stp>
        <stp>Fill=C</stp>
        <stp>Days=A</stp>
        <tr r="L39" s="8"/>
      </tp>
      <tp t="e">
        <v>#N/A</v>
        <stp/>
        <stp>##V3_BDHV12</stp>
        <stp>NOKHKD  Curncy</stp>
        <stp>PX_LAST</stp>
        <stp>23/11/2015</stp>
        <stp>23/11/2015</stp>
        <stp>[Bonds &amp; FX.xlsx]FX Daily!R45C15</stp>
        <stp>Fill=C</stp>
        <stp>Days=A</stp>
        <tr r="O45" s="8"/>
      </tp>
      <tp t="e">
        <v>#N/A</v>
        <stp/>
        <stp>##V3_BDHV12</stp>
        <stp>SEKAUD  Curncy</stp>
        <stp>PX_LAST</stp>
        <stp>31/10/2015</stp>
        <stp>31/10/2015</stp>
        <stp>[Bonds &amp; FX.xlsx]FX Daily!R30C13</stp>
        <stp>Fill=C</stp>
        <stp>Days=A</stp>
        <tr r="M30" s="8"/>
      </tp>
      <tp t="e">
        <v>#N/A</v>
        <stp/>
        <stp>##V3_BDHV12</stp>
        <stp>EURGBP  Curncy</stp>
        <stp>PX_LAST</stp>
        <stp>23/11/2015</stp>
        <stp>23/11/2015</stp>
        <stp>[Bonds &amp; FX.xlsx]FX Daily!R37C10</stp>
        <stp>Fill=C</stp>
        <stp>Days=A</stp>
        <tr r="J37" s="8"/>
      </tp>
      <tp t="e">
        <v>#N/A</v>
        <stp/>
        <stp>##V3_BDHV12</stp>
        <stp>GBPCAD  Curncy</stp>
        <stp>PX_LAST</stp>
        <stp>31/10/2015</stp>
        <stp>31/10/2015</stp>
        <stp>[Bonds &amp; FX.xlsx]FX Daily!R23C12</stp>
        <stp>Fill=C</stp>
        <stp>Days=A</stp>
        <tr r="L23" s="8"/>
      </tp>
      <tp t="e">
        <v>#N/A</v>
        <stp/>
        <stp>##V3_BDHV12</stp>
        <stp>AUDGBP  Curncy</stp>
        <stp>PX_LAST</stp>
        <stp>20/11/2015</stp>
        <stp>20/11/2015</stp>
        <stp>[Bonds &amp; FX.xlsx]FX Daily!R42C10</stp>
        <stp>Fill=C</stp>
        <stp>Days=A</stp>
        <tr r="J42" s="8"/>
      </tp>
      <tp t="e">
        <v>#N/A</v>
        <stp/>
        <stp>##V3_BDHV12</stp>
        <stp>EURSEK  Curncy</stp>
        <stp>PX_LAST</stp>
        <stp>23/11/2015</stp>
        <stp>23/11/2015</stp>
        <stp>[Bonds &amp; FX.xlsx]FX Daily!R37C17</stp>
        <stp>Fill=C</stp>
        <stp>Days=A</stp>
        <tr r="Q37" s="8"/>
      </tp>
      <tp t="e">
        <v>#N/A</v>
        <stp/>
        <stp>##V3_BDHV12</stp>
        <stp>NZDHKD  Curncy</stp>
        <stp>PX_LAST</stp>
        <stp>23/11/2015</stp>
        <stp>23/11/2015</stp>
        <stp>[Bonds &amp; FX.xlsx]FX Daily!R43C15</stp>
        <stp>Fill=C</stp>
        <stp>Days=A</stp>
        <tr r="O43" s="8"/>
      </tp>
      <tp t="e">
        <v>#N/A</v>
        <stp/>
        <stp>##V3_BDHV12</stp>
        <stp>AUDSEK  Curncy</stp>
        <stp>PX_LAST</stp>
        <stp>20/11/2015</stp>
        <stp>20/11/2015</stp>
        <stp>[Bonds &amp; FX.xlsx]FX Daily!R42C17</stp>
        <stp>Fill=C</stp>
        <stp>Days=A</stp>
        <tr r="Q42" s="8"/>
      </tp>
      <tp t="e">
        <v>#N/A</v>
        <stp/>
        <stp>##V3_BDHV12</stp>
        <stp>JPYHKD  Curncy</stp>
        <stp>PX_LAST</stp>
        <stp>20/11/2015</stp>
        <stp>20/11/2015</stp>
        <stp>[Bonds &amp; FX.xlsx]FX Daily!R38C15</stp>
        <stp>Fill=C</stp>
        <stp>Days=A</stp>
        <tr r="O38" s="8"/>
      </tp>
      <tp t="e">
        <v>#N/A</v>
        <stp/>
        <stp>##V3_BDHV12</stp>
        <stp>EUOAIGTO Index</stp>
        <stp>PX_LAST</stp>
        <stp>31/12/2014</stp>
        <stp>31/12/2014</stp>
        <stp>[Bonds &amp; FX.xlsx]Bonds Daily!R71C10</stp>
        <stp>Fill=C</stp>
        <stp>Days=A</stp>
        <tr r="J71" s="7"/>
      </tp>
      <tp t="e">
        <v>#N/A</v>
        <stp/>
        <stp>##V3_BDHV12</stp>
        <stp>GBOAIGTO Index</stp>
        <stp>PX_LAST</stp>
        <stp>31/12/2014</stp>
        <stp>31/12/2014</stp>
        <stp>[Bonds &amp; FX.xlsx]Bonds Daily!R73C10</stp>
        <stp>Fill=C</stp>
        <stp>Days=A</stp>
        <tr r="J73" s="7"/>
      </tp>
      <tp t="e">
        <v>#N/A</v>
        <stp/>
        <stp>##V3_BDHV12</stp>
        <stp>JPYHKD  Curncy</stp>
        <stp>PX_LAST</stp>
        <stp>31/10/2015</stp>
        <stp>31/10/2015</stp>
        <stp>[Bonds &amp; FX.xlsx]FX Daily!R22C15</stp>
        <stp>Fill=C</stp>
        <stp>Days=A</stp>
        <tr r="O22" s="8"/>
      </tp>
      <tp>
        <v>0.40300000000000002</v>
        <stp/>
        <stp>##V3_BDHV12</stp>
        <stp>GDBR10 Index</stp>
        <stp>PX_LAST</stp>
        <stp>15.06.2018</stp>
        <stp>15.06.2018</stp>
        <stp>[Bonds &amp; FX.xlsx]BONDS OK!R34C7</stp>
        <stp>Fill=C</stp>
        <stp>Days=A</stp>
        <tr r="G34" s="10"/>
      </tp>
      <tp>
        <v>0.40300000000000002</v>
        <stp/>
        <stp>##V3_BDHV12</stp>
        <stp>GDBR10 Index</stp>
        <stp>PX_LAST</stp>
        <stp>15.06.2018</stp>
        <stp>15.06.2018</stp>
        <stp>[Bonds &amp; FX.xlsx]BONDS OK!R35C7</stp>
        <stp>Fill=C</stp>
        <stp>Days=A</stp>
        <tr r="G35" s="10"/>
      </tp>
      <tp>
        <v>0.40300000000000002</v>
        <stp/>
        <stp>##V3_BDHV12</stp>
        <stp>GDBR10 Index</stp>
        <stp>PX_LAST</stp>
        <stp>15.06.2018</stp>
        <stp>15.06.2018</stp>
        <stp>[Bonds &amp; FX.xlsx]BONDS OK!R31C7</stp>
        <stp>Fill=C</stp>
        <stp>Days=A</stp>
        <tr r="G31" s="10"/>
      </tp>
      <tp>
        <v>0.40300000000000002</v>
        <stp/>
        <stp>##V3_BDHV12</stp>
        <stp>GDBR10 Index</stp>
        <stp>PX_LAST</stp>
        <stp>15.06.2018</stp>
        <stp>15.06.2018</stp>
        <stp>[Bonds &amp; FX.xlsx]BONDS OK!R32C7</stp>
        <stp>Fill=C</stp>
        <stp>Days=A</stp>
        <tr r="G32" s="10"/>
      </tp>
      <tp>
        <v>0.40300000000000002</v>
        <stp/>
        <stp>##V3_BDHV12</stp>
        <stp>GDBR10 Index</stp>
        <stp>PX_LAST</stp>
        <stp>15.06.2018</stp>
        <stp>15.06.2018</stp>
        <stp>[Bonds &amp; FX.xlsx]BONDS OK!R33C7</stp>
        <stp>Fill=C</stp>
        <stp>Days=A</stp>
        <tr r="G33" s="10"/>
      </tp>
      <tp t="e">
        <v>#N/A</v>
        <stp/>
        <stp>##V3_BDHV12</stp>
        <stp>JPYGBP  Curncy</stp>
        <stp>PX_LAST</stp>
        <stp>04/12/2015</stp>
        <stp>04/12/2015</stp>
        <stp>[Bonds &amp; FX.xlsx]FX!R38C10</stp>
        <stp>Fill=C</stp>
        <stp>Days=A</stp>
        <tr r="J38" s="6"/>
      </tp>
      <tp t="e">
        <v>#N/A</v>
        <stp/>
        <stp>##V3_BDHV12</stp>
        <stp>JPYCHF  Curncy</stp>
        <stp>PX_LAST</stp>
        <stp>11/12/2015</stp>
        <stp>11/12/2015</stp>
        <stp>[Bonds &amp; FX.xlsx]FX!R38C11</stp>
        <stp>Fill=C</stp>
        <stp>Days=A</stp>
        <tr r="K38" s="6"/>
      </tp>
      <tp t="e">
        <v>#N/A</v>
        <stp/>
        <stp>##V3_BDHV12</stp>
        <stp>JPYGBP  Curncy</stp>
        <stp>PX_LAST</stp>
        <stp>11/12/2015</stp>
        <stp>11/12/2015</stp>
        <stp>[Bonds &amp; FX.xlsx]FX!R22C10</stp>
        <stp>Fill=C</stp>
        <stp>Days=A</stp>
        <tr r="J22" s="6"/>
      </tp>
      <tp t="e">
        <v>#N/A</v>
        <stp/>
        <stp>##V3_BDHV12</stp>
        <stp>JPYCHF  Curncy</stp>
        <stp>PX_LAST</stp>
        <stp>30/11/2015</stp>
        <stp>30/11/2015</stp>
        <stp>[Bonds &amp; FX.xlsx]FX!R22C11</stp>
        <stp>Fill=C</stp>
        <stp>Days=A</stp>
        <tr r="K22" s="6"/>
      </tp>
      <tp t="e">
        <v>#N/A</v>
        <stp/>
        <stp>##V3_BDHV12</stp>
        <stp>NOKUSD  Curncy</stp>
        <stp>PX_LAST</stp>
        <stp>31/12/2014</stp>
        <stp>31/12/2014</stp>
        <stp>[Bonds &amp; FX.xlsx]FX Daily!R13C7</stp>
        <stp>Fill=C</stp>
        <stp>Days=A</stp>
        <tr r="G13" s="8"/>
      </tp>
      <tp t="e">
        <v>#N/A</v>
        <stp/>
        <stp>##V3_BDHV12</stp>
        <stp>NZDUSD  Curncy</stp>
        <stp>PX_LAST</stp>
        <stp>31/12/2014</stp>
        <stp>31/12/2014</stp>
        <stp>[Bonds &amp; FX.xlsx]FX Daily!R11C7</stp>
        <stp>Fill=C</stp>
        <stp>Days=A</stp>
        <tr r="G11" s="8"/>
      </tp>
      <tp t="e">
        <v>#N/A</v>
        <stp/>
        <stp>##V3_BDHV12</stp>
        <stp>HKDUSD  Curncy</stp>
        <stp>PX_LAST</stp>
        <stp>31/12/2014</stp>
        <stp>31/12/2014</stp>
        <stp>[Bonds &amp; FX.xlsx]FX Daily!R12C7</stp>
        <stp>Fill=C</stp>
        <stp>Days=A</stp>
        <tr r="G12" s="8"/>
      </tp>
      <tp t="e">
        <v>#N/A</v>
        <stp/>
        <stp>##V3_BDHV12</stp>
        <stp>AUDUSD  Curncy</stp>
        <stp>PX_LAST</stp>
        <stp>31/12/2014</stp>
        <stp>31/12/2014</stp>
        <stp>[Bonds &amp; FX.xlsx]FX Daily!R10C7</stp>
        <stp>Fill=C</stp>
        <stp>Days=A</stp>
        <tr r="G10" s="8"/>
      </tp>
      <tp t="e">
        <v>#N/A</v>
        <stp/>
        <stp>##V3_BDHV12</stp>
        <stp>CDX HY CDSI GEN 5Y PRC Corp</stp>
        <stp>PX_LAST</stp>
        <stp>31/12/2014</stp>
        <stp>31/12/2014</stp>
        <stp>[Bonds &amp; FX.xlsx]Monitor!R77C10</stp>
        <stp>Fill=C</stp>
        <stp>Days=A</stp>
        <tr r="J77" s="1"/>
      </tp>
      <tp t="e">
        <v>#N/A</v>
        <stp/>
        <stp>##V3_BDHV12</stp>
        <stp>SEKUSD  Curncy</stp>
        <stp>PX_LAST</stp>
        <stp>31/12/2014</stp>
        <stp>31/12/2014</stp>
        <stp>[Bonds &amp; FX.xlsx]FX Daily!R14C7</stp>
        <stp>Fill=C</stp>
        <stp>Days=A</stp>
        <tr r="G14" s="8"/>
      </tp>
      <tp>
        <v>0.85899999999999999</v>
        <stp/>
        <stp>##V3_BDHV12</stp>
        <stp>CHFEUR  Curncy</stp>
        <stp>PX_LAST</stp>
        <stp>15.12.2017</stp>
        <stp>15.12.2017</stp>
        <stp>[Bonds &amp; FX.xlsx]FX OK!R31C26</stp>
        <stp>Fill=C</stp>
        <stp>Days=A</stp>
        <tr r="Z31" s="12"/>
      </tp>
      <tp>
        <v>0.99050000000000005</v>
        <stp/>
        <stp>##V3_BDHV12</stp>
        <stp>USDCHF  Curncy</stp>
        <stp>PX_LAST</stp>
        <stp>15.12.2017</stp>
        <stp>15.12.2017</stp>
        <stp>[Bonds &amp; FX.xlsx]FX OK!R27C18</stp>
        <stp>Fill=C</stp>
        <stp>Days=A</stp>
        <tr r="R27" s="12"/>
      </tp>
      <tp t="e">
        <v>#N/A</v>
        <stp/>
        <stp>##V3_BDHV12</stp>
        <stp>HKDCHF  Curncy</stp>
        <stp>PX_LAST</stp>
        <stp>23/11/2015</stp>
        <stp>23/11/2015</stp>
        <stp>[Bonds &amp; FX.xlsx]FX Daily!R44C11</stp>
        <stp>Fill=C</stp>
        <stp>Days=A</stp>
        <tr r="K44" s="8"/>
      </tp>
      <tp t="e">
        <v>#N/A</v>
        <stp/>
        <stp>##V3_BDHV12</stp>
        <stp>CADSEK  Curncy</stp>
        <stp>PX_LAST</stp>
        <stp>23/11/2015</stp>
        <stp>23/11/2015</stp>
        <stp>[Bonds &amp; FX.xlsx]FX Daily!R41C17</stp>
        <stp>Fill=C</stp>
        <stp>Days=A</stp>
        <tr r="Q41" s="8"/>
      </tp>
      <tp t="e">
        <v>#N/A</v>
        <stp/>
        <stp>##V3_BDHV12</stp>
        <stp>NOKCHF  Curncy</stp>
        <stp>PX_LAST</stp>
        <stp>31/12/2014</stp>
        <stp>31/12/2014</stp>
        <stp>[Bonds &amp; FX.xlsx]FX Daily!R13C11</stp>
        <stp>Fill=C</stp>
        <stp>Days=A</stp>
        <tr r="K13" s="8"/>
      </tp>
      <tp t="e">
        <v>#N/A</v>
        <stp/>
        <stp>##V3_BDHV12</stp>
        <stp>NOKCHF  Curncy</stp>
        <stp>PX_LAST</stp>
        <stp>20/11/2015</stp>
        <stp>20/11/2015</stp>
        <stp>[Bonds &amp; FX.xlsx]FX Daily!R13C11</stp>
        <stp>Fill=C</stp>
        <stp>Days=A</stp>
        <tr r="K13" s="8"/>
      </tp>
      <tp t="e">
        <v>#N/A</v>
        <stp/>
        <stp>##V3_BDHV12</stp>
        <stp>GBPSEK  Curncy</stp>
        <stp>PX_LAST</stp>
        <stp>31/10/2015</stp>
        <stp>31/10/2015</stp>
        <stp>[Bonds &amp; FX.xlsx]FX Daily!R23C17</stp>
        <stp>Fill=C</stp>
        <stp>Days=A</stp>
        <tr r="Q23" s="8"/>
      </tp>
      <tp t="e">
        <v>#N/A</v>
        <stp/>
        <stp>##V3_BDHV12</stp>
        <stp>SEKAUD  Curncy</stp>
        <stp>PX_LAST</stp>
        <stp>20/11/2015</stp>
        <stp>20/11/2015</stp>
        <stp>[Bonds &amp; FX.xlsx]FX Daily!R30C13</stp>
        <stp>Fill=C</stp>
        <stp>Days=A</stp>
        <tr r="M30" s="8"/>
      </tp>
      <tp t="e">
        <v>#N/A</v>
        <stp/>
        <stp>##V3_BDHV12</stp>
        <stp>GBPSEK  Curncy</stp>
        <stp>PX_LAST</stp>
        <stp>20/11/2015</stp>
        <stp>20/11/2015</stp>
        <stp>[Bonds &amp; FX.xlsx]FX Daily!R39C17</stp>
        <stp>Fill=C</stp>
        <stp>Days=A</stp>
        <tr r="Q39" s="8"/>
      </tp>
      <tp t="e">
        <v>#N/A</v>
        <stp/>
        <stp>##V3_BDHV12</stp>
        <stp>CHFSEK  Curncy</stp>
        <stp>PX_LAST</stp>
        <stp>23/11/2015</stp>
        <stp>23/11/2015</stp>
        <stp>[Bonds &amp; FX.xlsx]FX Daily!R40C17</stp>
        <stp>Fill=C</stp>
        <stp>Days=A</stp>
        <tr r="Q40" s="8"/>
      </tp>
      <tp t="e">
        <v>#N/A</v>
        <stp/>
        <stp>##V3_BDHV12</stp>
        <stp>GBPCAD  Curncy</stp>
        <stp>PX_LAST</stp>
        <stp>20/11/2015</stp>
        <stp>20/11/2015</stp>
        <stp>[Bonds &amp; FX.xlsx]FX Daily!R23C12</stp>
        <stp>Fill=C</stp>
        <stp>Days=A</stp>
        <tr r="L23" s="8"/>
      </tp>
      <tp t="e">
        <v>#N/A</v>
        <stp/>
        <stp>##V3_BDHV12</stp>
        <stp>HKDNOK  Curncy</stp>
        <stp>PX_LAST</stp>
        <stp>23/11/2015</stp>
        <stp>23/11/2015</stp>
        <stp>[Bonds &amp; FX.xlsx]FX Daily!R44C16</stp>
        <stp>Fill=C</stp>
        <stp>Days=A</stp>
        <tr r="P44" s="8"/>
      </tp>
      <tp t="e">
        <v>#N/A</v>
        <stp/>
        <stp>##V3_BDHV12</stp>
        <stp>USOAIGTO Index</stp>
        <stp>PX_LAST</stp>
        <stp>31/12/2014</stp>
        <stp>31/12/2014</stp>
        <stp>[Bonds &amp; FX.xlsx]Bonds Daily!R69C10</stp>
        <stp>Fill=C</stp>
        <stp>Days=A</stp>
        <tr r="J69" s="7"/>
      </tp>
      <tp t="e">
        <v>#N/A</v>
        <stp/>
        <stp>##V3_BDHV12</stp>
        <stp>CHFGBP  Curncy</stp>
        <stp>PX_LAST</stp>
        <stp>23/11/2015</stp>
        <stp>23/11/2015</stp>
        <stp>[Bonds &amp; FX.xlsx]FX Daily!R40C10</stp>
        <stp>Fill=C</stp>
        <stp>Days=A</stp>
        <tr r="J40" s="8"/>
      </tp>
      <tp t="e">
        <v>#N/A</v>
        <stp/>
        <stp>##V3_BDHV12</stp>
        <stp>NZDCHF  Curncy</stp>
        <stp>PX_LAST</stp>
        <stp>20/11/2015</stp>
        <stp>20/11/2015</stp>
        <stp>[Bonds &amp; FX.xlsx]FX Daily!R11C11</stp>
        <stp>Fill=C</stp>
        <stp>Days=A</stp>
        <tr r="K11" s="8"/>
      </tp>
      <tp t="e">
        <v>#N/A</v>
        <stp/>
        <stp>##V3_BDHV12</stp>
        <stp>NZDCHF  Curncy</stp>
        <stp>PX_LAST</stp>
        <stp>31/12/2014</stp>
        <stp>31/12/2014</stp>
        <stp>[Bonds &amp; FX.xlsx]FX Daily!R11C11</stp>
        <stp>Fill=C</stp>
        <stp>Days=A</stp>
        <tr r="K11" s="8"/>
      </tp>
      <tp t="e">
        <v>#N/A</v>
        <stp/>
        <stp>##V3_BDHV12</stp>
        <stp>CADGBP  Curncy</stp>
        <stp>PX_LAST</stp>
        <stp>23/11/2015</stp>
        <stp>23/11/2015</stp>
        <stp>[Bonds &amp; FX.xlsx]FX Daily!R41C10</stp>
        <stp>Fill=C</stp>
        <stp>Days=A</stp>
        <tr r="J41" s="8"/>
      </tp>
      <tp t="e">
        <v>#N/A</v>
        <stp/>
        <stp>##V3_BDHV12</stp>
        <stp>NZDNOK  Curncy</stp>
        <stp>PX_LAST</stp>
        <stp>20/11/2015</stp>
        <stp>20/11/2015</stp>
        <stp>[Bonds &amp; FX.xlsx]FX Daily!R11C16</stp>
        <stp>Fill=C</stp>
        <stp>Days=A</stp>
        <tr r="P11" s="8"/>
      </tp>
      <tp t="e">
        <v>#N/A</v>
        <stp/>
        <stp>##V3_BDHV12</stp>
        <stp>NZDNOK  Curncy</stp>
        <stp>PX_LAST</stp>
        <stp>31/12/2014</stp>
        <stp>31/12/2014</stp>
        <stp>[Bonds &amp; FX.xlsx]FX Daily!R11C16</stp>
        <stp>Fill=C</stp>
        <stp>Days=A</stp>
        <tr r="P11" s="8"/>
      </tp>
      <tp t="e">
        <v>#N/A</v>
        <stp/>
        <stp>##V3_BDHV12</stp>
        <stp>AUDCAD  Curncy</stp>
        <stp>PX_LAST</stp>
        <stp>20/11/2015</stp>
        <stp>20/11/2015</stp>
        <stp>[Bonds &amp; FX.xlsx]FX Daily!R42C12</stp>
        <stp>Fill=C</stp>
        <stp>Days=A</stp>
        <tr r="L42" s="8"/>
      </tp>
      <tp t="e">
        <v>#N/A</v>
        <stp/>
        <stp>##V3_BDHV12</stp>
        <stp>ITRX XOVER CDSI GEN 5Y Corp</stp>
        <stp>PX_LAST</stp>
        <stp>31/10/2015</stp>
        <stp>31/10/2015</stp>
        <stp>[Bonds &amp; FX.xlsx]Monitor!R80C9</stp>
        <stp>Fill=C</stp>
        <stp>Days=A</stp>
        <tr r="I80" s="1"/>
      </tp>
      <tp t="e">
        <v>#N/A</v>
        <stp/>
        <stp>##V3_BDHV12</stp>
        <stp>EURCAD  Curncy</stp>
        <stp>PX_LAST</stp>
        <stp>23/11/2015</stp>
        <stp>23/11/2015</stp>
        <stp>[Bonds &amp; FX.xlsx]FX Daily!R37C12</stp>
        <stp>Fill=C</stp>
        <stp>Days=A</stp>
        <tr r="L37" s="8"/>
      </tp>
      <tp t="e">
        <v>#N/A</v>
        <stp/>
        <stp>##V3_BDHV12</stp>
        <stp>JPYHKD  Curncy</stp>
        <stp>PX_LAST</stp>
        <stp>20/11/2015</stp>
        <stp>20/11/2015</stp>
        <stp>[Bonds &amp; FX.xlsx]FX Daily!R22C15</stp>
        <stp>Fill=C</stp>
        <stp>Days=A</stp>
        <tr r="O22" s="8"/>
      </tp>
      <tp t="e">
        <v>#N/A</v>
        <stp/>
        <stp>##V3_BDHV12</stp>
        <stp>PTG2TR Index</stp>
        <stp>PX_LAST</stp>
        <stp>31/12/2014</stp>
        <stp>31/12/2014</stp>
        <stp>[Bonds &amp; FX.xlsx]Monitor!R11C19</stp>
        <stp>Fill=C</stp>
        <stp>Days=A</stp>
        <tr r="S11" s="1"/>
      </tp>
      <tp t="e">
        <v>#N/A</v>
        <stp/>
        <stp>##V3_BDHV12</stp>
        <stp>SZGATR Index</stp>
        <stp>PX_LAST</stp>
        <stp>31/12/2014</stp>
        <stp>31/12/2014</stp>
        <stp>[Bonds &amp; FX.xlsx]Monitor!R13C17</stp>
        <stp>Fill=C</stp>
        <stp>Days=A</stp>
        <tr r="Q13" s="1"/>
      </tp>
      <tp t="e">
        <v>#N/A</v>
        <stp/>
        <stp>##V3_BDHV12</stp>
        <stp>JNGATR Index</stp>
        <stp>PX_LAST</stp>
        <stp>31/12/2015</stp>
        <stp>31/12/2015</stp>
        <stp>[Bonds &amp; FX.xlsx]Bonds Weekly!R10C28</stp>
        <stp>Fill=C</stp>
        <stp>Days=A</stp>
        <tr r="AB10" s="9"/>
      </tp>
      <tp t="e">
        <v>#N/A</v>
        <stp/>
        <stp>##V3_BDHV12</stp>
        <stp>PTGATR Index</stp>
        <stp>PX_LAST</stp>
        <stp>31/12/2015</stp>
        <stp>31/12/2015</stp>
        <stp>[Bonds &amp; FX.xlsx]Bonds Weekly!R11C28</stp>
        <stp>Fill=C</stp>
        <stp>Days=A</stp>
        <tr r="AB11" s="9"/>
      </tp>
      <tp t="e">
        <v>#N/A</v>
        <stp/>
        <stp>##V3_BDHV12</stp>
        <stp>SPGATR Index</stp>
        <stp>PX_LAST</stp>
        <stp>31/12/2015</stp>
        <stp>31/12/2015</stp>
        <stp>[Bonds &amp; FX.xlsx]Bonds Weekly!R12C28</stp>
        <stp>Fill=C</stp>
        <stp>Days=A</stp>
        <tr r="AB12" s="9"/>
      </tp>
      <tp t="e">
        <v>#N/A</v>
        <stp/>
        <stp>##V3_BDHV12</stp>
        <stp>SZGATR Index</stp>
        <stp>PX_LAST</stp>
        <stp>31/12/2015</stp>
        <stp>31/12/2015</stp>
        <stp>[Bonds &amp; FX.xlsx]Bonds Weekly!R13C28</stp>
        <stp>Fill=C</stp>
        <stp>Days=A</stp>
        <tr r="AB13" s="9"/>
      </tp>
      <tp t="e">
        <v>#N/A</v>
        <stp/>
        <stp>##V3_BDHV12</stp>
        <stp>UkGATR Index</stp>
        <stp>PX_LAST</stp>
        <stp>31/12/2015</stp>
        <stp>31/12/2015</stp>
        <stp>[Bonds &amp; FX.xlsx]Bonds Weekly!R14C28</stp>
        <stp>Fill=C</stp>
        <stp>Days=A</stp>
        <tr r="AB14" s="9"/>
      </tp>
      <tp t="e">
        <v>#N/A</v>
        <stp/>
        <stp>##V3_BDHV12</stp>
        <stp>USGATR Index</stp>
        <stp>PX_LAST</stp>
        <stp>31/12/2015</stp>
        <stp>31/12/2015</stp>
        <stp>[Bonds &amp; FX.xlsx]Bonds Weekly!R15C28</stp>
        <stp>Fill=C</stp>
        <stp>Days=A</stp>
        <tr r="AB15" s="9"/>
      </tp>
      <tp t="s">
        <v>#N/A Invalid Security</v>
        <stp/>
        <stp>##V3_BDHV12</stp>
        <stp>FRGATR Index</stp>
        <stp>PX_LAST</stp>
        <stp>31.05.2018</stp>
        <stp>31.05.2018</stp>
        <stp>[Bonds &amp; FX.xlsx]BONDS OK!R7C29</stp>
        <stp>Fill=C</stp>
        <stp>Days=A</stp>
        <tr r="AC7" s="10"/>
      </tp>
      <tp t="e">
        <v>#N/A</v>
        <stp/>
        <stp>##V3_BDHV12</stp>
        <stp>FRG3TR Index</stp>
        <stp>PX_LAST</stp>
        <stp>31.12.2017</stp>
        <stp>31.12.2017</stp>
        <stp>[Bonds &amp; FX.xlsx]BONDS OK!R7C21</stp>
        <stp>Fill=C</stp>
        <stp>Days=A</stp>
        <tr r="U7" s="10"/>
      </tp>
      <tp t="e">
        <v>#N/A</v>
        <stp/>
        <stp>##V3_BDHV12</stp>
        <stp>EURJPY  Curncy</stp>
        <stp>PX_LAST</stp>
        <stp>31/12/2014</stp>
        <stp>31/12/2014</stp>
        <stp>[Bonds &amp; FX.xlsx]FX!R5C9</stp>
        <stp>Fill=C</stp>
        <stp>Days=A</stp>
        <tr r="I5" s="6"/>
      </tp>
      <tp>
        <v>336.27600000000001</v>
        <stp/>
        <stp>##V3_BDHV12</stp>
        <stp>EBSU Index</stp>
        <stp>PX_LAST</stp>
        <stp>11.06.2018</stp>
        <stp>11.06.2018</stp>
        <stp>[Bonds &amp; FX.xlsx]BONDS OK!R73C9</stp>
        <stp>Days=A</stp>
        <stp>Fill=C</stp>
        <tr r="I73" s="10"/>
      </tp>
      <tp>
        <v>360.50200000000001</v>
        <stp/>
        <stp>##V3_BDHV12</stp>
        <stp>ENSU Index</stp>
        <stp>PX_LAST</stp>
        <stp>11.06.2018</stp>
        <stp>11.06.2018</stp>
        <stp>[Bonds &amp; FX.xlsx]BONDS OK!R74C9</stp>
        <stp>Days=A</stp>
        <stp>Fill=C</stp>
        <tr r="I74" s="10"/>
      </tp>
      <tp>
        <v>362.03800000000001</v>
        <stp/>
        <stp>##V3_BDHV12</stp>
        <stp>ENSU Index</stp>
        <stp>PX_LAST</stp>
        <stp>15.06.2018</stp>
        <stp>15.06.2018</stp>
        <stp>[Bonds &amp; FX.xlsx]BONDS OK!R74C7</stp>
        <stp>Fill=C</stp>
        <stp>Days=A</stp>
        <tr r="G74" s="10"/>
        <tr r="G74" s="10"/>
      </tp>
      <tp>
        <v>339.43799999999999</v>
        <stp/>
        <stp>##V3_BDHV12</stp>
        <stp>EBSU Index</stp>
        <stp>PX_LAST</stp>
        <stp>15.06.2018</stp>
        <stp>15.06.2018</stp>
        <stp>[Bonds &amp; FX.xlsx]BONDS OK!R73C7</stp>
        <stp>Fill=C</stp>
        <stp>Days=A</stp>
        <tr r="G73" s="10"/>
        <tr r="G73" s="10"/>
      </tp>
      <tp t="e">
        <v>#N/A</v>
        <stp/>
        <stp>##V3_BDHV12</stp>
        <stp>USGG10YR Index</stp>
        <stp>PX_LAST</stp>
        <stp>13/11/2015</stp>
        <stp>13/11/2015</stp>
        <stp>[Bonds &amp; FX.xlsx]Monitor!R6C8</stp>
        <stp>Fill=C</stp>
        <stp>Days=A</stp>
        <tr r="H6" s="1"/>
      </tp>
      <tp t="e">
        <v>#N/A</v>
        <stp/>
        <stp>##V3_BDHV12</stp>
        <stp>PTG1TR Index</stp>
        <stp>PX_LAST</stp>
        <stp>13/01/2016</stp>
        <stp>13/01/2016</stp>
        <stp>[Bonds &amp; FX.xlsx]Bonds Weekly!R11C39</stp>
        <stp>Fill=C</stp>
        <stp>Days=A</stp>
        <tr r="AM11" s="9"/>
      </tp>
      <tp t="e">
        <v>#N/A</v>
        <stp/>
        <stp>##V3_BDHV12</stp>
        <stp>GSWISS10 Index</stp>
        <stp>PX_LAST</stp>
        <stp>25/11/2015</stp>
        <stp>25/11/2015</stp>
        <stp>[Bonds &amp; FX.xlsx]Bonds Daily!R8C7</stp>
        <stp>Fill=C</stp>
        <stp>Days=A</stp>
        <tr r="G8" s="7"/>
        <tr r="G8" s="7"/>
      </tp>
      <tp t="e">
        <v>#N/A</v>
        <stp/>
        <stp>##V3_BDHV12</stp>
        <stp>JNG1TR Index</stp>
        <stp>PX_LAST</stp>
        <stp>31/12/2015</stp>
        <stp>31/12/2015</stp>
        <stp>[Bonds &amp; FX.xlsx]Bonds Weekly!R10C18</stp>
        <stp>Fill=C</stp>
        <stp>Days=A</stp>
        <tr r="R10" s="9"/>
      </tp>
      <tp t="e">
        <v>#N/A</v>
        <stp/>
        <stp>##V3_BDHV12</stp>
        <stp>PTG1TR Index</stp>
        <stp>PX_LAST</stp>
        <stp>31/12/2015</stp>
        <stp>31/12/2015</stp>
        <stp>[Bonds &amp; FX.xlsx]Bonds Weekly!R11C18</stp>
        <stp>Fill=C</stp>
        <stp>Days=A</stp>
        <tr r="R11" s="9"/>
      </tp>
      <tp t="e">
        <v>#N/A</v>
        <stp/>
        <stp>##V3_BDHV12</stp>
        <stp>JNG1TR Index</stp>
        <stp>PX_LAST</stp>
        <stp>13/01/2016</stp>
        <stp>13/01/2016</stp>
        <stp>[Bonds &amp; FX.xlsx]Bonds Weekly!R10C39</stp>
        <stp>Fill=C</stp>
        <stp>Days=A</stp>
        <tr r="AM10" s="9"/>
      </tp>
      <tp t="e">
        <v>#N/A</v>
        <stp/>
        <stp>##V3_BDHV12</stp>
        <stp>SPG1TR Index</stp>
        <stp>PX_LAST</stp>
        <stp>31/12/2015</stp>
        <stp>31/12/2015</stp>
        <stp>[Bonds &amp; FX.xlsx]Bonds Weekly!R12C18</stp>
        <stp>Fill=C</stp>
        <stp>Days=A</stp>
        <tr r="R12" s="9"/>
      </tp>
      <tp t="e">
        <v>#N/A</v>
        <stp/>
        <stp>##V3_BDHV12</stp>
        <stp>SZG1TR Index</stp>
        <stp>PX_LAST</stp>
        <stp>13/01/2016</stp>
        <stp>13/01/2016</stp>
        <stp>[Bonds &amp; FX.xlsx]Bonds Weekly!R13C39</stp>
        <stp>Fill=C</stp>
        <stp>Days=A</stp>
        <tr r="AM13" s="9"/>
      </tp>
      <tp t="e">
        <v>#N/A</v>
        <stp/>
        <stp>##V3_BDHV12</stp>
        <stp>SPG1TR Index</stp>
        <stp>PX_LAST</stp>
        <stp>13/01/2016</stp>
        <stp>13/01/2016</stp>
        <stp>[Bonds &amp; FX.xlsx]Bonds Weekly!R12C39</stp>
        <stp>Fill=C</stp>
        <stp>Days=A</stp>
        <tr r="AM12" s="9"/>
      </tp>
      <tp t="e">
        <v>#N/A</v>
        <stp/>
        <stp>##V3_BDHV12</stp>
        <stp>SZG1TR Index</stp>
        <stp>PX_LAST</stp>
        <stp>31/12/2015</stp>
        <stp>31/12/2015</stp>
        <stp>[Bonds &amp; FX.xlsx]Bonds Weekly!R13C18</stp>
        <stp>Fill=C</stp>
        <stp>Days=A</stp>
        <tr r="R13" s="9"/>
      </tp>
      <tp t="e">
        <v>#N/A</v>
        <stp/>
        <stp>##V3_BDHV12</stp>
        <stp>USGG10YR Index</stp>
        <stp>PX_LAST</stp>
        <stp>14/01/2016</stp>
        <stp>14/01/2016</stp>
        <stp>[Bonds &amp; FX.xlsx]Bonds Weekly!R6C7</stp>
        <stp>Fill=C</stp>
        <stp>Days=A</stp>
        <tr r="G6" s="9"/>
        <tr r="G6" s="9"/>
      </tp>
      <tp t="e">
        <v>#N/A</v>
        <stp/>
        <stp>##V3_BDHV12</stp>
        <stp>USG1TR Index</stp>
        <stp>PX_LAST</stp>
        <stp>13/01/2016</stp>
        <stp>13/01/2016</stp>
        <stp>[Bonds &amp; FX.xlsx]Bonds Weekly!R15C39</stp>
        <stp>Fill=C</stp>
        <stp>Days=A</stp>
        <tr r="AM15" s="9"/>
      </tp>
      <tp t="e">
        <v>#N/A</v>
        <stp/>
        <stp>##V3_BDHV12</stp>
        <stp>UkG1TR Index</stp>
        <stp>PX_LAST</stp>
        <stp>31/12/2015</stp>
        <stp>31/12/2015</stp>
        <stp>[Bonds &amp; FX.xlsx]Bonds Weekly!R14C18</stp>
        <stp>Fill=C</stp>
        <stp>Days=A</stp>
        <tr r="R14" s="9"/>
      </tp>
      <tp t="e">
        <v>#N/A</v>
        <stp/>
        <stp>##V3_BDHV12</stp>
        <stp>GSWISS10 Index</stp>
        <stp>PX_LAST</stp>
        <stp>31/12/2014</stp>
        <stp>31/12/2014</stp>
        <stp>[Bonds &amp; FX.xlsx]Bonds Daily!R8C10</stp>
        <stp>Fill=C</stp>
        <stp>Days=A</stp>
        <tr r="J8" s="7"/>
      </tp>
      <tp t="e">
        <v>#N/A</v>
        <stp/>
        <stp>##V3_BDHV12</stp>
        <stp>USG1TR Index</stp>
        <stp>PX_LAST</stp>
        <stp>31/12/2015</stp>
        <stp>31/12/2015</stp>
        <stp>[Bonds &amp; FX.xlsx]Bonds Weekly!R15C18</stp>
        <stp>Fill=C</stp>
        <stp>Days=A</stp>
        <tr r="R15" s="9"/>
      </tp>
      <tp t="e">
        <v>#N/A</v>
        <stp/>
        <stp>##V3_BDHV12</stp>
        <stp>UkG1TR Index</stp>
        <stp>PX_LAST</stp>
        <stp>13/01/2016</stp>
        <stp>13/01/2016</stp>
        <stp>[Bonds &amp; FX.xlsx]Bonds Weekly!R14C39</stp>
        <stp>Fill=C</stp>
        <stp>Days=A</stp>
        <tr r="AM14" s="9"/>
      </tp>
      <tp t="e">
        <v>#N/A</v>
        <stp/>
        <stp>##V3_BDHV12</stp>
        <stp>EURUSD  Curncy</stp>
        <stp>PX_LAST</stp>
        <stp>20/11/2015</stp>
        <stp>20/11/2015</stp>
        <stp>[Bonds &amp; FX.xlsx]FX Daily!R5C7</stp>
        <stp>Fill=C</stp>
        <stp>Days=A</stp>
        <tr r="G5" s="8"/>
      </tp>
      <tp t="e">
        <v>#N/A</v>
        <stp/>
        <stp>##V3_BDHV12</stp>
        <stp>PTG1TR Index</stp>
        <stp>PX_LAST</stp>
        <stp>31/12/2014</stp>
        <stp>31/12/2014</stp>
        <stp>[Bonds &amp; FX.xlsx]Monitor!R11C18</stp>
        <stp>Fill=C</stp>
        <stp>Days=A</stp>
        <tr r="R11" s="1"/>
      </tp>
      <tp t="e">
        <v>#N/A</v>
        <stp/>
        <stp>##V3_BDHV12</stp>
        <stp>GBPUSD  Curncy</stp>
        <stp>PX_LAST</stp>
        <stp>31/12/2014</stp>
        <stp>31/12/2014</stp>
        <stp>[Bonds &amp; FX.xlsx]FX Daily!R7C7</stp>
        <stp>Fill=C</stp>
        <stp>Days=A</stp>
        <tr r="G7" s="8"/>
      </tp>
      <tp t="e">
        <v>#N/A</v>
        <stp/>
        <stp>##V3_BDHV12</stp>
        <stp>CDX EM CDSI GEN 5Y PRC Corp</stp>
        <stp>PX_LAST</stp>
        <stp>31/10/2015</stp>
        <stp>31/10/2015</stp>
        <stp>[Bonds &amp; FX.xlsx]Monitor!R83C9</stp>
        <stp>Fill=C</stp>
        <stp>Days=A</stp>
        <tr r="I83" s="1"/>
      </tp>
      <tp t="e">
        <v>#N/A</v>
        <stp/>
        <stp>##V3_BDHV12</stp>
        <stp>GBTPGR10 Index</stp>
        <stp>PX_LAST</stp>
        <stp>31/12/2015</stp>
        <stp>31/12/2015</stp>
        <stp>[Bonds &amp; FX.xlsx]Bonds Weekly!R17C10</stp>
        <stp>Fill=C</stp>
        <stp>Days=A</stp>
        <tr r="J17" s="9"/>
      </tp>
      <tp t="e">
        <v>#N/A</v>
        <stp/>
        <stp>##V3_BDHV12</stp>
        <stp>CDX HY CDSI GEN 5Y PRC Corp</stp>
        <stp>PX_LAST</stp>
        <stp>31/10/2015</stp>
        <stp>31/10/2015</stp>
        <stp>[Bonds &amp; FX.xlsx]Monitor!R77C9</stp>
        <stp>Fill=C</stp>
        <stp>Days=A</stp>
        <tr r="I77" s="1"/>
      </tp>
      <tp t="e">
        <v>#N/A</v>
        <stp/>
        <stp>##V3_BDHV12</stp>
        <stp>PTGATR Index</stp>
        <stp>PX_LAST</stp>
        <stp>13/01/2016</stp>
        <stp>13/01/2016</stp>
        <stp>[Bonds &amp; FX.xlsx]Bonds Weekly!R11C38</stp>
        <stp>Fill=C</stp>
        <stp>Days=A</stp>
        <tr r="AL11" s="9"/>
      </tp>
      <tp t="e">
        <v>#N/A</v>
        <stp/>
        <stp>##V3_BDHV12</stp>
        <stp>JNGATR Index</stp>
        <stp>PX_LAST</stp>
        <stp>13/01/2016</stp>
        <stp>13/01/2016</stp>
        <stp>[Bonds &amp; FX.xlsx]Bonds Weekly!R10C38</stp>
        <stp>Fill=C</stp>
        <stp>Days=A</stp>
        <tr r="AL10" s="9"/>
      </tp>
      <tp t="e">
        <v>#N/A</v>
        <stp/>
        <stp>##V3_BDHV12</stp>
        <stp>SZGATR Index</stp>
        <stp>PX_LAST</stp>
        <stp>13/01/2016</stp>
        <stp>13/01/2016</stp>
        <stp>[Bonds &amp; FX.xlsx]Bonds Weekly!R13C38</stp>
        <stp>Fill=C</stp>
        <stp>Days=A</stp>
        <tr r="AL13" s="9"/>
      </tp>
      <tp t="e">
        <v>#N/A</v>
        <stp/>
        <stp>##V3_BDHV12</stp>
        <stp>SPGATR Index</stp>
        <stp>PX_LAST</stp>
        <stp>13/01/2016</stp>
        <stp>13/01/2016</stp>
        <stp>[Bonds &amp; FX.xlsx]Bonds Weekly!R12C38</stp>
        <stp>Fill=C</stp>
        <stp>Days=A</stp>
        <tr r="AL12" s="9"/>
      </tp>
      <tp t="e">
        <v>#N/A</v>
        <stp/>
        <stp>##V3_BDHV12</stp>
        <stp>USGATR Index</stp>
        <stp>PX_LAST</stp>
        <stp>13/01/2016</stp>
        <stp>13/01/2016</stp>
        <stp>[Bonds &amp; FX.xlsx]Bonds Weekly!R15C38</stp>
        <stp>Fill=C</stp>
        <stp>Days=A</stp>
        <tr r="AL15" s="9"/>
      </tp>
      <tp t="e">
        <v>#N/A</v>
        <stp/>
        <stp>##V3_BDHV12</stp>
        <stp>UkGATR Index</stp>
        <stp>PX_LAST</stp>
        <stp>13/01/2016</stp>
        <stp>13/01/2016</stp>
        <stp>[Bonds &amp; FX.xlsx]Bonds Weekly!R14C38</stp>
        <stp>Fill=C</stp>
        <stp>Days=A</stp>
        <tr r="AL14" s="9"/>
      </tp>
      <tp t="e">
        <v>#N/A</v>
        <stp/>
        <stp>##V3_BDHV12</stp>
        <stp>FRG2TR Index</stp>
        <stp>PX_LAST</stp>
        <stp>31.12.2017</stp>
        <stp>31.12.2017</stp>
        <stp>[Bonds &amp; FX.xlsx]BONDS OK!R7C20</stp>
        <stp>Fill=C</stp>
        <stp>Days=A</stp>
        <tr r="T7" s="10"/>
      </tp>
      <tp t="e">
        <v>#N/A</v>
        <stp/>
        <stp>##V3_BDHV12</stp>
        <stp>EURJPY  Curncy</stp>
        <stp>PX_LAST</stp>
        <stp>11/12/2015</stp>
        <stp>11/12/2015</stp>
        <stp>[Bonds &amp; FX.xlsx]FX!R5C9</stp>
        <stp>Fill=C</stp>
        <stp>Days=A</stp>
        <tr r="I5" s="6"/>
      </tp>
      <tp t="e">
        <v>#N/A</v>
        <stp/>
        <stp>##V3_BDHV12</stp>
        <stp>USGG10YR Index</stp>
        <stp>PX_LAST</stp>
        <stp>31/10/2015</stp>
        <stp>31/10/2015</stp>
        <stp>[Bonds &amp; FX.xlsx]Monitor!R6C9</stp>
        <stp>Fill=C</stp>
        <stp>Days=A</stp>
        <tr r="I6" s="1"/>
      </tp>
      <tp t="e">
        <v>#N/A</v>
        <stp/>
        <stp>##V3_BDHV12</stp>
        <stp>SZG2TR Index</stp>
        <stp>PX_LAST</stp>
        <stp>31/12/2015</stp>
        <stp>31/12/2015</stp>
        <stp>[Bonds &amp; FX.xlsx]Bonds Weekly!R13C19</stp>
        <stp>Fill=C</stp>
        <stp>Days=A</stp>
        <tr r="S13" s="9"/>
      </tp>
      <tp t="e">
        <v>#N/A</v>
        <stp/>
        <stp>##V3_BDHV12</stp>
        <stp>JNG1TR Index</stp>
        <stp>PX_LAST</stp>
        <stp>31/12/2015</stp>
        <stp>31/12/2015</stp>
        <stp>[Bonds &amp; FX.xlsx]Bonds Weekly!R10C29</stp>
        <stp>Fill=C</stp>
        <stp>Days=A</stp>
        <tr r="AC10" s="9"/>
      </tp>
      <tp t="e">
        <v>#N/A</v>
        <stp/>
        <stp>##V3_BDHV12</stp>
        <stp>SPG2TR Index</stp>
        <stp>PX_LAST</stp>
        <stp>31/12/2015</stp>
        <stp>31/12/2015</stp>
        <stp>[Bonds &amp; FX.xlsx]Bonds Weekly!R12C19</stp>
        <stp>Fill=C</stp>
        <stp>Days=A</stp>
        <tr r="S12" s="9"/>
      </tp>
      <tp t="e">
        <v>#N/A</v>
        <stp/>
        <stp>##V3_BDHV12</stp>
        <stp>PTG1TR Index</stp>
        <stp>PX_LAST</stp>
        <stp>31/12/2015</stp>
        <stp>31/12/2015</stp>
        <stp>[Bonds &amp; FX.xlsx]Bonds Weekly!R11C29</stp>
        <stp>Fill=C</stp>
        <stp>Days=A</stp>
        <tr r="AC11" s="9"/>
      </tp>
      <tp t="e">
        <v>#N/A</v>
        <stp/>
        <stp>##V3_BDHV12</stp>
        <stp>SPG1TR Index</stp>
        <stp>PX_LAST</stp>
        <stp>31/12/2015</stp>
        <stp>31/12/2015</stp>
        <stp>[Bonds &amp; FX.xlsx]Bonds Weekly!R12C29</stp>
        <stp>Fill=C</stp>
        <stp>Days=A</stp>
        <tr r="AC12" s="9"/>
      </tp>
      <tp t="e">
        <v>#N/A</v>
        <stp/>
        <stp>##V3_BDHV12</stp>
        <stp>PTG2TR Index</stp>
        <stp>PX_LAST</stp>
        <stp>31/12/2015</stp>
        <stp>31/12/2015</stp>
        <stp>[Bonds &amp; FX.xlsx]Bonds Weekly!R11C19</stp>
        <stp>Fill=C</stp>
        <stp>Days=A</stp>
        <tr r="S11" s="9"/>
      </tp>
      <tp t="e">
        <v>#N/A</v>
        <stp/>
        <stp>##V3_BDHV12</stp>
        <stp>SZG1TR Index</stp>
        <stp>PX_LAST</stp>
        <stp>31/12/2015</stp>
        <stp>31/12/2015</stp>
        <stp>[Bonds &amp; FX.xlsx]Bonds Weekly!R13C29</stp>
        <stp>Fill=C</stp>
        <stp>Days=A</stp>
        <tr r="AC13" s="9"/>
      </tp>
      <tp t="e">
        <v>#N/A</v>
        <stp/>
        <stp>##V3_BDHV12</stp>
        <stp>JNG2TR Index</stp>
        <stp>PX_LAST</stp>
        <stp>31/12/2015</stp>
        <stp>31/12/2015</stp>
        <stp>[Bonds &amp; FX.xlsx]Bonds Weekly!R10C19</stp>
        <stp>Fill=C</stp>
        <stp>Days=A</stp>
        <tr r="S10" s="9"/>
      </tp>
      <tp t="e">
        <v>#N/A</v>
        <stp/>
        <stp>##V3_BDHV12</stp>
        <stp>UkG1TR Index</stp>
        <stp>PX_LAST</stp>
        <stp>31/12/2015</stp>
        <stp>31/12/2015</stp>
        <stp>[Bonds &amp; FX.xlsx]Bonds Weekly!R14C29</stp>
        <stp>Fill=C</stp>
        <stp>Days=A</stp>
        <tr r="AC14" s="9"/>
      </tp>
      <tp t="e">
        <v>#N/A</v>
        <stp/>
        <stp>##V3_BDHV12</stp>
        <stp>USG1TR Index</stp>
        <stp>PX_LAST</stp>
        <stp>31/12/2015</stp>
        <stp>31/12/2015</stp>
        <stp>[Bonds &amp; FX.xlsx]Bonds Weekly!R15C29</stp>
        <stp>Fill=C</stp>
        <stp>Days=A</stp>
        <tr r="AC15" s="9"/>
      </tp>
      <tp t="e">
        <v>#N/A</v>
        <stp/>
        <stp>##V3_BDHV12</stp>
        <stp>USG2TR Index</stp>
        <stp>PX_LAST</stp>
        <stp>31/12/2015</stp>
        <stp>31/12/2015</stp>
        <stp>[Bonds &amp; FX.xlsx]Bonds Weekly!R15C19</stp>
        <stp>Fill=C</stp>
        <stp>Days=A</stp>
        <tr r="S15" s="9"/>
      </tp>
      <tp t="e">
        <v>#N/A</v>
        <stp/>
        <stp>##V3_BDHV12</stp>
        <stp>UkG2TR Index</stp>
        <stp>PX_LAST</stp>
        <stp>31/12/2015</stp>
        <stp>31/12/2015</stp>
        <stp>[Bonds &amp; FX.xlsx]Bonds Weekly!R14C19</stp>
        <stp>Fill=C</stp>
        <stp>Days=A</stp>
        <tr r="S14" s="9"/>
      </tp>
      <tp t="e">
        <v>#N/A</v>
        <stp/>
        <stp>##V3_BDHV12</stp>
        <stp>PTGATR Index</stp>
        <stp>PX_LAST</stp>
        <stp>31/10/2015</stp>
        <stp>31/10/2015</stp>
        <stp>[Bonds &amp; FX.xlsx]Monitor!R11C28</stp>
        <stp>Fill=C</stp>
        <stp>Days=A</stp>
        <tr r="AB11" s="1"/>
      </tp>
      <tp t="e">
        <v>#N/A</v>
        <stp/>
        <stp>##V3_BDHV12</stp>
        <stp>PTG2TR Index</stp>
        <stp>PX_LAST</stp>
        <stp>20/11/2015</stp>
        <stp>20/11/2015</stp>
        <stp>[Bonds &amp; FX.xlsx]Monitor!R11C19</stp>
        <stp>Fill=C</stp>
        <stp>Days=A</stp>
        <tr r="S11" s="1"/>
      </tp>
      <tp t="e">
        <v>#N/A</v>
        <stp/>
        <stp>##V3_BDHV12</stp>
        <stp>PTG1TR Index</stp>
        <stp>PX_LAST</stp>
        <stp>20/11/2015</stp>
        <stp>20/11/2015</stp>
        <stp>[Bonds &amp; FX.xlsx]Monitor!R11C39</stp>
        <stp>Fill=C</stp>
        <stp>Days=A</stp>
        <tr r="AM11" s="1"/>
      </tp>
      <tp t="e">
        <v>#N/A</v>
        <stp/>
        <stp>##V3_BDHV12</stp>
        <stp>PTG1TR Index</stp>
        <stp>PX_LAST</stp>
        <stp>20/11/2015</stp>
        <stp>20/11/2015</stp>
        <stp>[Bonds &amp; FX.xlsx]Monitor!R11C29</stp>
        <stp>Fill=C</stp>
        <stp>Days=A</stp>
        <tr r="AC11" s="1"/>
      </tp>
      <tp t="e">
        <v>#N/A</v>
        <stp/>
        <stp>##V3_BDHV12</stp>
        <stp>PTG1TR Index</stp>
        <stp>PX_LAST</stp>
        <stp>13/11/2015</stp>
        <stp>13/11/2015</stp>
        <stp>[Bonds &amp; FX.xlsx]Monitor!R11C39</stp>
        <stp>Fill=C</stp>
        <stp>Days=A</stp>
        <tr r="AM11" s="1"/>
      </tp>
      <tp t="e">
        <v>#N/A</v>
        <stp/>
        <stp>##V3_BDHV12</stp>
        <stp>SZGATR Index</stp>
        <stp>PX_LAST</stp>
        <stp>20/11/2015</stp>
        <stp>20/11/2015</stp>
        <stp>[Bonds &amp; FX.xlsx]Monitor!R13C17</stp>
        <stp>Fill=C</stp>
        <stp>Days=A</stp>
        <tr r="Q13" s="1"/>
      </tp>
      <tp t="e">
        <v>#N/A</v>
        <stp/>
        <stp>##V3_BDHV12</stp>
        <stp>GBTPGR10 Index</stp>
        <stp>PX_LAST</stp>
        <stp>31/12/2015</stp>
        <stp>31/12/2015</stp>
        <stp>[Bonds &amp; FX.xlsx]Bonds Weekly!R29C10</stp>
        <stp>Fill=C</stp>
        <stp>Days=A</stp>
        <tr r="J29" s="9"/>
      </tp>
      <tp t="s">
        <v>#N/A Invalid Security</v>
        <stp/>
        <stp>##V3_BDHV12</stp>
        <stp>EUG1TR Index</stp>
        <stp>PX_LAST</stp>
        <stp>15.06.2018</stp>
        <stp>15.06.2018</stp>
        <stp>[Bonds &amp; FX.xlsx]BONDS OK!R6C19</stp>
        <stp>Fill=C</stp>
        <stp>Days=A</stp>
        <tr r="S6" s="10"/>
      </tp>
      <tp t="s">
        <v>#N/A Invalid Security</v>
        <stp/>
        <stp>##V3_BDHV12</stp>
        <stp>EUGATR Index</stp>
        <stp>PX_LAST</stp>
        <stp>15.06.2018</stp>
        <stp>15.06.2018</stp>
        <stp>[Bonds &amp; FX.xlsx]BONDS OK!R6C29</stp>
        <stp>Fill=C</stp>
        <stp>Days=A</stp>
        <tr r="AC6" s="10"/>
      </tp>
      <tp t="s">
        <v>#N/A Invalid Security</v>
        <stp/>
        <stp>##V3_BDHV12</stp>
        <stp>EUGATR Index</stp>
        <stp>PX_LAST</stp>
        <stp>15.06.2018</stp>
        <stp>15.06.2018</stp>
        <stp>[Bonds &amp; FX.xlsx]BONDS OK!R6C39</stp>
        <stp>Fill=C</stp>
        <stp>Days=A</stp>
        <tr r="AM6" s="10"/>
      </tp>
      <tp t="e">
        <v>#N/A</v>
        <stp/>
        <stp>##V3_BDHV12</stp>
        <stp>FRG5TR Index</stp>
        <stp>PX_LAST</stp>
        <stp>31.12.2017</stp>
        <stp>31.12.2017</stp>
        <stp>[Bonds &amp; FX.xlsx]BONDS OK!R7C23</stp>
        <stp>Fill=C</stp>
        <stp>Days=A</stp>
        <tr r="W7" s="10"/>
      </tp>
      <tp t="s">
        <v>#N/A Invalid Security</v>
        <stp/>
        <stp>##V3_BDHV12</stp>
        <stp>ITGATR Index</stp>
        <stp>PX_LAST</stp>
        <stp>15.06.2018</stp>
        <stp>15.06.2018</stp>
        <stp>[Bonds &amp; FX.xlsx]BONDS OK!R9C18</stp>
        <stp>Fill=C</stp>
        <stp>Days=A</stp>
        <tr r="R9" s="10"/>
      </tp>
      <tp t="s">
        <v>#N/A Invalid Security</v>
        <stp/>
        <stp>##V3_BDHV12</stp>
        <stp>ITGATR Index</stp>
        <stp>PX_LAST</stp>
        <stp>14.06.2018</stp>
        <stp>14.06.2018</stp>
        <stp>[Bonds &amp; FX.xlsx]BONDS OK!R9C39</stp>
        <stp>Fill=C</stp>
        <stp>Days=A</stp>
        <tr r="AM9" s="10"/>
      </tp>
      <tp>
        <v>32.5</v>
        <stp/>
        <stp>##V3_BDHV12</stp>
        <stp>IRELND CDS USD SR 5Y Corp</stp>
        <stp>PX_LAST</stp>
        <stp>14.06.2018</stp>
        <stp>14.06.2018</stp>
        <stp>[Bonds &amp; FX.xlsx]BONDS OK!R54C8</stp>
        <stp>Fill=C</stp>
        <stp>Days=A</stp>
        <tr r="H54" s="10"/>
      </tp>
      <tp>
        <v>27</v>
        <stp/>
        <stp>##V3_BDHV12</stp>
        <stp>FRENCH CDS USD SR 5Y Corp</stp>
        <stp>PX_LAST</stp>
        <stp>14.06.2018</stp>
        <stp>14.06.2018</stp>
        <stp>[Bonds &amp; FX.xlsx]BONDS OK!R55C8</stp>
        <stp>Fill=C</stp>
        <stp>Days=A</stp>
        <tr r="H55" s="10"/>
      </tp>
      <tp t="e">
        <v>#N/A</v>
        <stp/>
        <stp>##V3_BDHV12</stp>
        <stp>JPYUSD  Curncy</stp>
        <stp>PX_LAST</stp>
        <stp>31/12/2014</stp>
        <stp>31/12/2014</stp>
        <stp>[Bonds &amp; FX.xlsx]FX!R6C7</stp>
        <stp>Fill=C</stp>
        <stp>Days=A</stp>
        <tr r="G6" s="6"/>
      </tp>
      <tp>
        <v>299.53300000000002</v>
        <stp/>
        <stp>##V3_BDHV12</stp>
        <stp>ITRX XOVER CDSI GEN 5Y Corp</stp>
        <stp>PX_LAST</stp>
        <stp>11.06.2018</stp>
        <stp>11.06.2018</stp>
        <stp>[Bonds &amp; FX.xlsx]BONDS OK!R90C9</stp>
        <stp>Fill=C</stp>
        <stp>Days=A</stp>
        <tr r="I90" s="10"/>
      </tp>
      <tp t="e">
        <v>#N/A</v>
        <stp/>
        <stp>##V3_BDHV12</stp>
        <stp>CADEUR  Curncy</stp>
        <stp>PX_LAST</stp>
        <stp>31/12/2014</stp>
        <stp>31/12/2014</stp>
        <stp>[Bonds &amp; FX.xlsx]FX!R9C8</stp>
        <stp>Fill=C</stp>
        <stp>Days=A</stp>
        <tr r="H9" s="6"/>
      </tp>
      <tp>
        <v>93</v>
        <stp/>
        <stp>##V3_BDHV12</stp>
        <stp>PORTUGAL CDS USD SR 5Y Corp</stp>
        <stp>PX_LAST</stp>
        <stp>15.06.2018</stp>
        <stp>15.06.2018</stp>
        <stp>[Bonds &amp; FX.xlsx]BONDS OK!R57C7</stp>
        <stp>Fill=C</stp>
        <stp>Days=A</stp>
        <tr r="G57" s="10"/>
        <tr r="G57" s="10"/>
      </tp>
      <tp>
        <v>380</v>
        <stp/>
        <stp>##V3_BDHV12</stp>
        <stp>GREECE CDS USD SR 5Y Corp</stp>
        <stp>PX_LAST</stp>
        <stp>14.06.2018</stp>
        <stp>14.06.2018</stp>
        <stp>[Bonds &amp; FX.xlsx]BONDS OK!R58C8</stp>
        <stp>Fill=C</stp>
        <stp>Days=A</stp>
        <tr r="H58" s="10"/>
      </tp>
      <tp t="e">
        <v>#N/A</v>
        <stp/>
        <stp>##V3_BDHV12</stp>
        <stp>CHFEUR  Curncy</stp>
        <stp>PX_LAST</stp>
        <stp>31/12/2014</stp>
        <stp>31/12/2014</stp>
        <stp>[Bonds &amp; FX.xlsx]FX!R8C8</stp>
        <stp>Fill=C</stp>
        <stp>Days=A</stp>
        <tr r="H8" s="6"/>
      </tp>
      <tp t="e">
        <v>#N/A</v>
        <stp/>
        <stp>##V3_BDHV12</stp>
        <stp>GBPJPY  Curncy</stp>
        <stp>PX_LAST</stp>
        <stp>31/12/2014</stp>
        <stp>31/12/2014</stp>
        <stp>[Bonds &amp; FX.xlsx]FX!R7C9</stp>
        <stp>Fill=C</stp>
        <stp>Days=A</stp>
        <tr r="I7" s="6"/>
      </tp>
      <tp t="s">
        <v>EUR HY All Sectors OAS</v>
        <stp/>
        <stp>##V3_BDPV12</stp>
        <stp>EUOHHYTO Index</stp>
        <stp>NAME</stp>
        <stp>[Bonds &amp; FX.xlsx]BONDS OK!R80C6</stp>
        <tr r="F80" s="10"/>
      </tp>
      <tp t="s">
        <v>GBP IG All Sectors OAS</v>
        <stp/>
        <stp>##V3_BDPV12</stp>
        <stp>GBOAIGTO Index</stp>
        <stp>NAME</stp>
        <stp>[Bonds &amp; FX.xlsx]BONDS OK!R83C6</stp>
        <tr r="F83" s="10"/>
      </tp>
      <tp t="s">
        <v>GBP HY All Sectors OAS</v>
        <stp/>
        <stp>##V3_BDPV12</stp>
        <stp>GBOHHYTO Index</stp>
        <stp>NAME</stp>
        <stp>[Bonds &amp; FX.xlsx]BONDS OK!R82C6</stp>
        <tr r="F82" s="10"/>
      </tp>
      <tp t="s">
        <v>EUR IG All Sectors OAS</v>
        <stp/>
        <stp>##V3_BDPV12</stp>
        <stp>EUOAIGTO Index</stp>
        <stp>NAME</stp>
        <stp>[Bonds &amp; FX.xlsx]BONDS OK!R81C6</stp>
        <tr r="F81" s="10"/>
      </tp>
      <tp t="e">
        <v>#N/A</v>
        <stp/>
        <stp>##V3_BDHV12</stp>
        <stp>GBPUSD  Curncy</stp>
        <stp>PX_LAST</stp>
        <stp>20/11/2015</stp>
        <stp>20/11/2015</stp>
        <stp>[Bonds &amp; FX.xlsx]FX Daily!R7C7</stp>
        <stp>Fill=C</stp>
        <stp>Days=A</stp>
        <tr r="G7" s="8"/>
      </tp>
      <tp t="e">
        <v>#N/A</v>
        <stp/>
        <stp>##V3_BDHV12</stp>
        <stp>PTG1TR Index</stp>
        <stp>PX_LAST</stp>
        <stp>31/10/2015</stp>
        <stp>31/10/2015</stp>
        <stp>[Bonds &amp; FX.xlsx]Monitor!R11C29</stp>
        <stp>Fill=C</stp>
        <stp>Days=A</stp>
        <tr r="AC11" s="1"/>
      </tp>
      <tp t="e">
        <v>#N/A</v>
        <stp/>
        <stp>##V3_BDHV12</stp>
        <stp>PTGATR Index</stp>
        <stp>PX_LAST</stp>
        <stp>20/11/2015</stp>
        <stp>20/11/2015</stp>
        <stp>[Bonds &amp; FX.xlsx]Monitor!R11C38</stp>
        <stp>Fill=C</stp>
        <stp>Days=A</stp>
        <tr r="AL11" s="1"/>
      </tp>
      <tp t="e">
        <v>#N/A</v>
        <stp/>
        <stp>##V3_BDHV12</stp>
        <stp>PTGATR Index</stp>
        <stp>PX_LAST</stp>
        <stp>20/11/2015</stp>
        <stp>20/11/2015</stp>
        <stp>[Bonds &amp; FX.xlsx]Monitor!R11C28</stp>
        <stp>Fill=C</stp>
        <stp>Days=A</stp>
        <tr r="AB11" s="1"/>
      </tp>
      <tp t="e">
        <v>#N/A</v>
        <stp/>
        <stp>##V3_BDHV12</stp>
        <stp>PTG1TR Index</stp>
        <stp>PX_LAST</stp>
        <stp>20/11/2015</stp>
        <stp>20/11/2015</stp>
        <stp>[Bonds &amp; FX.xlsx]Monitor!R11C18</stp>
        <stp>Fill=C</stp>
        <stp>Days=A</stp>
        <tr r="R11" s="1"/>
      </tp>
      <tp t="e">
        <v>#N/A</v>
        <stp/>
        <stp>##V3_BDHV12</stp>
        <stp>PTGATR Index</stp>
        <stp>PX_LAST</stp>
        <stp>13/11/2015</stp>
        <stp>13/11/2015</stp>
        <stp>[Bonds &amp; FX.xlsx]Monitor!R11C38</stp>
        <stp>Fill=C</stp>
        <stp>Days=A</stp>
        <tr r="AL11" s="1"/>
      </tp>
      <tp t="e">
        <v>#N/A</v>
        <stp/>
        <stp>##V3_BDHV12</stp>
        <stp>EURUSD  Curncy</stp>
        <stp>PX_LAST</stp>
        <stp>31/12/2014</stp>
        <stp>31/12/2014</stp>
        <stp>[Bonds &amp; FX.xlsx]FX Daily!R5C7</stp>
        <stp>Fill=C</stp>
        <stp>Days=A</stp>
        <tr r="G5" s="8"/>
      </tp>
      <tp t="e">
        <v>#N/A</v>
        <stp/>
        <stp>##V3_BDHV12</stp>
        <stp>CDX EM CDSI GEN 5Y PRC Corp</stp>
        <stp>PX_LAST</stp>
        <stp>13/11/2015</stp>
        <stp>13/11/2015</stp>
        <stp>[Bonds &amp; FX.xlsx]Monitor!R83C8</stp>
        <stp>Fill=C</stp>
        <stp>Days=A</stp>
        <tr r="H83" s="1"/>
      </tp>
      <tp t="e">
        <v>#N/A</v>
        <stp/>
        <stp>##V3_BDHV12</stp>
        <stp>CDX HY CDSI GEN 5Y PRC Corp</stp>
        <stp>PX_LAST</stp>
        <stp>13/11/2015</stp>
        <stp>13/11/2015</stp>
        <stp>[Bonds &amp; FX.xlsx]Monitor!R77C8</stp>
        <stp>Fill=C</stp>
        <stp>Days=A</stp>
        <tr r="H77" s="1"/>
      </tp>
      <tp t="e">
        <v>#N/A</v>
        <stp/>
        <stp>##V3_BDHV12</stp>
        <stp>GGGB10YR Index</stp>
        <stp>PX_LAST</stp>
        <stp>14/01/2016</stp>
        <stp>14/01/2016</stp>
        <stp>[Bonds &amp; FX.xlsx]Bonds Weekly!R19C7</stp>
        <stp>Fill=C</stp>
        <stp>Days=A</stp>
        <tr r="G19" s="9"/>
        <tr r="G19" s="9"/>
      </tp>
      <tp t="e">
        <v>#N/A</v>
        <stp/>
        <stp>##V3_BDHV12</stp>
        <stp>GIGB10YR Index</stp>
        <stp>PX_LAST</stp>
        <stp>14/01/2016</stp>
        <stp>14/01/2016</stp>
        <stp>[Bonds &amp; FX.xlsx]Bonds Weekly!R18C7</stp>
        <stp>Fill=C</stp>
        <stp>Days=A</stp>
        <tr r="G18" s="9"/>
        <tr r="G18" s="9"/>
      </tp>
      <tp t="e">
        <v>#N/A</v>
        <stp/>
        <stp>##V3_BDHV12</stp>
        <stp>GGGB10YR Index</stp>
        <stp>PX_LAST</stp>
        <stp>14/01/2016</stp>
        <stp>14/01/2016</stp>
        <stp>[Bonds &amp; FX.xlsx]Bonds Weekly!R30C7</stp>
        <stp>Fill=C</stp>
        <stp>Days=A</stp>
        <tr r="G30" s="9"/>
      </tp>
      <tp t="s">
        <v>#N/A Invalid Security</v>
        <stp/>
        <stp>##V3_BDHV12</stp>
        <stp>EUGATR Index</stp>
        <stp>PX_LAST</stp>
        <stp>14.06.2018</stp>
        <stp>14.06.2018</stp>
        <stp>[Bonds &amp; FX.xlsx]BONDS OK!R6C39</stp>
        <stp>Fill=C</stp>
        <stp>Days=A</stp>
        <tr r="AM6" s="10"/>
      </tp>
      <tp t="s">
        <v>#N/A Invalid Security</v>
        <stp/>
        <stp>##V3_BDHV12</stp>
        <stp>EUGATR Index</stp>
        <stp>PX_LAST</stp>
        <stp>15.06.2018</stp>
        <stp>15.06.2018</stp>
        <stp>[Bonds &amp; FX.xlsx]BONDS OK!R6C18</stp>
        <stp>Fill=C</stp>
        <stp>Days=A</stp>
        <tr r="R6" s="10"/>
      </tp>
      <tp t="e">
        <v>#N/A</v>
        <stp/>
        <stp>##V3_BDHV12</stp>
        <stp>DEGGBE10 Index</stp>
        <stp>PX_LAST</stp>
        <stp>31/12/2015</stp>
        <stp>31/12/2015</stp>
        <stp>[Bonds &amp; FX.xlsx]Bonds Weekly!R54C10</stp>
        <stp>Fill=C</stp>
        <stp>Days=A</stp>
        <tr r="J54" s="9"/>
      </tp>
      <tp t="e">
        <v>#N/A</v>
        <stp/>
        <stp>##V3_BDHV12</stp>
        <stp>FRG4TR Index</stp>
        <stp>PX_LAST</stp>
        <stp>31.12.2017</stp>
        <stp>31.12.2017</stp>
        <stp>[Bonds &amp; FX.xlsx]BONDS OK!R7C22</stp>
        <stp>Fill=C</stp>
        <stp>Days=A</stp>
        <tr r="V7" s="10"/>
      </tp>
      <tp t="s">
        <v>#N/A Invalid Security</v>
        <stp/>
        <stp>##V3_BDHV12</stp>
        <stp>ITG1TR Index</stp>
        <stp>PX_LAST</stp>
        <stp>15.06.2018</stp>
        <stp>15.06.2018</stp>
        <stp>[Bonds &amp; FX.xlsx]BONDS OK!R9C19</stp>
        <stp>Fill=C</stp>
        <stp>Days=A</stp>
        <tr r="S9" s="10"/>
      </tp>
      <tp t="s">
        <v>#N/A Invalid Security</v>
        <stp/>
        <stp>##V3_BDHV12</stp>
        <stp>ITGATR Index</stp>
        <stp>PX_LAST</stp>
        <stp>15.06.2018</stp>
        <stp>15.06.2018</stp>
        <stp>[Bonds &amp; FX.xlsx]BONDS OK!R9C29</stp>
        <stp>Fill=C</stp>
        <stp>Days=A</stp>
        <tr r="AC9" s="10"/>
      </tp>
      <tp t="s">
        <v>#N/A Invalid Security</v>
        <stp/>
        <stp>##V3_BDHV12</stp>
        <stp>ITGATR Index</stp>
        <stp>PX_LAST</stp>
        <stp>15.06.2018</stp>
        <stp>15.06.2018</stp>
        <stp>[Bonds &amp; FX.xlsx]BONDS OK!R9C39</stp>
        <stp>Fill=C</stp>
        <stp>Days=A</stp>
        <tr r="AM9" s="10"/>
      </tp>
      <tp t="e">
        <v>#N/A</v>
        <stp/>
        <stp>##V3_BDHV12</stp>
        <stp>JPYUSD  Curncy</stp>
        <stp>PX_LAST</stp>
        <stp>11/12/2015</stp>
        <stp>11/12/2015</stp>
        <stp>[Bonds &amp; FX.xlsx]FX!R6C7</stp>
        <stp>Fill=C</stp>
        <stp>Days=A</stp>
        <tr r="G6" s="6"/>
      </tp>
      <tp t="e">
        <v>#N/A</v>
        <stp/>
        <stp>##V3_BDHV12</stp>
        <stp>CADEUR  Curncy</stp>
        <stp>PX_LAST</stp>
        <stp>11/12/2015</stp>
        <stp>11/12/2015</stp>
        <stp>[Bonds &amp; FX.xlsx]FX!R9C8</stp>
        <stp>Fill=C</stp>
        <stp>Days=A</stp>
        <tr r="H9" s="6"/>
      </tp>
      <tp t="e">
        <v>#N/A</v>
        <stp/>
        <stp>##V3_BDHV12</stp>
        <stp>CHFEUR  Curncy</stp>
        <stp>PX_LAST</stp>
        <stp>11/12/2015</stp>
        <stp>11/12/2015</stp>
        <stp>[Bonds &amp; FX.xlsx]FX!R8C8</stp>
        <stp>Fill=C</stp>
        <stp>Days=A</stp>
        <tr r="H8" s="6"/>
      </tp>
      <tp t="e">
        <v>#N/A</v>
        <stp/>
        <stp>##V3_BDHV12</stp>
        <stp>GBPJPY  Curncy</stp>
        <stp>PX_LAST</stp>
        <stp>11/12/2015</stp>
        <stp>11/12/2015</stp>
        <stp>[Bonds &amp; FX.xlsx]FX!R7C9</stp>
        <stp>Fill=C</stp>
        <stp>Days=A</stp>
        <tr r="I7" s="6"/>
      </tp>
      <tp t="e">
        <v>#N/A</v>
        <stp/>
        <stp>##V3_BDHV12</stp>
        <stp>GMXN10YR Index</stp>
        <stp>PX_LAST</stp>
        <stp>20/11/2015</stp>
        <stp>20/11/2015</stp>
        <stp>[Bonds &amp; FX.xlsx]Monitor!R24C7</stp>
        <stp>Fill=C</stp>
        <stp>Days=A</stp>
        <tr r="G24" s="1"/>
        <tr r="G24" s="1"/>
      </tp>
      <tp t="s">
        <v>#N/A Invalid Field</v>
        <stp/>
        <stp>##V3_BDHV12</stp>
        <stp>H0A0 Index</stp>
        <stp>MLI_OAS</stp>
        <stp>17.06.2018</stp>
        <stp>17.06.2018</stp>
        <stp>[Bonds &amp; FX.xlsx]Sheet4!R4C6</stp>
        <tr r="F4" s="5"/>
      </tp>
      <tp t="e">
        <v>#N/A</v>
        <stp/>
        <stp>##V3_BDHV12</stp>
        <stp>PORTUGAL CDS USD SR 5Y Corp</stp>
        <stp>PX_LAST</stp>
        <stp>31/12/2014</stp>
        <stp>31/12/2014</stp>
        <stp>[Bonds &amp; FX.xlsx]Monitor!R46C10</stp>
        <stp>Fill=C</stp>
        <stp>Days=A</stp>
        <tr r="J46" s="1"/>
      </tp>
      <tp t="e">
        <v>#N/A</v>
        <stp/>
        <stp>##V3_BDHV12</stp>
        <stp>ITALY CDS USD SR 5Y Corp</stp>
        <stp>PX_LAST</stp>
        <stp>14/01/2016</stp>
        <stp>14/01/2016</stp>
        <stp>[Bonds &amp; FX.xlsx]Bonds Weekly!R41C7</stp>
        <stp>Fill=C</stp>
        <stp>Days=A</stp>
        <tr r="G41" s="9"/>
        <tr r="G41" s="9"/>
      </tp>
      <tp t="e">
        <v>#N/A</v>
        <stp/>
        <stp>##V3_BDHV12</stp>
        <stp>GACGB10 Index</stp>
        <stp>PX_LAST</stp>
        <stp>31/12/2014</stp>
        <stp>31/12/2014</stp>
        <stp>[Bonds &amp; FX.xlsx]Bonds Daily!R11C10</stp>
        <stp>Fill=C</stp>
        <stp>Days=A</stp>
        <tr r="J11" s="7"/>
      </tp>
      <tp t="e">
        <v>#N/A</v>
        <stp/>
        <stp>##V3_BDHV12</stp>
        <stp>SZG3TR Index</stp>
        <stp>PX_LAST</stp>
        <stp>13/11/2015</stp>
        <stp>13/11/2015</stp>
        <stp>[Bonds &amp; FX.xlsx]Monitor!R13C41</stp>
        <stp>Fill=C</stp>
        <stp>Days=A</stp>
        <tr r="AO13" s="1"/>
      </tp>
      <tp t="e">
        <v>#N/A</v>
        <stp/>
        <stp>##V3_BDHV12</stp>
        <stp>SPG2TR Index</stp>
        <stp>PX_LAST</stp>
        <stp>31/12/2014</stp>
        <stp>31/12/2014</stp>
        <stp>[Bonds &amp; FX.xlsx]Monitor!R12C19</stp>
        <stp>Fill=C</stp>
        <stp>Days=A</stp>
        <tr r="S12" s="1"/>
      </tp>
      <tp t="e">
        <v>#N/A</v>
        <stp/>
        <stp>##V3_BDHV12</stp>
        <stp>SZG2TR Index</stp>
        <stp>PX_LAST</stp>
        <stp>31/10/2015</stp>
        <stp>31/10/2015</stp>
        <stp>[Bonds &amp; FX.xlsx]Monitor!R13C30</stp>
        <stp>Fill=C</stp>
        <stp>Days=A</stp>
        <tr r="AD13" s="1"/>
      </tp>
      <tp t="e">
        <v>#N/A</v>
        <stp/>
        <stp>##V3_BDHV12</stp>
        <stp>SZG3TR Index</stp>
        <stp>PX_LAST</stp>
        <stp>20/11/2015</stp>
        <stp>20/11/2015</stp>
        <stp>[Bonds &amp; FX.xlsx]Monitor!R13C41</stp>
        <stp>Fill=C</stp>
        <stp>Days=A</stp>
        <tr r="AO13" s="1"/>
      </tp>
      <tp t="e">
        <v>#N/A</v>
        <stp/>
        <stp>##V3_BDHV12</stp>
        <stp>SZG3TR Index</stp>
        <stp>PX_LAST</stp>
        <stp>20/11/2015</stp>
        <stp>20/11/2015</stp>
        <stp>[Bonds &amp; FX.xlsx]Monitor!R13C31</stp>
        <stp>Fill=C</stp>
        <stp>Days=A</stp>
        <tr r="AE13" s="1"/>
      </tp>
      <tp t="e">
        <v>#N/A</v>
        <stp/>
        <stp>##V3_BDHV12</stp>
        <stp>SZG4TR Index</stp>
        <stp>PX_LAST</stp>
        <stp>20/11/2015</stp>
        <stp>20/11/2015</stp>
        <stp>[Bonds &amp; FX.xlsx]Monitor!R13C21</stp>
        <stp>Fill=C</stp>
        <stp>Days=A</stp>
        <tr r="U13" s="1"/>
      </tp>
      <tp t="e">
        <v>#N/A</v>
        <stp/>
        <stp>##V3_BDHV12</stp>
        <stp>USG1TR Index</stp>
        <stp>PX_LAST</stp>
        <stp>31/10/2015</stp>
        <stp>31/10/2015</stp>
        <stp>[Bonds &amp; FX.xlsx]Monitor!R15C29</stp>
        <stp>Fill=C</stp>
        <stp>Days=A</stp>
        <tr r="AC15" s="1"/>
      </tp>
      <tp t="e">
        <v>#N/A</v>
        <stp/>
        <stp>##V3_BDHV12</stp>
        <stp>USGATR Index</stp>
        <stp>PX_LAST</stp>
        <stp>20/11/2015</stp>
        <stp>20/11/2015</stp>
        <stp>[Bonds &amp; FX.xlsx]Monitor!R15C28</stp>
        <stp>Fill=C</stp>
        <stp>Days=A</stp>
        <tr r="AB15" s="1"/>
      </tp>
      <tp t="e">
        <v>#N/A</v>
        <stp/>
        <stp>##V3_BDHV12</stp>
        <stp>USGATR Index</stp>
        <stp>PX_LAST</stp>
        <stp>20/11/2015</stp>
        <stp>20/11/2015</stp>
        <stp>[Bonds &amp; FX.xlsx]Monitor!R15C38</stp>
        <stp>Fill=C</stp>
        <stp>Days=A</stp>
        <tr r="AL15" s="1"/>
      </tp>
      <tp t="e">
        <v>#N/A</v>
        <stp/>
        <stp>##V3_BDHV12</stp>
        <stp>USG1TR Index</stp>
        <stp>PX_LAST</stp>
        <stp>20/11/2015</stp>
        <stp>20/11/2015</stp>
        <stp>[Bonds &amp; FX.xlsx]Monitor!R15C18</stp>
        <stp>Fill=C</stp>
        <stp>Days=A</stp>
        <tr r="R15" s="1"/>
      </tp>
      <tp t="e">
        <v>#N/A</v>
        <stp/>
        <stp>##V3_BDHV12</stp>
        <stp>USGATR Index</stp>
        <stp>PX_LAST</stp>
        <stp>13/11/2015</stp>
        <stp>13/11/2015</stp>
        <stp>[Bonds &amp; FX.xlsx]Monitor!R15C38</stp>
        <stp>Fill=C</stp>
        <stp>Days=A</stp>
        <tr r="AL15" s="1"/>
      </tp>
      <tp t="e">
        <v>#N/A</v>
        <stp/>
        <stp>##V3_BDHV12</stp>
        <stp>GUKG10 Index</stp>
        <stp>PX_LAST</stp>
        <stp>31/12/2015</stp>
        <stp>31/12/2015</stp>
        <stp>[Bonds &amp; FX.xlsx]Bonds Weekly!R10C10</stp>
        <stp>Fill=C</stp>
        <stp>Days=A</stp>
        <tr r="J10" s="9"/>
      </tp>
      <tp t="s">
        <v>#N/A Invalid Security</v>
        <stp/>
        <stp>##V3_BDHV12</stp>
        <stp>FRGATR Index</stp>
        <stp>PX_LAST</stp>
        <stp>15.06.2018</stp>
        <stp>15.06.2018</stp>
        <stp>[Bonds &amp; FX.xlsx]BONDS OK!R7C18</stp>
        <stp>Fill=C</stp>
        <stp>Days=A</stp>
        <tr r="R7" s="10"/>
      </tp>
      <tp t="s">
        <v>#N/A Invalid Security</v>
        <stp/>
        <stp>##V3_BDHV12</stp>
        <stp>FRGATR Index</stp>
        <stp>PX_LAST</stp>
        <stp>14.06.2018</stp>
        <stp>14.06.2018</stp>
        <stp>[Bonds &amp; FX.xlsx]BONDS OK!R7C39</stp>
        <stp>Fill=C</stp>
        <stp>Days=A</stp>
        <tr r="AM7" s="10"/>
      </tp>
      <tp t="e">
        <v>#N/A</v>
        <stp/>
        <stp>##V3_BDHV12</stp>
        <stp>ITG5TR Index</stp>
        <stp>PX_LAST</stp>
        <stp>31.12.2017</stp>
        <stp>31.12.2017</stp>
        <stp>[Bonds &amp; FX.xlsx]BONDS OK!R9C23</stp>
        <stp>Fill=C</stp>
        <stp>Days=A</stp>
        <tr r="W9" s="10"/>
      </tp>
      <tp t="e">
        <v>#N/A</v>
        <stp/>
        <stp>##V3_BDHV12</stp>
        <stp>EUG4TR Index</stp>
        <stp>PX_LAST</stp>
        <stp>31.12.2017</stp>
        <stp>31.12.2017</stp>
        <stp>[Bonds &amp; FX.xlsx]BONDS OK!R6C22</stp>
        <stp>Fill=C</stp>
        <stp>Days=A</stp>
        <tr r="V6" s="10"/>
      </tp>
      <tp t="e">
        <v>#N/A</v>
        <stp/>
        <stp>##V3_BDHV12</stp>
        <stp>GDBR10 Index</stp>
        <stp>PX_LAST</stp>
        <stp>31/10/2015</stp>
        <stp>31/10/2015</stp>
        <stp>[Bonds &amp; FX.xlsx]Bonds Daily!R7C9</stp>
        <stp>Fill=C</stp>
        <stp>Days=A</stp>
        <tr r="I7" s="7"/>
      </tp>
      <tp>
        <v>338.68299999999999</v>
        <stp/>
        <stp>##V3_BDHV12</stp>
        <stp>EBSU Index</stp>
        <stp>PX_LAST</stp>
        <stp>14.06.2018</stp>
        <stp>14.06.2018</stp>
        <stp>[Bonds &amp; FX.xlsx]BONDS OK!R73C8</stp>
        <stp>Days=A</stp>
        <stp>Fill=C</stp>
        <tr r="H73" s="10"/>
      </tp>
      <tp>
        <v>361.36700000000002</v>
        <stp/>
        <stp>##V3_BDHV12</stp>
        <stp>ENSU Index</stp>
        <stp>PX_LAST</stp>
        <stp>14.06.2018</stp>
        <stp>14.06.2018</stp>
        <stp>[Bonds &amp; FX.xlsx]BONDS OK!R74C8</stp>
        <stp>Days=A</stp>
        <stp>Fill=C</stp>
        <tr r="H74" s="10"/>
      </tp>
      <tp>
        <v>339.43799999999999</v>
        <stp/>
        <stp>##V3_BDHV12</stp>
        <stp>EBSU Index</stp>
        <stp>PX_LAST</stp>
        <stp>15.06.2018</stp>
        <stp>15.06.2018</stp>
        <stp>[Bonds &amp; FX.xlsx]BONDS OK!R73C9</stp>
        <stp>Days=A</stp>
        <stp>Fill=C</stp>
        <tr r="I73" s="10"/>
      </tp>
      <tp>
        <v>362.03800000000001</v>
        <stp/>
        <stp>##V3_BDHV12</stp>
        <stp>ENSU Index</stp>
        <stp>PX_LAST</stp>
        <stp>15.06.2018</stp>
        <stp>15.06.2018</stp>
        <stp>[Bonds &amp; FX.xlsx]BONDS OK!R74C9</stp>
        <stp>Days=A</stp>
        <stp>Fill=C</stp>
        <tr r="I74" s="10"/>
      </tp>
      <tp t="e">
        <v>#N/A</v>
        <stp/>
        <stp>##V3_BDHV12</stp>
        <stp>DEYC2Y10 Index</stp>
        <stp>PX_LAST</stp>
        <stp>24/11/2015</stp>
        <stp>24/11/2015</stp>
        <stp>[Bonds &amp; FX.xlsx]Bonds Daily!R36C8</stp>
        <stp>Fill=C</stp>
        <stp>Days=A</stp>
        <tr r="H36" s="7"/>
      </tp>
      <tp t="e">
        <v>#N/A</v>
        <stp/>
        <stp>##V3_BDHV12</stp>
        <stp>USYC2Y10 Index</stp>
        <stp>PX_LAST</stp>
        <stp>24/11/2015</stp>
        <stp>24/11/2015</stp>
        <stp>[Bonds &amp; FX.xlsx]Bonds Daily!R34C8</stp>
        <stp>Fill=C</stp>
        <stp>Days=A</stp>
        <tr r="H34" s="7"/>
      </tp>
      <tp t="e">
        <v>#N/A</v>
        <stp/>
        <stp>##V3_BDHV12</stp>
        <stp>UKYC2Y10 Index</stp>
        <stp>PX_LAST</stp>
        <stp>24/11/2015</stp>
        <stp>24/11/2015</stp>
        <stp>[Bonds &amp; FX.xlsx]Bonds Daily!R38C8</stp>
        <stp>Fill=C</stp>
        <stp>Days=A</stp>
        <tr r="H38" s="7"/>
      </tp>
      <tp t="e">
        <v>#N/A</v>
        <stp/>
        <stp>##V3_BDHV12</stp>
        <stp>SZG2TR Index</stp>
        <stp>PX_LAST</stp>
        <stp>13/11/2015</stp>
        <stp>13/11/2015</stp>
        <stp>[Bonds &amp; FX.xlsx]Monitor!R13C40</stp>
        <stp>Fill=C</stp>
        <stp>Days=A</stp>
        <tr r="AN13" s="1"/>
      </tp>
      <tp t="e">
        <v>#N/A</v>
        <stp/>
        <stp>##V3_BDHV12</stp>
        <stp>SZG3TR Index</stp>
        <stp>PX_LAST</stp>
        <stp>31/10/2015</stp>
        <stp>31/10/2015</stp>
        <stp>[Bonds &amp; FX.xlsx]Monitor!R13C31</stp>
        <stp>Fill=C</stp>
        <stp>Days=A</stp>
        <tr r="AE13" s="1"/>
      </tp>
      <tp t="e">
        <v>#N/A</v>
        <stp/>
        <stp>##V3_BDHV12</stp>
        <stp>SPG1TR Index</stp>
        <stp>PX_LAST</stp>
        <stp>31/12/2014</stp>
        <stp>31/12/2014</stp>
        <stp>[Bonds &amp; FX.xlsx]Monitor!R12C18</stp>
        <stp>Fill=C</stp>
        <stp>Days=A</stp>
        <tr r="R12" s="1"/>
      </tp>
      <tp t="e">
        <v>#N/A</v>
        <stp/>
        <stp>##V3_BDHV12</stp>
        <stp>SZG2TR Index</stp>
        <stp>PX_LAST</stp>
        <stp>20/11/2015</stp>
        <stp>20/11/2015</stp>
        <stp>[Bonds &amp; FX.xlsx]Monitor!R13C40</stp>
        <stp>Fill=C</stp>
        <stp>Days=A</stp>
        <tr r="AN13" s="1"/>
      </tp>
      <tp t="e">
        <v>#N/A</v>
        <stp/>
        <stp>##V3_BDHV12</stp>
        <stp>SZG2TR Index</stp>
        <stp>PX_LAST</stp>
        <stp>20/11/2015</stp>
        <stp>20/11/2015</stp>
        <stp>[Bonds &amp; FX.xlsx]Monitor!R13C30</stp>
        <stp>Fill=C</stp>
        <stp>Days=A</stp>
        <tr r="AD13" s="1"/>
      </tp>
      <tp t="e">
        <v>#N/A</v>
        <stp/>
        <stp>##V3_BDHV12</stp>
        <stp>SZG3TR Index</stp>
        <stp>PX_LAST</stp>
        <stp>20/11/2015</stp>
        <stp>20/11/2015</stp>
        <stp>[Bonds &amp; FX.xlsx]Monitor!R13C20</stp>
        <stp>Fill=C</stp>
        <stp>Days=A</stp>
        <tr r="T13" s="1"/>
      </tp>
      <tp t="e">
        <v>#N/A</v>
        <stp/>
        <stp>##V3_BDHV12</stp>
        <stp>SZG5TR Index</stp>
        <stp>PX_LAST</stp>
        <stp>31/12/2014</stp>
        <stp>31/12/2014</stp>
        <stp>[Bonds &amp; FX.xlsx]Monitor!R13C22</stp>
        <stp>Fill=C</stp>
        <stp>Days=A</stp>
        <tr r="V13" s="1"/>
      </tp>
      <tp t="e">
        <v>#N/A</v>
        <stp/>
        <stp>##V3_BDHV12</stp>
        <stp>USGATR Index</stp>
        <stp>PX_LAST</stp>
        <stp>31/10/2015</stp>
        <stp>31/10/2015</stp>
        <stp>[Bonds &amp; FX.xlsx]Monitor!R15C28</stp>
        <stp>Fill=C</stp>
        <stp>Days=A</stp>
        <tr r="AB15" s="1"/>
      </tp>
      <tp t="e">
        <v>#N/A</v>
        <stp/>
        <stp>##V3_BDHV12</stp>
        <stp>USG2TR Index</stp>
        <stp>PX_LAST</stp>
        <stp>20/11/2015</stp>
        <stp>20/11/2015</stp>
        <stp>[Bonds &amp; FX.xlsx]Monitor!R15C19</stp>
        <stp>Fill=C</stp>
        <stp>Days=A</stp>
        <tr r="S15" s="1"/>
      </tp>
      <tp t="e">
        <v>#N/A</v>
        <stp/>
        <stp>##V3_BDHV12</stp>
        <stp>USG1TR Index</stp>
        <stp>PX_LAST</stp>
        <stp>20/11/2015</stp>
        <stp>20/11/2015</stp>
        <stp>[Bonds &amp; FX.xlsx]Monitor!R15C29</stp>
        <stp>Fill=C</stp>
        <stp>Days=A</stp>
        <tr r="AC15" s="1"/>
      </tp>
      <tp t="e">
        <v>#N/A</v>
        <stp/>
        <stp>##V3_BDHV12</stp>
        <stp>USG1TR Index</stp>
        <stp>PX_LAST</stp>
        <stp>20/11/2015</stp>
        <stp>20/11/2015</stp>
        <stp>[Bonds &amp; FX.xlsx]Monitor!R15C39</stp>
        <stp>Fill=C</stp>
        <stp>Days=A</stp>
        <tr r="AM15" s="1"/>
      </tp>
      <tp t="e">
        <v>#N/A</v>
        <stp/>
        <stp>##V3_BDHV12</stp>
        <stp>USG1TR Index</stp>
        <stp>PX_LAST</stp>
        <stp>13/11/2015</stp>
        <stp>13/11/2015</stp>
        <stp>[Bonds &amp; FX.xlsx]Monitor!R15C39</stp>
        <stp>Fill=C</stp>
        <stp>Days=A</stp>
        <tr r="AM15" s="1"/>
      </tp>
      <tp t="e">
        <v>#N/A</v>
        <stp/>
        <stp>##V3_BDHV12</stp>
        <stp>JPYEUR  Curncy</stp>
        <stp>PX_LAST</stp>
        <stp>20/11/2015</stp>
        <stp>20/11/2015</stp>
        <stp>[Bonds &amp; FX.xlsx]FX Daily!R6C8</stp>
        <stp>Fill=C</stp>
        <stp>Days=A</stp>
        <tr r="H6" s="8"/>
      </tp>
      <tp t="s">
        <v>#N/A Invalid Security</v>
        <stp/>
        <stp>##V3_BDHV12</stp>
        <stp>FRG1TR Index</stp>
        <stp>PX_LAST</stp>
        <stp>15.06.2018</stp>
        <stp>15.06.2018</stp>
        <stp>[Bonds &amp; FX.xlsx]BONDS OK!R7C19</stp>
        <stp>Fill=C</stp>
        <stp>Days=A</stp>
        <tr r="S7" s="10"/>
      </tp>
      <tp t="s">
        <v>#N/A Invalid Security</v>
        <stp/>
        <stp>##V3_BDHV12</stp>
        <stp>FRGATR Index</stp>
        <stp>PX_LAST</stp>
        <stp>15.06.2018</stp>
        <stp>15.06.2018</stp>
        <stp>[Bonds &amp; FX.xlsx]BONDS OK!R7C39</stp>
        <stp>Fill=C</stp>
        <stp>Days=A</stp>
        <tr r="AM7" s="10"/>
      </tp>
      <tp t="s">
        <v>#N/A Invalid Security</v>
        <stp/>
        <stp>##V3_BDHV12</stp>
        <stp>FRGATR Index</stp>
        <stp>PX_LAST</stp>
        <stp>15.06.2018</stp>
        <stp>15.06.2018</stp>
        <stp>[Bonds &amp; FX.xlsx]BONDS OK!R7C29</stp>
        <stp>Fill=C</stp>
        <stp>Days=A</stp>
        <tr r="AC7" s="10"/>
      </tp>
      <tp t="e">
        <v>#N/A</v>
        <stp/>
        <stp>##V3_BDHV12</stp>
        <stp>ITG4TR Index</stp>
        <stp>PX_LAST</stp>
        <stp>31.12.2017</stp>
        <stp>31.12.2017</stp>
        <stp>[Bonds &amp; FX.xlsx]BONDS OK!R9C22</stp>
        <stp>Fill=C</stp>
        <stp>Days=A</stp>
        <tr r="V9" s="10"/>
      </tp>
      <tp t="e">
        <v>#N/A</v>
        <stp/>
        <stp>##V3_BDHV12</stp>
        <stp>EUG5TR Index</stp>
        <stp>PX_LAST</stp>
        <stp>31.12.2017</stp>
        <stp>31.12.2017</stp>
        <stp>[Bonds &amp; FX.xlsx]BONDS OK!R6C23</stp>
        <stp>Fill=C</stp>
        <stp>Days=A</stp>
        <tr r="W6" s="10"/>
      </tp>
      <tp t="e">
        <v>#N/A</v>
        <stp/>
        <stp>##V3_BDHV12</stp>
        <stp>GDBR10 Index</stp>
        <stp>PX_LAST</stp>
        <stp>24/11/2015</stp>
        <stp>24/11/2015</stp>
        <stp>[Bonds &amp; FX.xlsx]Bonds Daily!R7C8</stp>
        <stp>Fill=C</stp>
        <stp>Days=A</stp>
        <tr r="H7" s="7"/>
      </tp>
      <tp t="e">
        <v>#N/A</v>
        <stp/>
        <stp>##V3_BDHV12</stp>
        <stp>GSPT10YR Index</stp>
        <stp>PX_LAST</stp>
        <stp>31/10/2015</stp>
        <stp>31/10/2015</stp>
        <stp>[Bonds &amp; FX.xlsx]Monitor!R28C9</stp>
        <stp>Fill=C</stp>
        <stp>Days=A</stp>
        <tr r="I28" s="1"/>
      </tp>
      <tp t="e">
        <v>#N/A</v>
        <stp/>
        <stp>##V3_BDHV12</stp>
        <stp>GSPT10YR Index</stp>
        <stp>PX_LAST</stp>
        <stp>31/10/2015</stp>
        <stp>31/10/2015</stp>
        <stp>[Bonds &amp; FX.xlsx]Monitor!R16C9</stp>
        <stp>Fill=C</stp>
        <stp>Days=A</stp>
        <tr r="I16" s="1"/>
      </tp>
      <tp t="e">
        <v>#N/A</v>
        <stp/>
        <stp>##V3_BDHV12</stp>
        <stp>GSPG10YR Index</stp>
        <stp>PX_LAST</stp>
        <stp>31/10/2015</stp>
        <stp>31/10/2015</stp>
        <stp>[Bonds &amp; FX.xlsx]Monitor!R20C9</stp>
        <stp>Fill=C</stp>
        <stp>Days=A</stp>
        <tr r="I20" s="1"/>
      </tp>
      <tp t="e">
        <v>#N/A</v>
        <stp/>
        <stp>##V3_BDHV12</stp>
        <stp>GSPG10YR Index</stp>
        <stp>PX_LAST</stp>
        <stp>31/10/2015</stp>
        <stp>31/10/2015</stp>
        <stp>[Bonds &amp; FX.xlsx]Monitor!R31C9</stp>
        <stp>Fill=C</stp>
        <stp>Days=A</stp>
        <tr r="I31" s="1"/>
      </tp>
      <tp t="e">
        <v>#N/A</v>
        <stp/>
        <stp>##V3_BDHV12</stp>
        <stp>ITRX XOVER CDSI GEN 5Y Corp</stp>
        <stp>PX_LAST</stp>
        <stp>31/12/2014</stp>
        <stp>31/12/2014</stp>
        <stp>[Bonds &amp; FX.xlsx]Monitor!R80C10</stp>
        <stp>Fill=C</stp>
        <stp>Days=A</stp>
        <tr r="J80" s="1"/>
      </tp>
      <tp>
        <v>339.43799999999999</v>
        <stp/>
        <stp>##V3_BDHV12</stp>
        <stp>EBSU Index</stp>
        <stp>PX_LAST</stp>
        <stp>15.06.2018</stp>
        <stp>15.06.2018</stp>
        <stp>[Bonds &amp; FX.xlsx]BONDS OK!R73C8</stp>
        <stp>Days=A</stp>
        <stp>Fill=C</stp>
        <tr r="H73" s="10"/>
      </tp>
      <tp>
        <v>362.03800000000001</v>
        <stp/>
        <stp>##V3_BDHV12</stp>
        <stp>ENSU Index</stp>
        <stp>PX_LAST</stp>
        <stp>15.06.2018</stp>
        <stp>15.06.2018</stp>
        <stp>[Bonds &amp; FX.xlsx]BONDS OK!R74C8</stp>
        <stp>Days=A</stp>
        <stp>Fill=C</stp>
        <tr r="H74" s="10"/>
      </tp>
      <tp t="e">
        <v>#N/A</v>
        <stp/>
        <stp>##V3_BDHV12</stp>
        <stp>USGGBE10 Index</stp>
        <stp>PX_LAST</stp>
        <stp>31/12/2014</stp>
        <stp>31/12/2014</stp>
        <stp>[Bonds &amp; FX.xlsx]Bonds Daily!R51C10</stp>
        <stp>Fill=C</stp>
        <stp>Days=A</stp>
        <tr r="J51" s="7"/>
      </tp>
      <tp t="e">
        <v>#N/A</v>
        <stp/>
        <stp>##V3_BDHV12</stp>
        <stp>DEGGBE10 Index</stp>
        <stp>PX_LAST</stp>
        <stp>31/12/2014</stp>
        <stp>31/12/2014</stp>
        <stp>[Bonds &amp; FX.xlsx]Bonds Daily!R54C10</stp>
        <stp>Fill=C</stp>
        <stp>Days=A</stp>
        <tr r="J54" s="7"/>
      </tp>
      <tp t="e">
        <v>#N/A</v>
        <stp/>
        <stp>##V3_BDHV12</stp>
        <stp>DEYC2Y10 Index</stp>
        <stp>PX_LAST</stp>
        <stp>31/10/2015</stp>
        <stp>31/10/2015</stp>
        <stp>[Bonds &amp; FX.xlsx]Bonds Daily!R36C9</stp>
        <stp>Fill=C</stp>
        <stp>Days=A</stp>
        <tr r="I36" s="7"/>
      </tp>
      <tp t="e">
        <v>#N/A</v>
        <stp/>
        <stp>##V3_BDHV12</stp>
        <stp>USYC2Y10 Index</stp>
        <stp>PX_LAST</stp>
        <stp>31/10/2015</stp>
        <stp>31/10/2015</stp>
        <stp>[Bonds &amp; FX.xlsx]Bonds Daily!R34C9</stp>
        <stp>Fill=C</stp>
        <stp>Days=A</stp>
        <tr r="I34" s="7"/>
      </tp>
      <tp t="e">
        <v>#N/A</v>
        <stp/>
        <stp>##V3_BDHV12</stp>
        <stp>UKYC2Y10 Index</stp>
        <stp>PX_LAST</stp>
        <stp>31/10/2015</stp>
        <stp>31/10/2015</stp>
        <stp>[Bonds &amp; FX.xlsx]Bonds Daily!R38C9</stp>
        <stp>Fill=C</stp>
        <stp>Days=A</stp>
        <tr r="I38" s="7"/>
      </tp>
      <tp t="e">
        <v>#N/A</v>
        <stp/>
        <stp>##V3_BDHV12</stp>
        <stp>SZG5TR Index</stp>
        <stp>PX_LAST</stp>
        <stp>13/11/2015</stp>
        <stp>13/11/2015</stp>
        <stp>[Bonds &amp; FX.xlsx]Monitor!R13C43</stp>
        <stp>Fill=C</stp>
        <stp>Days=A</stp>
        <tr r="AQ13" s="1"/>
      </tp>
      <tp t="e">
        <v>#N/A</v>
        <stp/>
        <stp>##V3_BDHV12</stp>
        <stp>SPG1TR Index</stp>
        <stp>PX_LAST</stp>
        <stp>13/11/2015</stp>
        <stp>13/11/2015</stp>
        <stp>[Bonds &amp; FX.xlsx]Monitor!R12C39</stp>
        <stp>Fill=C</stp>
        <stp>Days=A</stp>
        <tr r="AM12" s="1"/>
      </tp>
      <tp t="e">
        <v>#N/A</v>
        <stp/>
        <stp>##V3_BDHV12</stp>
        <stp>SPG2TR Index</stp>
        <stp>PX_LAST</stp>
        <stp>20/11/2015</stp>
        <stp>20/11/2015</stp>
        <stp>[Bonds &amp; FX.xlsx]Monitor!R12C19</stp>
        <stp>Fill=C</stp>
        <stp>Days=A</stp>
        <tr r="S12" s="1"/>
      </tp>
      <tp t="e">
        <v>#N/A</v>
        <stp/>
        <stp>##V3_BDHV12</stp>
        <stp>SPG1TR Index</stp>
        <stp>PX_LAST</stp>
        <stp>20/11/2015</stp>
        <stp>20/11/2015</stp>
        <stp>[Bonds &amp; FX.xlsx]Monitor!R12C29</stp>
        <stp>Fill=C</stp>
        <stp>Days=A</stp>
        <tr r="AC12" s="1"/>
      </tp>
      <tp t="e">
        <v>#N/A</v>
        <stp/>
        <stp>##V3_BDHV12</stp>
        <stp>SPG1TR Index</stp>
        <stp>PX_LAST</stp>
        <stp>20/11/2015</stp>
        <stp>20/11/2015</stp>
        <stp>[Bonds &amp; FX.xlsx]Monitor!R12C39</stp>
        <stp>Fill=C</stp>
        <stp>Days=A</stp>
        <tr r="AM12" s="1"/>
      </tp>
      <tp t="e">
        <v>#N/A</v>
        <stp/>
        <stp>##V3_BDHV12</stp>
        <stp>SZG4TR Index</stp>
        <stp>PX_LAST</stp>
        <stp>31/10/2015</stp>
        <stp>31/10/2015</stp>
        <stp>[Bonds &amp; FX.xlsx]Monitor!R13C32</stp>
        <stp>Fill=C</stp>
        <stp>Days=A</stp>
        <tr r="AF13" s="1"/>
      </tp>
      <tp t="e">
        <v>#N/A</v>
        <stp/>
        <stp>##V3_BDHV12</stp>
        <stp>SPGATR Index</stp>
        <stp>PX_LAST</stp>
        <stp>31/10/2015</stp>
        <stp>31/10/2015</stp>
        <stp>[Bonds &amp; FX.xlsx]Monitor!R12C28</stp>
        <stp>Fill=C</stp>
        <stp>Days=A</stp>
        <tr r="AB12" s="1"/>
      </tp>
      <tp t="e">
        <v>#N/A</v>
        <stp/>
        <stp>##V3_BDHV12</stp>
        <stp>SZG4TR Index</stp>
        <stp>PX_LAST</stp>
        <stp>31/12/2014</stp>
        <stp>31/12/2014</stp>
        <stp>[Bonds &amp; FX.xlsx]Monitor!R13C21</stp>
        <stp>Fill=C</stp>
        <stp>Days=A</stp>
        <tr r="U13" s="1"/>
      </tp>
      <tp t="e">
        <v>#N/A</v>
        <stp/>
        <stp>##V3_BDHV12</stp>
        <stp>SZG5TR Index</stp>
        <stp>PX_LAST</stp>
        <stp>20/11/2015</stp>
        <stp>20/11/2015</stp>
        <stp>[Bonds &amp; FX.xlsx]Monitor!R13C43</stp>
        <stp>Fill=C</stp>
        <stp>Days=A</stp>
        <tr r="AQ13" s="1"/>
      </tp>
      <tp t="e">
        <v>#N/A</v>
        <stp/>
        <stp>##V3_BDHV12</stp>
        <stp>SZG5TR Index</stp>
        <stp>PX_LAST</stp>
        <stp>20/11/2015</stp>
        <stp>20/11/2015</stp>
        <stp>[Bonds &amp; FX.xlsx]Monitor!R13C33</stp>
        <stp>Fill=C</stp>
        <stp>Days=A</stp>
        <tr r="AG13" s="1"/>
      </tp>
      <tp t="e">
        <v>#N/A</v>
        <stp/>
        <stp>##V3_BDHV12</stp>
        <stp>USG1TR Index</stp>
        <stp>PX_LAST</stp>
        <stp>31/12/2014</stp>
        <stp>31/12/2014</stp>
        <stp>[Bonds &amp; FX.xlsx]Monitor!R15C18</stp>
        <stp>Fill=C</stp>
        <stp>Days=A</stp>
        <tr r="R15" s="1"/>
      </tp>
      <tp t="e">
        <v>#N/A</v>
        <stp/>
        <stp>##V3_BDHV12</stp>
        <stp>PTGATR Index</stp>
        <stp>PX_LAST</stp>
        <stp>14/01/2016</stp>
        <stp>14/01/2016</stp>
        <stp>[Bonds &amp; FX.xlsx]Bonds Weekly!R11C28</stp>
        <stp>Fill=C</stp>
        <stp>Days=A</stp>
        <tr r="AB11" s="9"/>
      </tp>
      <tp t="e">
        <v>#N/A</v>
        <stp/>
        <stp>##V3_BDHV12</stp>
        <stp>PTGATR Index</stp>
        <stp>PX_LAST</stp>
        <stp>14/01/2016</stp>
        <stp>14/01/2016</stp>
        <stp>[Bonds &amp; FX.xlsx]Bonds Weekly!R11C38</stp>
        <stp>Fill=C</stp>
        <stp>Days=A</stp>
        <tr r="AL11" s="9"/>
      </tp>
      <tp t="e">
        <v>#N/A</v>
        <stp/>
        <stp>##V3_BDHV12</stp>
        <stp>GMXN10YR Index</stp>
        <stp>PX_LAST</stp>
        <stp>31/12/2015</stp>
        <stp>31/12/2015</stp>
        <stp>[Bonds &amp; FX.xlsx]Bonds Weekly!R24C9</stp>
        <stp>Fill=C</stp>
        <stp>Days=A</stp>
        <tr r="I24" s="9"/>
      </tp>
      <tp t="e">
        <v>#N/A</v>
        <stp/>
        <stp>##V3_BDHV12</stp>
        <stp>JNGATR Index</stp>
        <stp>PX_LAST</stp>
        <stp>14/01/2016</stp>
        <stp>14/01/2016</stp>
        <stp>[Bonds &amp; FX.xlsx]Bonds Weekly!R10C28</stp>
        <stp>Fill=C</stp>
        <stp>Days=A</stp>
        <tr r="AB10" s="9"/>
      </tp>
      <tp t="e">
        <v>#N/A</v>
        <stp/>
        <stp>##V3_BDHV12</stp>
        <stp>JNGATR Index</stp>
        <stp>PX_LAST</stp>
        <stp>14/01/2016</stp>
        <stp>14/01/2016</stp>
        <stp>[Bonds &amp; FX.xlsx]Bonds Weekly!R10C38</stp>
        <stp>Fill=C</stp>
        <stp>Days=A</stp>
        <tr r="AL10" s="9"/>
      </tp>
      <tp t="e">
        <v>#N/A</v>
        <stp/>
        <stp>##V3_BDHV12</stp>
        <stp>SZGATR Index</stp>
        <stp>PX_LAST</stp>
        <stp>14/01/2016</stp>
        <stp>14/01/2016</stp>
        <stp>[Bonds &amp; FX.xlsx]Bonds Weekly!R13C28</stp>
        <stp>Fill=C</stp>
        <stp>Days=A</stp>
        <tr r="AB13" s="9"/>
      </tp>
      <tp t="e">
        <v>#N/A</v>
        <stp/>
        <stp>##V3_BDHV12</stp>
        <stp>SZGATR Index</stp>
        <stp>PX_LAST</stp>
        <stp>14/01/2016</stp>
        <stp>14/01/2016</stp>
        <stp>[Bonds &amp; FX.xlsx]Bonds Weekly!R13C38</stp>
        <stp>Fill=C</stp>
        <stp>Days=A</stp>
        <tr r="AL13" s="9"/>
      </tp>
      <tp t="e">
        <v>#N/A</v>
        <stp/>
        <stp>##V3_BDHV12</stp>
        <stp>GCAN10YR Index</stp>
        <stp>PX_LAST</stp>
        <stp>31/12/2015</stp>
        <stp>31/12/2015</stp>
        <stp>[Bonds &amp; FX.xlsx]Bonds Weekly!R13C9</stp>
        <stp>Fill=C</stp>
        <stp>Days=A</stp>
        <tr r="I13" s="9"/>
      </tp>
      <tp t="e">
        <v>#N/A</v>
        <stp/>
        <stp>##V3_BDHV12</stp>
        <stp>SPGATR Index</stp>
        <stp>PX_LAST</stp>
        <stp>14/01/2016</stp>
        <stp>14/01/2016</stp>
        <stp>[Bonds &amp; FX.xlsx]Bonds Weekly!R12C28</stp>
        <stp>Fill=C</stp>
        <stp>Days=A</stp>
        <tr r="AB12" s="9"/>
      </tp>
      <tp t="e">
        <v>#N/A</v>
        <stp/>
        <stp>##V3_BDHV12</stp>
        <stp>SPGATR Index</stp>
        <stp>PX_LAST</stp>
        <stp>14/01/2016</stp>
        <stp>14/01/2016</stp>
        <stp>[Bonds &amp; FX.xlsx]Bonds Weekly!R12C38</stp>
        <stp>Fill=C</stp>
        <stp>Days=A</stp>
        <tr r="AL12" s="9"/>
      </tp>
      <tp t="e">
        <v>#N/A</v>
        <stp/>
        <stp>##V3_BDHV12</stp>
        <stp>USGATR Index</stp>
        <stp>PX_LAST</stp>
        <stp>14/01/2016</stp>
        <stp>14/01/2016</stp>
        <stp>[Bonds &amp; FX.xlsx]Bonds Weekly!R15C38</stp>
        <stp>Fill=C</stp>
        <stp>Days=A</stp>
        <tr r="AL15" s="9"/>
      </tp>
      <tp t="e">
        <v>#N/A</v>
        <stp/>
        <stp>##V3_BDHV12</stp>
        <stp>USGATR Index</stp>
        <stp>PX_LAST</stp>
        <stp>14/01/2016</stp>
        <stp>14/01/2016</stp>
        <stp>[Bonds &amp; FX.xlsx]Bonds Weekly!R15C28</stp>
        <stp>Fill=C</stp>
        <stp>Days=A</stp>
        <tr r="AB15" s="9"/>
      </tp>
      <tp t="e">
        <v>#N/A</v>
        <stp/>
        <stp>##V3_BDHV12</stp>
        <stp>UkGATR Index</stp>
        <stp>PX_LAST</stp>
        <stp>14/01/2016</stp>
        <stp>14/01/2016</stp>
        <stp>[Bonds &amp; FX.xlsx]Bonds Weekly!R14C38</stp>
        <stp>Fill=C</stp>
        <stp>Days=A</stp>
        <tr r="AL14" s="9"/>
      </tp>
      <tp t="e">
        <v>#N/A</v>
        <stp/>
        <stp>##V3_BDHV12</stp>
        <stp>UkGATR Index</stp>
        <stp>PX_LAST</stp>
        <stp>14/01/2016</stp>
        <stp>14/01/2016</stp>
        <stp>[Bonds &amp; FX.xlsx]Bonds Weekly!R14C28</stp>
        <stp>Fill=C</stp>
        <stp>Days=A</stp>
        <tr r="AB14" s="9"/>
      </tp>
      <tp t="e">
        <v>#N/A</v>
        <stp/>
        <stp>##V3_BDHV12</stp>
        <stp>GSPG10YR Index</stp>
        <stp>PX_LAST</stp>
        <stp>14/01/2016</stp>
        <stp>14/01/2016</stp>
        <stp>[Bonds &amp; FX.xlsx]Bonds Weekly!R31C7</stp>
        <stp>Fill=C</stp>
        <stp>Days=A</stp>
        <tr r="G31" s="9"/>
      </tp>
      <tp t="e">
        <v>#N/A</v>
        <stp/>
        <stp>##V3_BDHV12</stp>
        <stp>GSPG10YR Index</stp>
        <stp>PX_LAST</stp>
        <stp>14/01/2016</stp>
        <stp>14/01/2016</stp>
        <stp>[Bonds &amp; FX.xlsx]Bonds Weekly!R20C7</stp>
        <stp>Fill=C</stp>
        <stp>Days=A</stp>
        <tr r="G20" s="9"/>
        <tr r="G20" s="9"/>
      </tp>
      <tp t="e">
        <v>#N/A</v>
        <stp/>
        <stp>##V3_BDHV12</stp>
        <stp>FWISEU55 Index</stp>
        <stp>PX_LAST</stp>
        <stp>31/12/2015</stp>
        <stp>31/12/2015</stp>
        <stp>[Bonds &amp; FX.xlsx]Bonds Weekly!R56C10</stp>
        <stp>Fill=C</stp>
        <stp>Days=A</stp>
        <tr r="J56" s="9"/>
      </tp>
      <tp t="e">
        <v>#N/A</v>
        <stp/>
        <stp>##V3_BDHV12</stp>
        <stp>ITG3TR Index</stp>
        <stp>PX_LAST</stp>
        <stp>31.12.2017</stp>
        <stp>31.12.2017</stp>
        <stp>[Bonds &amp; FX.xlsx]BONDS OK!R9C21</stp>
        <stp>Fill=C</stp>
        <stp>Days=A</stp>
        <tr r="U9" s="10"/>
      </tp>
      <tp t="e">
        <v>#N/A</v>
        <stp/>
        <stp>##V3_BDHV12</stp>
        <stp>EUG2TR Index</stp>
        <stp>PX_LAST</stp>
        <stp>31.12.2017</stp>
        <stp>31.12.2017</stp>
        <stp>[Bonds &amp; FX.xlsx]BONDS OK!R6C20</stp>
        <stp>Fill=C</stp>
        <stp>Days=A</stp>
        <tr r="T6" s="10"/>
      </tp>
      <tp t="s">
        <v>#N/A Invalid Security</v>
        <stp/>
        <stp>##V3_BDHV12</stp>
        <stp>ITGATR Index</stp>
        <stp>PX_LAST</stp>
        <stp>31.05.2018</stp>
        <stp>31.05.2018</stp>
        <stp>[Bonds &amp; FX.xlsx]BONDS OK!R9C29</stp>
        <stp>Fill=C</stp>
        <stp>Days=A</stp>
        <tr r="AC9" s="10"/>
      </tp>
      <tp t="e">
        <v>#N/A</v>
        <stp/>
        <stp>##V3_BDHV12</stp>
        <stp>USGG10YR Index</stp>
        <stp>PX_LAST</stp>
        <stp>31/12/2015</stp>
        <stp>31/12/2015</stp>
        <stp>[Bonds &amp; FX.xlsx]Bonds Weekly!R6C10</stp>
        <stp>Fill=C</stp>
        <stp>Days=A</stp>
        <tr r="J6" s="9"/>
      </tp>
      <tp>
        <v>290.23700000000002</v>
        <stp/>
        <stp>##V3_BDHV12</stp>
        <stp>ITRX XOVER CDSI GEN 5Y Corp</stp>
        <stp>PX_LAST</stp>
        <stp>14.06.2018</stp>
        <stp>14.06.2018</stp>
        <stp>[Bonds &amp; FX.xlsx]BONDS OK!R90C8</stp>
        <stp>Fill=C</stp>
        <stp>Days=A</stp>
        <tr r="H90" s="10"/>
      </tp>
      <tp t="e">
        <v>#N/A</v>
        <stp/>
        <stp>##V3_BDHV12</stp>
        <stp>GBPEUR  Curncy</stp>
        <stp>PX_LAST</stp>
        <stp>31/12/2014</stp>
        <stp>31/12/2014</stp>
        <stp>[Bonds &amp; FX.xlsx]FX!R7C8</stp>
        <stp>Fill=C</stp>
        <stp>Days=A</stp>
        <tr r="H7" s="6"/>
      </tp>
      <tp t="e">
        <v>#N/A</v>
        <stp/>
        <stp>##V3_BDHV12</stp>
        <stp>CHFJPY  Curncy</stp>
        <stp>PX_LAST</stp>
        <stp>31/12/2014</stp>
        <stp>31/12/2014</stp>
        <stp>[Bonds &amp; FX.xlsx]FX!R8C9</stp>
        <stp>Fill=C</stp>
        <stp>Days=A</stp>
        <tr r="I8" s="6"/>
      </tp>
      <tp t="e">
        <v>#N/A</v>
        <stp/>
        <stp>##V3_BDHV12</stp>
        <stp>CADJPY  Curncy</stp>
        <stp>PX_LAST</stp>
        <stp>31/12/2014</stp>
        <stp>31/12/2014</stp>
        <stp>[Bonds &amp; FX.xlsx]FX!R9C9</stp>
        <stp>Fill=C</stp>
        <stp>Days=A</stp>
        <tr r="I9" s="6"/>
      </tp>
      <tp t="e">
        <v>#N/A</v>
        <stp/>
        <stp>##V3_BDHV12</stp>
        <stp>GEBU10Y Index</stp>
        <stp>PX_LAST</stp>
        <stp>13/01/2016</stp>
        <stp>13/01/2016</stp>
        <stp>[Bonds &amp; FX.xlsx]Bonds Weekly!R23C8</stp>
        <stp>Fill=C</stp>
        <stp>Days=A</stp>
        <tr r="H23" s="9"/>
      </tp>
      <tp t="e">
        <v>#N/A</v>
        <stp/>
        <stp>##V3_BDHV12</stp>
        <stp>GBTPGR10 Index</stp>
        <stp>PX_LAST</stp>
        <stp>25/11/2015</stp>
        <stp>25/11/2015</stp>
        <stp>[Bonds &amp; FX.xlsx]Bonds Daily!R29C7</stp>
        <stp>Fill=C</stp>
        <stp>Days=A</stp>
        <tr r="G29" s="7"/>
      </tp>
      <tp t="e">
        <v>#N/A</v>
        <stp/>
        <stp>##V3_BDHV12</stp>
        <stp>GBTPGR10 Index</stp>
        <stp>PX_LAST</stp>
        <stp>25/11/2015</stp>
        <stp>25/11/2015</stp>
        <stp>[Bonds &amp; FX.xlsx]Bonds Daily!R17C7</stp>
        <stp>Fill=C</stp>
        <stp>Days=A</stp>
        <tr r="G17" s="7"/>
        <tr r="G17" s="7"/>
      </tp>
      <tp t="e">
        <v>#N/A</v>
        <stp/>
        <stp>##V3_BDHV12</stp>
        <stp>PTG1TR Index</stp>
        <stp>PX_LAST</stp>
        <stp>14/01/2016</stp>
        <stp>14/01/2016</stp>
        <stp>[Bonds &amp; FX.xlsx]Bonds Weekly!R11C18</stp>
        <stp>Fill=C</stp>
        <stp>Days=A</stp>
        <tr r="R11" s="9"/>
      </tp>
      <tp t="e">
        <v>#N/A</v>
        <stp/>
        <stp>##V3_BDHV12</stp>
        <stp>JNG1TR Index</stp>
        <stp>PX_LAST</stp>
        <stp>14/01/2016</stp>
        <stp>14/01/2016</stp>
        <stp>[Bonds &amp; FX.xlsx]Bonds Weekly!R10C18</stp>
        <stp>Fill=C</stp>
        <stp>Days=A</stp>
        <tr r="R10" s="9"/>
      </tp>
      <tp t="e">
        <v>#N/A</v>
        <stp/>
        <stp>##V3_BDHV12</stp>
        <stp>SZG1TR Index</stp>
        <stp>PX_LAST</stp>
        <stp>14/01/2016</stp>
        <stp>14/01/2016</stp>
        <stp>[Bonds &amp; FX.xlsx]Bonds Weekly!R13C18</stp>
        <stp>Fill=C</stp>
        <stp>Days=A</stp>
        <tr r="R13" s="9"/>
      </tp>
      <tp t="e">
        <v>#N/A</v>
        <stp/>
        <stp>##V3_BDHV12</stp>
        <stp>SPG1TR Index</stp>
        <stp>PX_LAST</stp>
        <stp>14/01/2016</stp>
        <stp>14/01/2016</stp>
        <stp>[Bonds &amp; FX.xlsx]Bonds Weekly!R12C18</stp>
        <stp>Fill=C</stp>
        <stp>Days=A</stp>
        <tr r="R12" s="9"/>
      </tp>
      <tp t="e">
        <v>#N/A</v>
        <stp/>
        <stp>##V3_BDHV12</stp>
        <stp>DEYC1030 Index</stp>
        <stp>PX_LAST</stp>
        <stp>24/11/2015</stp>
        <stp>24/11/2015</stp>
        <stp>[Bonds &amp; FX.xlsx]Bonds Daily!R37C8</stp>
        <stp>Fill=C</stp>
        <stp>Days=A</stp>
        <tr r="H37" s="7"/>
      </tp>
      <tp t="e">
        <v>#N/A</v>
        <stp/>
        <stp>##V3_BDHV12</stp>
        <stp>USYC1030 Index</stp>
        <stp>PX_LAST</stp>
        <stp>24/11/2015</stp>
        <stp>24/11/2015</stp>
        <stp>[Bonds &amp; FX.xlsx]Bonds Daily!R35C8</stp>
        <stp>Fill=C</stp>
        <stp>Days=A</stp>
        <tr r="H35" s="7"/>
      </tp>
      <tp t="e">
        <v>#N/A</v>
        <stp/>
        <stp>##V3_BDHV12</stp>
        <stp>USG1TR Index</stp>
        <stp>PX_LAST</stp>
        <stp>14/01/2016</stp>
        <stp>14/01/2016</stp>
        <stp>[Bonds &amp; FX.xlsx]Bonds Weekly!R15C18</stp>
        <stp>Fill=C</stp>
        <stp>Days=A</stp>
        <tr r="R15" s="9"/>
      </tp>
      <tp t="e">
        <v>#N/A</v>
        <stp/>
        <stp>##V3_BDHV12</stp>
        <stp>UkG1TR Index</stp>
        <stp>PX_LAST</stp>
        <stp>14/01/2016</stp>
        <stp>14/01/2016</stp>
        <stp>[Bonds &amp; FX.xlsx]Bonds Weekly!R14C18</stp>
        <stp>Fill=C</stp>
        <stp>Days=A</stp>
        <tr r="R14" s="9"/>
      </tp>
      <tp t="e">
        <v>#N/A</v>
        <stp/>
        <stp>##V3_BDHV12</stp>
        <stp>SZG4TR Index</stp>
        <stp>PX_LAST</stp>
        <stp>13/11/2015</stp>
        <stp>13/11/2015</stp>
        <stp>[Bonds &amp; FX.xlsx]Monitor!R13C42</stp>
        <stp>Fill=C</stp>
        <stp>Days=A</stp>
        <tr r="AP13" s="1"/>
      </tp>
      <tp t="e">
        <v>#N/A</v>
        <stp/>
        <stp>##V3_BDHV12</stp>
        <stp>SPGATR Index</stp>
        <stp>PX_LAST</stp>
        <stp>13/11/2015</stp>
        <stp>13/11/2015</stp>
        <stp>[Bonds &amp; FX.xlsx]Monitor!R12C38</stp>
        <stp>Fill=C</stp>
        <stp>Days=A</stp>
        <tr r="AL12" s="1"/>
      </tp>
      <tp t="e">
        <v>#N/A</v>
        <stp/>
        <stp>##V3_BDHV12</stp>
        <stp>SPGATR Index</stp>
        <stp>PX_LAST</stp>
        <stp>20/11/2015</stp>
        <stp>20/11/2015</stp>
        <stp>[Bonds &amp; FX.xlsx]Monitor!R12C28</stp>
        <stp>Fill=C</stp>
        <stp>Days=A</stp>
        <tr r="AB12" s="1"/>
      </tp>
      <tp t="e">
        <v>#N/A</v>
        <stp/>
        <stp>##V3_BDHV12</stp>
        <stp>SPGATR Index</stp>
        <stp>PX_LAST</stp>
        <stp>20/11/2015</stp>
        <stp>20/11/2015</stp>
        <stp>[Bonds &amp; FX.xlsx]Monitor!R12C38</stp>
        <stp>Fill=C</stp>
        <stp>Days=A</stp>
        <tr r="AL12" s="1"/>
      </tp>
      <tp t="e">
        <v>#N/A</v>
        <stp/>
        <stp>##V3_BDHV12</stp>
        <stp>SPG1TR Index</stp>
        <stp>PX_LAST</stp>
        <stp>20/11/2015</stp>
        <stp>20/11/2015</stp>
        <stp>[Bonds &amp; FX.xlsx]Monitor!R12C18</stp>
        <stp>Fill=C</stp>
        <stp>Days=A</stp>
        <tr r="R12" s="1"/>
      </tp>
      <tp t="e">
        <v>#N/A</v>
        <stp/>
        <stp>##V3_BDHV12</stp>
        <stp>SZG5TR Index</stp>
        <stp>PX_LAST</stp>
        <stp>31/10/2015</stp>
        <stp>31/10/2015</stp>
        <stp>[Bonds &amp; FX.xlsx]Monitor!R13C33</stp>
        <stp>Fill=C</stp>
        <stp>Days=A</stp>
        <tr r="AG13" s="1"/>
      </tp>
      <tp t="e">
        <v>#N/A</v>
        <stp/>
        <stp>##V3_BDHV12</stp>
        <stp>SZG3TR Index</stp>
        <stp>PX_LAST</stp>
        <stp>31/12/2014</stp>
        <stp>31/12/2014</stp>
        <stp>[Bonds &amp; FX.xlsx]Monitor!R13C20</stp>
        <stp>Fill=C</stp>
        <stp>Days=A</stp>
        <tr r="T13" s="1"/>
      </tp>
      <tp t="e">
        <v>#N/A</v>
        <stp/>
        <stp>##V3_BDHV12</stp>
        <stp>SPG1TR Index</stp>
        <stp>PX_LAST</stp>
        <stp>31/10/2015</stp>
        <stp>31/10/2015</stp>
        <stp>[Bonds &amp; FX.xlsx]Monitor!R12C29</stp>
        <stp>Fill=C</stp>
        <stp>Days=A</stp>
        <tr r="AC12" s="1"/>
      </tp>
      <tp t="e">
        <v>#N/A</v>
        <stp/>
        <stp>##V3_BDHV12</stp>
        <stp>SZG4TR Index</stp>
        <stp>PX_LAST</stp>
        <stp>20/11/2015</stp>
        <stp>20/11/2015</stp>
        <stp>[Bonds &amp; FX.xlsx]Monitor!R13C42</stp>
        <stp>Fill=C</stp>
        <stp>Days=A</stp>
        <tr r="AP13" s="1"/>
      </tp>
      <tp t="e">
        <v>#N/A</v>
        <stp/>
        <stp>##V3_BDHV12</stp>
        <stp>SZG4TR Index</stp>
        <stp>PX_LAST</stp>
        <stp>20/11/2015</stp>
        <stp>20/11/2015</stp>
        <stp>[Bonds &amp; FX.xlsx]Monitor!R13C32</stp>
        <stp>Fill=C</stp>
        <stp>Days=A</stp>
        <tr r="AF13" s="1"/>
      </tp>
      <tp t="e">
        <v>#N/A</v>
        <stp/>
        <stp>##V3_BDHV12</stp>
        <stp>SZG5TR Index</stp>
        <stp>PX_LAST</stp>
        <stp>20/11/2015</stp>
        <stp>20/11/2015</stp>
        <stp>[Bonds &amp; FX.xlsx]Monitor!R13C22</stp>
        <stp>Fill=C</stp>
        <stp>Days=A</stp>
        <tr r="V13" s="1"/>
      </tp>
      <tp t="e">
        <v>#N/A</v>
        <stp/>
        <stp>##V3_BDHV12</stp>
        <stp>USG2TR Index</stp>
        <stp>PX_LAST</stp>
        <stp>31/12/2014</stp>
        <stp>31/12/2014</stp>
        <stp>[Bonds &amp; FX.xlsx]Monitor!R15C19</stp>
        <stp>Fill=C</stp>
        <stp>Days=A</stp>
        <tr r="S15" s="1"/>
      </tp>
      <tp t="e">
        <v>#N/A</v>
        <stp/>
        <stp>##V3_BDHV12</stp>
        <stp>DEYC1030 Index</stp>
        <stp>PX_LAST</stp>
        <stp>31/12/2014</stp>
        <stp>31/12/2014</stp>
        <stp>[Bonds &amp; FX.xlsx]Bonds Daily!R37C10</stp>
        <stp>Fill=C</stp>
        <stp>Days=A</stp>
        <tr r="J37" s="7"/>
      </tp>
      <tp t="e">
        <v>#N/A</v>
        <stp/>
        <stp>##V3_BDHV12</stp>
        <stp>GMXN10YR Index</stp>
        <stp>PX_LAST</stp>
        <stp>13/01/2016</stp>
        <stp>13/01/2016</stp>
        <stp>[Bonds &amp; FX.xlsx]Bonds Weekly!R24C8</stp>
        <stp>Fill=C</stp>
        <stp>Days=A</stp>
        <tr r="H24" s="9"/>
      </tp>
      <tp t="e">
        <v>#N/A</v>
        <stp/>
        <stp>##V3_BDHV12</stp>
        <stp>DEYC2Y10 Index</stp>
        <stp>PX_LAST</stp>
        <stp>31/12/2014</stp>
        <stp>31/12/2014</stp>
        <stp>[Bonds &amp; FX.xlsx]Bonds Daily!R36C10</stp>
        <stp>Fill=C</stp>
        <stp>Days=A</stp>
        <tr r="J36" s="7"/>
      </tp>
      <tp t="e">
        <v>#N/A</v>
        <stp/>
        <stp>##V3_BDHV12</stp>
        <stp>GCAN10YR Index</stp>
        <stp>PX_LAST</stp>
        <stp>13/01/2016</stp>
        <stp>13/01/2016</stp>
        <stp>[Bonds &amp; FX.xlsx]Bonds Weekly!R13C8</stp>
        <stp>Fill=C</stp>
        <stp>Days=A</stp>
        <tr r="H13" s="9"/>
      </tp>
      <tp t="e">
        <v>#N/A</v>
        <stp/>
        <stp>##V3_BDHV12</stp>
        <stp>JPYEUR  Curncy</stp>
        <stp>PX_LAST</stp>
        <stp>31/12/2014</stp>
        <stp>31/12/2014</stp>
        <stp>[Bonds &amp; FX.xlsx]FX Daily!R6C8</stp>
        <stp>Fill=C</stp>
        <stp>Days=A</stp>
        <tr r="H6" s="8"/>
      </tp>
      <tp t="e">
        <v>#N/A</v>
        <stp/>
        <stp>##V3_BDHV12</stp>
        <stp>UKYC2Y10 Index</stp>
        <stp>PX_LAST</stp>
        <stp>31/12/2014</stp>
        <stp>31/12/2014</stp>
        <stp>[Bonds &amp; FX.xlsx]Bonds Daily!R38C10</stp>
        <stp>Fill=C</stp>
        <stp>Days=A</stp>
        <tr r="J38" s="7"/>
      </tp>
      <tp t="e">
        <v>#N/A</v>
        <stp/>
        <stp>##V3_BDHV12</stp>
        <stp>ITG2TR Index</stp>
        <stp>PX_LAST</stp>
        <stp>31.12.2017</stp>
        <stp>31.12.2017</stp>
        <stp>[Bonds &amp; FX.xlsx]BONDS OK!R9C20</stp>
        <stp>Fill=C</stp>
        <stp>Days=A</stp>
        <tr r="T9" s="10"/>
      </tp>
      <tp t="s">
        <v>#N/A Invalid Security</v>
        <stp/>
        <stp>##V3_BDHV12</stp>
        <stp>EUGATR Index</stp>
        <stp>PX_LAST</stp>
        <stp>31.05.2018</stp>
        <stp>31.05.2018</stp>
        <stp>[Bonds &amp; FX.xlsx]BONDS OK!R6C29</stp>
        <stp>Fill=C</stp>
        <stp>Days=A</stp>
        <tr r="AC6" s="10"/>
      </tp>
      <tp t="e">
        <v>#N/A</v>
        <stp/>
        <stp>##V3_BDHV12</stp>
        <stp>EUG3TR Index</stp>
        <stp>PX_LAST</stp>
        <stp>31.12.2017</stp>
        <stp>31.12.2017</stp>
        <stp>[Bonds &amp; FX.xlsx]BONDS OK!R6C21</stp>
        <stp>Fill=C</stp>
        <stp>Days=A</stp>
        <tr r="U6" s="10"/>
      </tp>
      <tp t="e">
        <v>#N/A</v>
        <stp/>
        <stp>##V3_BDHV12</stp>
        <stp>USYC2Y10 Index</stp>
        <stp>PX_LAST</stp>
        <stp>31/12/2014</stp>
        <stp>31/12/2014</stp>
        <stp>[Bonds &amp; FX.xlsx]Bonds Daily!R34C10</stp>
        <stp>Fill=C</stp>
        <stp>Days=A</stp>
        <tr r="J34" s="7"/>
      </tp>
      <tp t="e">
        <v>#N/A</v>
        <stp/>
        <stp>##V3_BDHV12</stp>
        <stp>USYC1030 Index</stp>
        <stp>PX_LAST</stp>
        <stp>31/12/2014</stp>
        <stp>31/12/2014</stp>
        <stp>[Bonds &amp; FX.xlsx]Bonds Daily!R35C10</stp>
        <stp>Fill=C</stp>
        <stp>Days=A</stp>
        <tr r="J35" s="7"/>
      </tp>
      <tp t="s">
        <v>MARKIT ITRX EUROPE 06/23</v>
        <stp/>
        <stp>##V3_BDPV12</stp>
        <stp>ITRX EUR CDSI GEN 5Y Corp</stp>
        <stp>NAME</stp>
        <stp>[Bonds &amp; FX.xlsx]Bonds Daily!R78C6</stp>
        <tr r="F78" s="7"/>
      </tp>
      <tp t="e">
        <v>#N/A</v>
        <stp/>
        <stp>##V3_BDHV12</stp>
        <stp>GBPEUR  Curncy</stp>
        <stp>PX_LAST</stp>
        <stp>11/12/2015</stp>
        <stp>11/12/2015</stp>
        <stp>[Bonds &amp; FX.xlsx]FX!R7C8</stp>
        <stp>Fill=C</stp>
        <stp>Days=A</stp>
        <tr r="H7" s="6"/>
      </tp>
      <tp t="e">
        <v>#N/A</v>
        <stp/>
        <stp>##V3_BDHV12</stp>
        <stp>CHFJPY  Curncy</stp>
        <stp>PX_LAST</stp>
        <stp>11/12/2015</stp>
        <stp>11/12/2015</stp>
        <stp>[Bonds &amp; FX.xlsx]FX!R8C9</stp>
        <stp>Fill=C</stp>
        <stp>Days=A</stp>
        <tr r="I8" s="6"/>
      </tp>
      <tp t="e">
        <v>#N/A</v>
        <stp/>
        <stp>##V3_BDHV12</stp>
        <stp>GSPT10YR Index</stp>
        <stp>PX_LAST</stp>
        <stp>13/11/2015</stp>
        <stp>13/11/2015</stp>
        <stp>[Bonds &amp; FX.xlsx]Monitor!R28C8</stp>
        <stp>Fill=C</stp>
        <stp>Days=A</stp>
        <tr r="H28" s="1"/>
      </tp>
      <tp t="e">
        <v>#N/A</v>
        <stp/>
        <stp>##V3_BDHV12</stp>
        <stp>GSPT10YR Index</stp>
        <stp>PX_LAST</stp>
        <stp>13/11/2015</stp>
        <stp>13/11/2015</stp>
        <stp>[Bonds &amp; FX.xlsx]Monitor!R16C8</stp>
        <stp>Fill=C</stp>
        <stp>Days=A</stp>
        <tr r="H16" s="1"/>
      </tp>
      <tp t="e">
        <v>#N/A</v>
        <stp/>
        <stp>##V3_BDHV12</stp>
        <stp>CADJPY  Curncy</stp>
        <stp>PX_LAST</stp>
        <stp>11/12/2015</stp>
        <stp>11/12/2015</stp>
        <stp>[Bonds &amp; FX.xlsx]FX!R9C9</stp>
        <stp>Fill=C</stp>
        <stp>Days=A</stp>
        <tr r="I9" s="6"/>
      </tp>
      <tp t="e">
        <v>#N/A</v>
        <stp/>
        <stp>##V3_BDHV12</stp>
        <stp>GSPG10YR Index</stp>
        <stp>PX_LAST</stp>
        <stp>13/11/2015</stp>
        <stp>13/11/2015</stp>
        <stp>[Bonds &amp; FX.xlsx]Monitor!R31C8</stp>
        <stp>Fill=C</stp>
        <stp>Days=A</stp>
        <tr r="H31" s="1"/>
      </tp>
      <tp t="e">
        <v>#N/A</v>
        <stp/>
        <stp>##V3_BDHV12</stp>
        <stp>GSPG10YR Index</stp>
        <stp>PX_LAST</stp>
        <stp>13/11/2015</stp>
        <stp>13/11/2015</stp>
        <stp>[Bonds &amp; FX.xlsx]Monitor!R20C8</stp>
        <stp>Fill=C</stp>
        <stp>Days=A</stp>
        <tr r="H20" s="1"/>
      </tp>
      <tp t="e">
        <v>#N/A</v>
        <stp/>
        <stp>##V3_BDHV12</stp>
        <stp>SPAIN CDS USD SR 5Y Corp</stp>
        <stp>PX_LAST</stp>
        <stp>14/01/2016</stp>
        <stp>14/01/2016</stp>
        <stp>[Bonds &amp; FX.xlsx]Bonds Weekly!R42C7</stp>
        <stp>Fill=C</stp>
        <stp>Days=A</stp>
        <tr r="G42" s="9"/>
        <tr r="G42" s="9"/>
      </tp>
      <tp t="e">
        <v>#N/A</v>
        <stp/>
        <stp>##V3_BDHV12</stp>
        <stp>GEBU10Y Index</stp>
        <stp>PX_LAST</stp>
        <stp>31/12/2015</stp>
        <stp>31/12/2015</stp>
        <stp>[Bonds &amp; FX.xlsx]Bonds Weekly!R23C9</stp>
        <stp>Fill=C</stp>
        <stp>Days=A</stp>
        <tr r="I23" s="9"/>
      </tp>
      <tp t="e">
        <v>#N/A</v>
        <stp/>
        <stp>##V3_BDHV12</stp>
        <stp>SPG2TR Index</stp>
        <stp>PX_LAST</stp>
        <stp>14/01/2016</stp>
        <stp>14/01/2016</stp>
        <stp>[Bonds &amp; FX.xlsx]Bonds Weekly!R12C19</stp>
        <stp>Fill=C</stp>
        <stp>Days=A</stp>
        <tr r="S12" s="9"/>
      </tp>
      <tp t="e">
        <v>#N/A</v>
        <stp/>
        <stp>##V3_BDHV12</stp>
        <stp>PTG1TR Index</stp>
        <stp>PX_LAST</stp>
        <stp>14/01/2016</stp>
        <stp>14/01/2016</stp>
        <stp>[Bonds &amp; FX.xlsx]Bonds Weekly!R11C29</stp>
        <stp>Fill=C</stp>
        <stp>Days=A</stp>
        <tr r="AC11" s="9"/>
      </tp>
      <tp t="e">
        <v>#N/A</v>
        <stp/>
        <stp>##V3_BDHV12</stp>
        <stp>PTG1TR Index</stp>
        <stp>PX_LAST</stp>
        <stp>14/01/2016</stp>
        <stp>14/01/2016</stp>
        <stp>[Bonds &amp; FX.xlsx]Bonds Weekly!R11C39</stp>
        <stp>Fill=C</stp>
        <stp>Days=A</stp>
        <tr r="AM11" s="9"/>
      </tp>
      <tp t="e">
        <v>#N/A</v>
        <stp/>
        <stp>##V3_BDHV12</stp>
        <stp>SZG2TR Index</stp>
        <stp>PX_LAST</stp>
        <stp>14/01/2016</stp>
        <stp>14/01/2016</stp>
        <stp>[Bonds &amp; FX.xlsx]Bonds Weekly!R13C19</stp>
        <stp>Fill=C</stp>
        <stp>Days=A</stp>
        <tr r="S13" s="9"/>
      </tp>
      <tp t="e">
        <v>#N/A</v>
        <stp/>
        <stp>##V3_BDHV12</stp>
        <stp>JNG1TR Index</stp>
        <stp>PX_LAST</stp>
        <stp>14/01/2016</stp>
        <stp>14/01/2016</stp>
        <stp>[Bonds &amp; FX.xlsx]Bonds Weekly!R10C29</stp>
        <stp>Fill=C</stp>
        <stp>Days=A</stp>
        <tr r="AC10" s="9"/>
      </tp>
      <tp t="e">
        <v>#N/A</v>
        <stp/>
        <stp>##V3_BDHV12</stp>
        <stp>JNG1TR Index</stp>
        <stp>PX_LAST</stp>
        <stp>14/01/2016</stp>
        <stp>14/01/2016</stp>
        <stp>[Bonds &amp; FX.xlsx]Bonds Weekly!R10C39</stp>
        <stp>Fill=C</stp>
        <stp>Days=A</stp>
        <tr r="AM10" s="9"/>
      </tp>
      <tp t="e">
        <v>#N/A</v>
        <stp/>
        <stp>##V3_BDHV12</stp>
        <stp>SZG1TR Index</stp>
        <stp>PX_LAST</stp>
        <stp>14/01/2016</stp>
        <stp>14/01/2016</stp>
        <stp>[Bonds &amp; FX.xlsx]Bonds Weekly!R13C29</stp>
        <stp>Fill=C</stp>
        <stp>Days=A</stp>
        <tr r="AC13" s="9"/>
      </tp>
      <tp t="e">
        <v>#N/A</v>
        <stp/>
        <stp>##V3_BDHV12</stp>
        <stp>SZG1TR Index</stp>
        <stp>PX_LAST</stp>
        <stp>14/01/2016</stp>
        <stp>14/01/2016</stp>
        <stp>[Bonds &amp; FX.xlsx]Bonds Weekly!R13C39</stp>
        <stp>Fill=C</stp>
        <stp>Days=A</stp>
        <tr r="AM13" s="9"/>
      </tp>
      <tp t="e">
        <v>#N/A</v>
        <stp/>
        <stp>##V3_BDHV12</stp>
        <stp>JNG2TR Index</stp>
        <stp>PX_LAST</stp>
        <stp>14/01/2016</stp>
        <stp>14/01/2016</stp>
        <stp>[Bonds &amp; FX.xlsx]Bonds Weekly!R10C19</stp>
        <stp>Fill=C</stp>
        <stp>Days=A</stp>
        <tr r="S10" s="9"/>
      </tp>
      <tp t="e">
        <v>#N/A</v>
        <stp/>
        <stp>##V3_BDHV12</stp>
        <stp>SPG1TR Index</stp>
        <stp>PX_LAST</stp>
        <stp>14/01/2016</stp>
        <stp>14/01/2016</stp>
        <stp>[Bonds &amp; FX.xlsx]Bonds Weekly!R12C29</stp>
        <stp>Fill=C</stp>
        <stp>Days=A</stp>
        <tr r="AC12" s="9"/>
      </tp>
      <tp t="e">
        <v>#N/A</v>
        <stp/>
        <stp>##V3_BDHV12</stp>
        <stp>SPG1TR Index</stp>
        <stp>PX_LAST</stp>
        <stp>14/01/2016</stp>
        <stp>14/01/2016</stp>
        <stp>[Bonds &amp; FX.xlsx]Bonds Weekly!R12C39</stp>
        <stp>Fill=C</stp>
        <stp>Days=A</stp>
        <tr r="AM12" s="9"/>
      </tp>
      <tp t="e">
        <v>#N/A</v>
        <stp/>
        <stp>##V3_BDHV12</stp>
        <stp>PTG2TR Index</stp>
        <stp>PX_LAST</stp>
        <stp>14/01/2016</stp>
        <stp>14/01/2016</stp>
        <stp>[Bonds &amp; FX.xlsx]Bonds Weekly!R11C19</stp>
        <stp>Fill=C</stp>
        <stp>Days=A</stp>
        <tr r="S11" s="9"/>
      </tp>
      <tp t="e">
        <v>#N/A</v>
        <stp/>
        <stp>##V3_BDHV12</stp>
        <stp>USG1TR Index</stp>
        <stp>PX_LAST</stp>
        <stp>14/01/2016</stp>
        <stp>14/01/2016</stp>
        <stp>[Bonds &amp; FX.xlsx]Bonds Weekly!R15C39</stp>
        <stp>Fill=C</stp>
        <stp>Days=A</stp>
        <tr r="AM15" s="9"/>
      </tp>
      <tp t="e">
        <v>#N/A</v>
        <stp/>
        <stp>##V3_BDHV12</stp>
        <stp>USG1TR Index</stp>
        <stp>PX_LAST</stp>
        <stp>14/01/2016</stp>
        <stp>14/01/2016</stp>
        <stp>[Bonds &amp; FX.xlsx]Bonds Weekly!R15C29</stp>
        <stp>Fill=C</stp>
        <stp>Days=A</stp>
        <tr r="AC15" s="9"/>
      </tp>
      <tp t="e">
        <v>#N/A</v>
        <stp/>
        <stp>##V3_BDHV12</stp>
        <stp>UkG1TR Index</stp>
        <stp>PX_LAST</stp>
        <stp>14/01/2016</stp>
        <stp>14/01/2016</stp>
        <stp>[Bonds &amp; FX.xlsx]Bonds Weekly!R14C39</stp>
        <stp>Fill=C</stp>
        <stp>Days=A</stp>
        <tr r="AM14" s="9"/>
      </tp>
      <tp t="e">
        <v>#N/A</v>
        <stp/>
        <stp>##V3_BDHV12</stp>
        <stp>UkG1TR Index</stp>
        <stp>PX_LAST</stp>
        <stp>14/01/2016</stp>
        <stp>14/01/2016</stp>
        <stp>[Bonds &amp; FX.xlsx]Bonds Weekly!R14C29</stp>
        <stp>Fill=C</stp>
        <stp>Days=A</stp>
        <tr r="AC14" s="9"/>
      </tp>
      <tp t="e">
        <v>#N/A</v>
        <stp/>
        <stp>##V3_BDHV12</stp>
        <stp>UkG2TR Index</stp>
        <stp>PX_LAST</stp>
        <stp>14/01/2016</stp>
        <stp>14/01/2016</stp>
        <stp>[Bonds &amp; FX.xlsx]Bonds Weekly!R14C19</stp>
        <stp>Fill=C</stp>
        <stp>Days=A</stp>
        <tr r="S14" s="9"/>
      </tp>
      <tp t="e">
        <v>#N/A</v>
        <stp/>
        <stp>##V3_BDHV12</stp>
        <stp>DEYC1030 Index</stp>
        <stp>PX_LAST</stp>
        <stp>31/10/2015</stp>
        <stp>31/10/2015</stp>
        <stp>[Bonds &amp; FX.xlsx]Bonds Daily!R37C9</stp>
        <stp>Fill=C</stp>
        <stp>Days=A</stp>
        <tr r="I37" s="7"/>
      </tp>
      <tp t="e">
        <v>#N/A</v>
        <stp/>
        <stp>##V3_BDHV12</stp>
        <stp>USYC1030 Index</stp>
        <stp>PX_LAST</stp>
        <stp>31/10/2015</stp>
        <stp>31/10/2015</stp>
        <stp>[Bonds &amp; FX.xlsx]Bonds Daily!R35C9</stp>
        <stp>Fill=C</stp>
        <stp>Days=A</stp>
        <tr r="I35" s="7"/>
      </tp>
      <tp t="e">
        <v>#N/A</v>
        <stp/>
        <stp>##V3_BDHV12</stp>
        <stp>USG2TR Index</stp>
        <stp>PX_LAST</stp>
        <stp>14/01/2016</stp>
        <stp>14/01/2016</stp>
        <stp>[Bonds &amp; FX.xlsx]Bonds Weekly!R15C19</stp>
        <stp>Fill=C</stp>
        <stp>Days=A</stp>
        <tr r="S15" s="9"/>
      </tp>
      <tp t="e">
        <v>#N/A</v>
        <stp/>
        <stp>##V3_BDHV12</stp>
        <stp>PTG4TR Index</stp>
        <stp>PX_LAST</stp>
        <stp>31/10/2015</stp>
        <stp>31/10/2015</stp>
        <stp>[Bonds &amp; FX.xlsx]Monitor!R11C32</stp>
        <stp>Fill=C</stp>
        <stp>Days=A</stp>
        <tr r="AF11" s="1"/>
      </tp>
      <tp t="e">
        <v>#N/A</v>
        <stp/>
        <stp>##V3_BDHV12</stp>
        <stp>PTG4TR Index</stp>
        <stp>PX_LAST</stp>
        <stp>31/12/2014</stp>
        <stp>31/12/2014</stp>
        <stp>[Bonds &amp; FX.xlsx]Monitor!R11C21</stp>
        <stp>Fill=C</stp>
        <stp>Days=A</stp>
        <tr r="U11" s="1"/>
      </tp>
      <tp t="e">
        <v>#N/A</v>
        <stp/>
        <stp>##V3_BDHV12</stp>
        <stp>PTG5TR Index</stp>
        <stp>PX_LAST</stp>
        <stp>20/11/2015</stp>
        <stp>20/11/2015</stp>
        <stp>[Bonds &amp; FX.xlsx]Monitor!R11C43</stp>
        <stp>Fill=C</stp>
        <stp>Days=A</stp>
        <tr r="AQ11" s="1"/>
      </tp>
      <tp t="e">
        <v>#N/A</v>
        <stp/>
        <stp>##V3_BDHV12</stp>
        <stp>PTG5TR Index</stp>
        <stp>PX_LAST</stp>
        <stp>20/11/2015</stp>
        <stp>20/11/2015</stp>
        <stp>[Bonds &amp; FX.xlsx]Monitor!R11C33</stp>
        <stp>Fill=C</stp>
        <stp>Days=A</stp>
        <tr r="AG11" s="1"/>
      </tp>
      <tp t="e">
        <v>#N/A</v>
        <stp/>
        <stp>##V3_BDHV12</stp>
        <stp>SPGATR Index</stp>
        <stp>PX_LAST</stp>
        <stp>20/11/2015</stp>
        <stp>20/11/2015</stp>
        <stp>[Bonds &amp; FX.xlsx]Monitor!R12C17</stp>
        <stp>Fill=C</stp>
        <stp>Days=A</stp>
        <tr r="Q12" s="1"/>
      </tp>
      <tp t="e">
        <v>#N/A</v>
        <stp/>
        <stp>##V3_BDHV12</stp>
        <stp>JPYUSD  Curncy</stp>
        <stp>PX_LAST</stp>
        <stp>31/12/2014</stp>
        <stp>31/12/2014</stp>
        <stp>[Bonds &amp; FX.xlsx]FX Daily!R6C7</stp>
        <stp>Fill=C</stp>
        <stp>Days=A</stp>
        <tr r="G6" s="8"/>
      </tp>
      <tp t="e">
        <v>#N/A</v>
        <stp/>
        <stp>##V3_BDHV12</stp>
        <stp>PTG5TR Index</stp>
        <stp>PX_LAST</stp>
        <stp>13/11/2015</stp>
        <stp>13/11/2015</stp>
        <stp>[Bonds &amp; FX.xlsx]Monitor!R11C43</stp>
        <stp>Fill=C</stp>
        <stp>Days=A</stp>
        <tr r="AQ11" s="1"/>
      </tp>
      <tp t="e">
        <v>#N/A</v>
        <stp/>
        <stp>##V3_BDHV12</stp>
        <stp>GBOHHYTO Index</stp>
        <stp>PX_LAST</stp>
        <stp>31/12/2015</stp>
        <stp>31/12/2015</stp>
        <stp>[Bonds &amp; FX.xlsx]Bonds Weekly!R72C10</stp>
        <stp>Fill=C</stp>
        <stp>Days=A</stp>
        <tr r="J72" s="9"/>
      </tp>
      <tp t="s">
        <v>#N/A Invalid Security</v>
        <stp/>
        <stp>##V3_BDHV12</stp>
        <stp>FRG5TR Index</stp>
        <stp>PX_LAST</stp>
        <stp>15.06.2018</stp>
        <stp>15.06.2018</stp>
        <stp>[Bonds &amp; FX.xlsx]BONDS OK!R7C44</stp>
        <stp>Fill=C</stp>
        <stp>Days=A</stp>
        <tr r="AR7" s="10"/>
      </tp>
      <tp t="s">
        <v>#N/A Invalid Security</v>
        <stp/>
        <stp>##V3_BDHV12</stp>
        <stp>FRG5TR Index</stp>
        <stp>PX_LAST</stp>
        <stp>15.06.2018</stp>
        <stp>15.06.2018</stp>
        <stp>[Bonds &amp; FX.xlsx]BONDS OK!R7C34</stp>
        <stp>Fill=C</stp>
        <stp>Days=A</stp>
        <tr r="AH7" s="10"/>
      </tp>
      <tp t="s">
        <v>#N/A Invalid Security</v>
        <stp/>
        <stp>##V3_BDHV12</stp>
        <stp>EUG3TR Index</stp>
        <stp>PX_LAST</stp>
        <stp>14.06.2018</stp>
        <stp>14.06.2018</stp>
        <stp>[Bonds &amp; FX.xlsx]BONDS OK!R6C42</stp>
        <stp>Fill=C</stp>
        <stp>Days=A</stp>
        <tr r="AP6" s="10"/>
      </tp>
      <tp t="s">
        <v>#N/A Invalid Security</v>
        <stp/>
        <stp>##V3_BDHV12</stp>
        <stp>EUG5TR Index</stp>
        <stp>PX_LAST</stp>
        <stp>15.06.2018</stp>
        <stp>15.06.2018</stp>
        <stp>[Bonds &amp; FX.xlsx]BONDS OK!R6C23</stp>
        <stp>Fill=C</stp>
        <stp>Days=A</stp>
        <tr r="W6" s="10"/>
      </tp>
      <tp t="s">
        <v>#N/A Invalid Security</v>
        <stp/>
        <stp>##V3_BDHV12</stp>
        <stp>EUG4TR Index</stp>
        <stp>PX_LAST</stp>
        <stp>15.06.2018</stp>
        <stp>15.06.2018</stp>
        <stp>[Bonds &amp; FX.xlsx]BONDS OK!R6C43</stp>
        <stp>Fill=C</stp>
        <stp>Days=A</stp>
        <tr r="AQ6" s="10"/>
      </tp>
      <tp t="s">
        <v>#N/A Invalid Security</v>
        <stp/>
        <stp>##V3_BDHV12</stp>
        <stp>EUG4TR Index</stp>
        <stp>PX_LAST</stp>
        <stp>15.06.2018</stp>
        <stp>15.06.2018</stp>
        <stp>[Bonds &amp; FX.xlsx]BONDS OK!R6C33</stp>
        <stp>Fill=C</stp>
        <stp>Days=A</stp>
        <tr r="AG6" s="10"/>
      </tp>
      <tp t="s">
        <v>#N/A Invalid Security</v>
        <stp/>
        <stp>##V3_BDHV12</stp>
        <stp>FRG2TR Index</stp>
        <stp>PX_LAST</stp>
        <stp>31.05.2018</stp>
        <stp>31.05.2018</stp>
        <stp>[Bonds &amp; FX.xlsx]BONDS OK!R7C31</stp>
        <stp>Fill=C</stp>
        <stp>Days=A</stp>
        <tr r="AE7" s="10"/>
      </tp>
      <tp t="e">
        <v>#N/A</v>
        <stp/>
        <stp>##V3_BDHV12</stp>
        <stp>FRG1TR Index</stp>
        <stp>PX_LAST</stp>
        <stp>31.12.2017</stp>
        <stp>31.12.2017</stp>
        <stp>[Bonds &amp; FX.xlsx]BONDS OK!R7C19</stp>
        <stp>Fill=C</stp>
        <stp>Days=A</stp>
        <tr r="S7" s="10"/>
      </tp>
      <tp t="s">
        <v>#N/A Invalid Security</v>
        <stp/>
        <stp>##V3_BDHV12</stp>
        <stp>ITG4TR Index</stp>
        <stp>PX_LAST</stp>
        <stp>15.06.2018</stp>
        <stp>15.06.2018</stp>
        <stp>[Bonds &amp; FX.xlsx]BONDS OK!R9C22</stp>
        <stp>Fill=C</stp>
        <stp>Days=A</stp>
        <tr r="V9" s="10"/>
      </tp>
      <tp t="s">
        <v>#N/A Invalid Security</v>
        <stp/>
        <stp>##V3_BDHV12</stp>
        <stp>ITG3TR Index</stp>
        <stp>PX_LAST</stp>
        <stp>15.06.2018</stp>
        <stp>15.06.2018</stp>
        <stp>[Bonds &amp; FX.xlsx]BONDS OK!R9C32</stp>
        <stp>Fill=C</stp>
        <stp>Days=A</stp>
        <tr r="AF9" s="10"/>
      </tp>
      <tp t="s">
        <v>#N/A Invalid Security</v>
        <stp/>
        <stp>##V3_BDHV12</stp>
        <stp>ITG3TR Index</stp>
        <stp>PX_LAST</stp>
        <stp>15.06.2018</stp>
        <stp>15.06.2018</stp>
        <stp>[Bonds &amp; FX.xlsx]BONDS OK!R9C42</stp>
        <stp>Fill=C</stp>
        <stp>Days=A</stp>
        <tr r="AP9" s="10"/>
      </tp>
      <tp t="s">
        <v>#N/A Invalid Security</v>
        <stp/>
        <stp>##V3_BDHV12</stp>
        <stp>ITG4TR Index</stp>
        <stp>PX_LAST</stp>
        <stp>14.06.2018</stp>
        <stp>14.06.2018</stp>
        <stp>[Bonds &amp; FX.xlsx]BONDS OK!R9C43</stp>
        <stp>Fill=C</stp>
        <stp>Days=A</stp>
        <tr r="AQ9" s="10"/>
      </tp>
      <tp>
        <v>294.23700000000002</v>
        <stp/>
        <stp>##V3_BDHV12</stp>
        <stp>ITRX XOVER CDSI GEN 5Y Corp</stp>
        <stp>PX_LAST</stp>
        <stp>15.06.2018</stp>
        <stp>15.06.2018</stp>
        <stp>[Bonds &amp; FX.xlsx]BONDS OK!R90C7</stp>
        <stp>Fill=C</stp>
        <stp>Days=A</stp>
        <tr r="G90" s="10"/>
        <tr r="G90" s="10"/>
      </tp>
      <tp t="e">
        <v>#N/A</v>
        <stp/>
        <stp>##V3_BDHV12</stp>
        <stp>GBTPGR10 Index</stp>
        <stp>PX_LAST</stp>
        <stp>31/10/2015</stp>
        <stp>31/10/2015</stp>
        <stp>[Bonds &amp; FX.xlsx]Bonds Daily!R29C9</stp>
        <stp>Fill=C</stp>
        <stp>Days=A</stp>
        <tr r="I29" s="7"/>
      </tp>
      <tp t="e">
        <v>#N/A</v>
        <stp/>
        <stp>##V3_BDHV12</stp>
        <stp>GBTPGR10 Index</stp>
        <stp>PX_LAST</stp>
        <stp>31/10/2015</stp>
        <stp>31/10/2015</stp>
        <stp>[Bonds &amp; FX.xlsx]Bonds Daily!R17C9</stp>
        <stp>Fill=C</stp>
        <stp>Days=A</stp>
        <tr r="I17" s="7"/>
      </tp>
      <tp t="e">
        <v>#N/A</v>
        <stp/>
        <stp>##V3_BDHV12</stp>
        <stp>SPG3TR Index</stp>
        <stp>PX_LAST</stp>
        <stp>31/12/2015</stp>
        <stp>31/12/2015</stp>
        <stp>[Bonds &amp; FX.xlsx]Bonds Weekly!R12C20</stp>
        <stp>Fill=C</stp>
        <stp>Days=A</stp>
        <tr r="T12" s="9"/>
      </tp>
      <tp t="e">
        <v>#N/A</v>
        <stp/>
        <stp>##V3_BDHV12</stp>
        <stp>SZG2TR Index</stp>
        <stp>PX_LAST</stp>
        <stp>31/12/2015</stp>
        <stp>31/12/2015</stp>
        <stp>[Bonds &amp; FX.xlsx]Bonds Weekly!R13C30</stp>
        <stp>Fill=C</stp>
        <stp>Days=A</stp>
        <tr r="AD13" s="9"/>
      </tp>
      <tp t="e">
        <v>#N/A</v>
        <stp/>
        <stp>##V3_BDHV12</stp>
        <stp>SZG3TR Index</stp>
        <stp>PX_LAST</stp>
        <stp>13/01/2016</stp>
        <stp>13/01/2016</stp>
        <stp>[Bonds &amp; FX.xlsx]Bonds Weekly!R13C41</stp>
        <stp>Fill=C</stp>
        <stp>Days=A</stp>
        <tr r="AO13" s="9"/>
      </tp>
      <tp t="e">
        <v>#N/A</v>
        <stp/>
        <stp>##V3_BDHV12</stp>
        <stp>SPG2TR Index</stp>
        <stp>PX_LAST</stp>
        <stp>31/12/2015</stp>
        <stp>31/12/2015</stp>
        <stp>[Bonds &amp; FX.xlsx]Bonds Weekly!R12C30</stp>
        <stp>Fill=C</stp>
        <stp>Days=A</stp>
        <tr r="AD12" s="9"/>
      </tp>
      <tp t="e">
        <v>#N/A</v>
        <stp/>
        <stp>##V3_BDHV12</stp>
        <stp>SPG3TR Index</stp>
        <stp>PX_LAST</stp>
        <stp>13/01/2016</stp>
        <stp>13/01/2016</stp>
        <stp>[Bonds &amp; FX.xlsx]Bonds Weekly!R12C41</stp>
        <stp>Fill=C</stp>
        <stp>Days=A</stp>
        <tr r="AO12" s="9"/>
      </tp>
      <tp t="e">
        <v>#N/A</v>
        <stp/>
        <stp>##V3_BDHV12</stp>
        <stp>SZG3TR Index</stp>
        <stp>PX_LAST</stp>
        <stp>31/12/2015</stp>
        <stp>31/12/2015</stp>
        <stp>[Bonds &amp; FX.xlsx]Bonds Weekly!R13C20</stp>
        <stp>Fill=C</stp>
        <stp>Days=A</stp>
        <tr r="T13" s="9"/>
      </tp>
      <tp t="e">
        <v>#N/A</v>
        <stp/>
        <stp>##V3_BDHV12</stp>
        <stp>PTG3TR Index</stp>
        <stp>PX_LAST</stp>
        <stp>13/01/2016</stp>
        <stp>13/01/2016</stp>
        <stp>[Bonds &amp; FX.xlsx]Bonds Weekly!R11C41</stp>
        <stp>Fill=C</stp>
        <stp>Days=A</stp>
        <tr r="AO11" s="9"/>
      </tp>
      <tp t="e">
        <v>#N/A</v>
        <stp/>
        <stp>##V3_BDHV12</stp>
        <stp>PTG2TR Index</stp>
        <stp>PX_LAST</stp>
        <stp>31/12/2015</stp>
        <stp>31/12/2015</stp>
        <stp>[Bonds &amp; FX.xlsx]Bonds Weekly!R11C30</stp>
        <stp>Fill=C</stp>
        <stp>Days=A</stp>
        <tr r="AD11" s="9"/>
      </tp>
      <tp t="e">
        <v>#N/A</v>
        <stp/>
        <stp>##V3_BDHV12</stp>
        <stp>JNG3TR Index</stp>
        <stp>PX_LAST</stp>
        <stp>31/12/2015</stp>
        <stp>31/12/2015</stp>
        <stp>[Bonds &amp; FX.xlsx]Bonds Weekly!R10C20</stp>
        <stp>Fill=C</stp>
        <stp>Days=A</stp>
        <tr r="T10" s="9"/>
      </tp>
      <tp t="e">
        <v>#N/A</v>
        <stp/>
        <stp>##V3_BDHV12</stp>
        <stp>PTG3TR Index</stp>
        <stp>PX_LAST</stp>
        <stp>31/12/2015</stp>
        <stp>31/12/2015</stp>
        <stp>[Bonds &amp; FX.xlsx]Bonds Weekly!R11C20</stp>
        <stp>Fill=C</stp>
        <stp>Days=A</stp>
        <tr r="T11" s="9"/>
      </tp>
      <tp t="e">
        <v>#N/A</v>
        <stp/>
        <stp>##V3_BDHV12</stp>
        <stp>JNG3TR Index</stp>
        <stp>PX_LAST</stp>
        <stp>13/01/2016</stp>
        <stp>13/01/2016</stp>
        <stp>[Bonds &amp; FX.xlsx]Bonds Weekly!R10C41</stp>
        <stp>Fill=C</stp>
        <stp>Days=A</stp>
        <tr r="AO10" s="9"/>
      </tp>
      <tp t="e">
        <v>#N/A</v>
        <stp/>
        <stp>##V3_BDHV12</stp>
        <stp>JNG2TR Index</stp>
        <stp>PX_LAST</stp>
        <stp>31/12/2015</stp>
        <stp>31/12/2015</stp>
        <stp>[Bonds &amp; FX.xlsx]Bonds Weekly!R10C30</stp>
        <stp>Fill=C</stp>
        <stp>Days=A</stp>
        <tr r="AD10" s="9"/>
      </tp>
      <tp t="e">
        <v>#N/A</v>
        <stp/>
        <stp>##V3_BDHV12</stp>
        <stp>USG2TR Index</stp>
        <stp>PX_LAST</stp>
        <stp>31/12/2015</stp>
        <stp>31/12/2015</stp>
        <stp>[Bonds &amp; FX.xlsx]Bonds Weekly!R15C30</stp>
        <stp>Fill=C</stp>
        <stp>Days=A</stp>
        <tr r="AD15" s="9"/>
      </tp>
      <tp t="e">
        <v>#N/A</v>
        <stp/>
        <stp>##V3_BDHV12</stp>
        <stp>USG3TR Index</stp>
        <stp>PX_LAST</stp>
        <stp>13/01/2016</stp>
        <stp>13/01/2016</stp>
        <stp>[Bonds &amp; FX.xlsx]Bonds Weekly!R15C41</stp>
        <stp>Fill=C</stp>
        <stp>Days=A</stp>
        <tr r="AO15" s="9"/>
      </tp>
      <tp t="e">
        <v>#N/A</v>
        <stp/>
        <stp>##V3_BDHV12</stp>
        <stp>UkG3TR Index</stp>
        <stp>PX_LAST</stp>
        <stp>31/12/2015</stp>
        <stp>31/12/2015</stp>
        <stp>[Bonds &amp; FX.xlsx]Bonds Weekly!R14C20</stp>
        <stp>Fill=C</stp>
        <stp>Days=A</stp>
        <tr r="T14" s="9"/>
      </tp>
      <tp t="e">
        <v>#N/A</v>
        <stp/>
        <stp>##V3_BDHV12</stp>
        <stp>USG3TR Index</stp>
        <stp>PX_LAST</stp>
        <stp>31/12/2015</stp>
        <stp>31/12/2015</stp>
        <stp>[Bonds &amp; FX.xlsx]Bonds Weekly!R15C20</stp>
        <stp>Fill=C</stp>
        <stp>Days=A</stp>
        <tr r="T15" s="9"/>
      </tp>
      <tp t="e">
        <v>#N/A</v>
        <stp/>
        <stp>##V3_BDHV12</stp>
        <stp>UkG2TR Index</stp>
        <stp>PX_LAST</stp>
        <stp>31/12/2015</stp>
        <stp>31/12/2015</stp>
        <stp>[Bonds &amp; FX.xlsx]Bonds Weekly!R14C30</stp>
        <stp>Fill=C</stp>
        <stp>Days=A</stp>
        <tr r="AD14" s="9"/>
      </tp>
      <tp t="e">
        <v>#N/A</v>
        <stp/>
        <stp>##V3_BDHV12</stp>
        <stp>UkG3TR Index</stp>
        <stp>PX_LAST</stp>
        <stp>13/01/2016</stp>
        <stp>13/01/2016</stp>
        <stp>[Bonds &amp; FX.xlsx]Bonds Weekly!R14C41</stp>
        <stp>Fill=C</stp>
        <stp>Days=A</stp>
        <tr r="AO14" s="9"/>
      </tp>
      <tp t="e">
        <v>#N/A</v>
        <stp/>
        <stp>##V3_BDHV12</stp>
        <stp>PTG5TR Index</stp>
        <stp>PX_LAST</stp>
        <stp>31/10/2015</stp>
        <stp>31/10/2015</stp>
        <stp>[Bonds &amp; FX.xlsx]Monitor!R11C33</stp>
        <stp>Fill=C</stp>
        <stp>Days=A</stp>
        <tr r="AG11" s="1"/>
      </tp>
      <tp t="e">
        <v>#N/A</v>
        <stp/>
        <stp>##V3_BDHV12</stp>
        <stp>PTG3TR Index</stp>
        <stp>PX_LAST</stp>
        <stp>31/12/2014</stp>
        <stp>31/12/2014</stp>
        <stp>[Bonds &amp; FX.xlsx]Monitor!R11C20</stp>
        <stp>Fill=C</stp>
        <stp>Days=A</stp>
        <tr r="T11" s="1"/>
      </tp>
      <tp t="e">
        <v>#N/A</v>
        <stp/>
        <stp>##V3_BDHV12</stp>
        <stp>PTG4TR Index</stp>
        <stp>PX_LAST</stp>
        <stp>20/11/2015</stp>
        <stp>20/11/2015</stp>
        <stp>[Bonds &amp; FX.xlsx]Monitor!R11C42</stp>
        <stp>Fill=C</stp>
        <stp>Days=A</stp>
        <tr r="AP11" s="1"/>
      </tp>
      <tp t="e">
        <v>#N/A</v>
        <stp/>
        <stp>##V3_BDHV12</stp>
        <stp>PTG4TR Index</stp>
        <stp>PX_LAST</stp>
        <stp>20/11/2015</stp>
        <stp>20/11/2015</stp>
        <stp>[Bonds &amp; FX.xlsx]Monitor!R11C32</stp>
        <stp>Fill=C</stp>
        <stp>Days=A</stp>
        <tr r="AF11" s="1"/>
      </tp>
      <tp t="e">
        <v>#N/A</v>
        <stp/>
        <stp>##V3_BDHV12</stp>
        <stp>PTG5TR Index</stp>
        <stp>PX_LAST</stp>
        <stp>20/11/2015</stp>
        <stp>20/11/2015</stp>
        <stp>[Bonds &amp; FX.xlsx]Monitor!R11C22</stp>
        <stp>Fill=C</stp>
        <stp>Days=A</stp>
        <tr r="V11" s="1"/>
      </tp>
      <tp t="e">
        <v>#N/A</v>
        <stp/>
        <stp>##V3_BDHV12</stp>
        <stp>PTG4TR Index</stp>
        <stp>PX_LAST</stp>
        <stp>13/11/2015</stp>
        <stp>13/11/2015</stp>
        <stp>[Bonds &amp; FX.xlsx]Monitor!R11C42</stp>
        <stp>Fill=C</stp>
        <stp>Days=A</stp>
        <tr r="AP11" s="1"/>
      </tp>
      <tp t="e">
        <v>#N/A</v>
        <stp/>
        <stp>##V3_BDHV12</stp>
        <stp>USGATR Index</stp>
        <stp>PX_LAST</stp>
        <stp>31/12/2014</stp>
        <stp>31/12/2014</stp>
        <stp>[Bonds &amp; FX.xlsx]Monitor!R15C17</stp>
        <stp>Fill=C</stp>
        <stp>Days=A</stp>
        <tr r="Q15" s="1"/>
      </tp>
      <tp t="e">
        <v>#N/A</v>
        <stp/>
        <stp>##V3_BDHV12</stp>
        <stp>PTGATR Index</stp>
        <stp>PX_LAST</stp>
        <stp>14/01/2016</stp>
        <stp>14/01/2016</stp>
        <stp>[Bonds &amp; FX.xlsx]Bonds Weekly!R11C17</stp>
        <stp>Fill=C</stp>
        <stp>Days=A</stp>
        <tr r="Q11" s="9"/>
      </tp>
      <tp t="e">
        <v>#N/A</v>
        <stp/>
        <stp>##V3_BDHV12</stp>
        <stp>JNGATR Index</stp>
        <stp>PX_LAST</stp>
        <stp>14/01/2016</stp>
        <stp>14/01/2016</stp>
        <stp>[Bonds &amp; FX.xlsx]Bonds Weekly!R10C17</stp>
        <stp>Fill=C</stp>
        <stp>Days=A</stp>
        <tr r="Q10" s="9"/>
      </tp>
      <tp t="e">
        <v>#N/A</v>
        <stp/>
        <stp>##V3_BDHV12</stp>
        <stp>SZGATR Index</stp>
        <stp>PX_LAST</stp>
        <stp>14/01/2016</stp>
        <stp>14/01/2016</stp>
        <stp>[Bonds &amp; FX.xlsx]Bonds Weekly!R13C17</stp>
        <stp>Fill=C</stp>
        <stp>Days=A</stp>
        <tr r="Q13" s="9"/>
      </tp>
      <tp t="e">
        <v>#N/A</v>
        <stp/>
        <stp>##V3_BDHV12</stp>
        <stp>SPGATR Index</stp>
        <stp>PX_LAST</stp>
        <stp>14/01/2016</stp>
        <stp>14/01/2016</stp>
        <stp>[Bonds &amp; FX.xlsx]Bonds Weekly!R12C17</stp>
        <stp>Fill=C</stp>
        <stp>Days=A</stp>
        <tr r="Q12" s="9"/>
      </tp>
      <tp t="e">
        <v>#N/A</v>
        <stp/>
        <stp>##V3_BDHV12</stp>
        <stp>USGATR Index</stp>
        <stp>PX_LAST</stp>
        <stp>14/01/2016</stp>
        <stp>14/01/2016</stp>
        <stp>[Bonds &amp; FX.xlsx]Bonds Weekly!R15C17</stp>
        <stp>Fill=C</stp>
        <stp>Days=A</stp>
        <tr r="Q15" s="9"/>
      </tp>
      <tp t="e">
        <v>#N/A</v>
        <stp/>
        <stp>##V3_BDHV12</stp>
        <stp>UkGATR Index</stp>
        <stp>PX_LAST</stp>
        <stp>14/01/2016</stp>
        <stp>14/01/2016</stp>
        <stp>[Bonds &amp; FX.xlsx]Bonds Weekly!R14C17</stp>
        <stp>Fill=C</stp>
        <stp>Days=A</stp>
        <tr r="Q14" s="9"/>
      </tp>
      <tp t="s">
        <v>#N/A Invalid Security</v>
        <stp/>
        <stp>##V3_BDHV12</stp>
        <stp>EUG4TR Index</stp>
        <stp>PX_LAST</stp>
        <stp>14.06.2018</stp>
        <stp>14.06.2018</stp>
        <stp>[Bonds &amp; FX.xlsx]BONDS OK!R6C43</stp>
        <stp>Fill=C</stp>
        <stp>Days=A</stp>
        <tr r="AQ6" s="10"/>
      </tp>
      <tp t="s">
        <v>#N/A Invalid Security</v>
        <stp/>
        <stp>##V3_BDHV12</stp>
        <stp>FRG5TR Index</stp>
        <stp>PX_LAST</stp>
        <stp>14.06.2018</stp>
        <stp>14.06.2018</stp>
        <stp>[Bonds &amp; FX.xlsx]BONDS OK!R7C44</stp>
        <stp>Fill=C</stp>
        <stp>Days=A</stp>
        <tr r="AR7" s="10"/>
      </tp>
      <tp t="s">
        <v>#N/A Invalid Security</v>
        <stp/>
        <stp>##V3_BDHV12</stp>
        <stp>EUG4TR Index</stp>
        <stp>PX_LAST</stp>
        <stp>15.06.2018</stp>
        <stp>15.06.2018</stp>
        <stp>[Bonds &amp; FX.xlsx]BONDS OK!R6C22</stp>
        <stp>Fill=C</stp>
        <stp>Days=A</stp>
        <tr r="V6" s="10"/>
      </tp>
      <tp t="s">
        <v>#N/A Invalid Security</v>
        <stp/>
        <stp>##V3_BDHV12</stp>
        <stp>EUG3TR Index</stp>
        <stp>PX_LAST</stp>
        <stp>15.06.2018</stp>
        <stp>15.06.2018</stp>
        <stp>[Bonds &amp; FX.xlsx]BONDS OK!R6C42</stp>
        <stp>Fill=C</stp>
        <stp>Days=A</stp>
        <tr r="AP6" s="10"/>
      </tp>
      <tp t="s">
        <v>#N/A Invalid Security</v>
        <stp/>
        <stp>##V3_BDHV12</stp>
        <stp>EUG3TR Index</stp>
        <stp>PX_LAST</stp>
        <stp>15.06.2018</stp>
        <stp>15.06.2018</stp>
        <stp>[Bonds &amp; FX.xlsx]BONDS OK!R6C32</stp>
        <stp>Fill=C</stp>
        <stp>Days=A</stp>
        <tr r="AF6" s="10"/>
      </tp>
      <tp t="s">
        <v>#N/A Invalid Security</v>
        <stp/>
        <stp>##V3_BDHV12</stp>
        <stp>FRG1TR Index</stp>
        <stp>PX_LAST</stp>
        <stp>31.05.2018</stp>
        <stp>31.05.2018</stp>
        <stp>[Bonds &amp; FX.xlsx]BONDS OK!R7C30</stp>
        <stp>Fill=C</stp>
        <stp>Days=A</stp>
        <tr r="AD7" s="10"/>
      </tp>
      <tp t="e">
        <v>#N/A</v>
        <stp/>
        <stp>##V3_BDHV12</stp>
        <stp>GBOAIGTO Index</stp>
        <stp>PX_LAST</stp>
        <stp>31/12/2015</stp>
        <stp>31/12/2015</stp>
        <stp>[Bonds &amp; FX.xlsx]Bonds Weekly!R73C10</stp>
        <stp>Fill=C</stp>
        <stp>Days=A</stp>
        <tr r="J73" s="9"/>
      </tp>
      <tp t="e">
        <v>#N/A</v>
        <stp/>
        <stp>##V3_BDHV12</stp>
        <stp>FRGATR Index</stp>
        <stp>PX_LAST</stp>
        <stp>31.12.2017</stp>
        <stp>31.12.2017</stp>
        <stp>[Bonds &amp; FX.xlsx]BONDS OK!R7C18</stp>
        <stp>Fill=C</stp>
        <stp>Days=A</stp>
        <tr r="R7" s="10"/>
      </tp>
      <tp t="s">
        <v>#N/A Invalid Security</v>
        <stp/>
        <stp>##V3_BDHV12</stp>
        <stp>ITG5TR Index</stp>
        <stp>PX_LAST</stp>
        <stp>15.06.2018</stp>
        <stp>15.06.2018</stp>
        <stp>[Bonds &amp; FX.xlsx]BONDS OK!R9C23</stp>
        <stp>Fill=C</stp>
        <stp>Days=A</stp>
        <tr r="W9" s="10"/>
      </tp>
      <tp t="s">
        <v>#N/A Invalid Security</v>
        <stp/>
        <stp>##V3_BDHV12</stp>
        <stp>ITG4TR Index</stp>
        <stp>PX_LAST</stp>
        <stp>15.06.2018</stp>
        <stp>15.06.2018</stp>
        <stp>[Bonds &amp; FX.xlsx]BONDS OK!R9C33</stp>
        <stp>Fill=C</stp>
        <stp>Days=A</stp>
        <tr r="AG9" s="10"/>
      </tp>
      <tp t="s">
        <v>#N/A Invalid Security</v>
        <stp/>
        <stp>##V3_BDHV12</stp>
        <stp>ITG4TR Index</stp>
        <stp>PX_LAST</stp>
        <stp>15.06.2018</stp>
        <stp>15.06.2018</stp>
        <stp>[Bonds &amp; FX.xlsx]BONDS OK!R9C43</stp>
        <stp>Fill=C</stp>
        <stp>Days=A</stp>
        <tr r="AQ9" s="10"/>
      </tp>
      <tp t="s">
        <v>#N/A Invalid Security</v>
        <stp/>
        <stp>##V3_BDHV12</stp>
        <stp>ITG3TR Index</stp>
        <stp>PX_LAST</stp>
        <stp>14.06.2018</stp>
        <stp>14.06.2018</stp>
        <stp>[Bonds &amp; FX.xlsx]BONDS OK!R9C42</stp>
        <stp>Fill=C</stp>
        <stp>Days=A</stp>
        <tr r="AP9" s="10"/>
      </tp>
      <tp t="e">
        <v>#N/A</v>
        <stp/>
        <stp>##V3_BDHV12</stp>
        <stp>EBSU Index</stp>
        <stp>PX_LAST</stp>
        <stp>31/12/2014</stp>
        <stp>31/12/2014</stp>
        <stp>[Bonds &amp; FX.xlsx]Monitor!R63C10</stp>
        <stp>Days=A</stp>
        <stp>Fill=C</stp>
        <tr r="J63" s="1"/>
      </tp>
      <tp t="e">
        <v>#N/A</v>
        <stp/>
        <stp>##V3_BDHV12</stp>
        <stp>ENSU Index</stp>
        <stp>PX_LAST</stp>
        <stp>31/12/2014</stp>
        <stp>31/12/2014</stp>
        <stp>[Bonds &amp; FX.xlsx]Monitor!R64C10</stp>
        <stp>Days=A</stp>
        <stp>Fill=C</stp>
        <tr r="J64" s="1"/>
      </tp>
      <tp t="e">
        <v>#N/A</v>
        <stp/>
        <stp>##V3_BDHV12</stp>
        <stp>GBTPGR10 Index</stp>
        <stp>PX_LAST</stp>
        <stp>24/11/2015</stp>
        <stp>24/11/2015</stp>
        <stp>[Bonds &amp; FX.xlsx]Bonds Daily!R29C8</stp>
        <stp>Fill=C</stp>
        <stp>Days=A</stp>
        <tr r="H29" s="7"/>
      </tp>
      <tp t="e">
        <v>#N/A</v>
        <stp/>
        <stp>##V3_BDHV12</stp>
        <stp>GBTPGR10 Index</stp>
        <stp>PX_LAST</stp>
        <stp>24/11/2015</stp>
        <stp>24/11/2015</stp>
        <stp>[Bonds &amp; FX.xlsx]Bonds Daily!R17C8</stp>
        <stp>Fill=C</stp>
        <stp>Days=A</stp>
        <tr r="H17" s="7"/>
      </tp>
      <tp t="e">
        <v>#N/A</v>
        <stp/>
        <stp>##V3_BDHV12</stp>
        <stp>SPG3TR Index</stp>
        <stp>PX_LAST</stp>
        <stp>31/12/2015</stp>
        <stp>31/12/2015</stp>
        <stp>[Bonds &amp; FX.xlsx]Bonds Weekly!R12C31</stp>
        <stp>Fill=C</stp>
        <stp>Days=A</stp>
        <tr r="AE12" s="9"/>
      </tp>
      <tp t="e">
        <v>#N/A</v>
        <stp/>
        <stp>##V3_BDHV12</stp>
        <stp>SPG2TR Index</stp>
        <stp>PX_LAST</stp>
        <stp>13/01/2016</stp>
        <stp>13/01/2016</stp>
        <stp>[Bonds &amp; FX.xlsx]Bonds Weekly!R12C40</stp>
        <stp>Fill=C</stp>
        <stp>Days=A</stp>
        <tr r="AN12" s="9"/>
      </tp>
      <tp t="e">
        <v>#N/A</v>
        <stp/>
        <stp>##V3_BDHV12</stp>
        <stp>USG4TR Index</stp>
        <stp>PX_LAST</stp>
        <stp>31/12/2015</stp>
        <stp>31/12/2015</stp>
        <stp>[Bonds &amp; FX.xlsx]Bonds Weekly!R15C21</stp>
        <stp>Fill=C</stp>
        <stp>Days=A</stp>
        <tr r="U15" s="9"/>
      </tp>
      <tp t="e">
        <v>#N/A</v>
        <stp/>
        <stp>##V3_BDHV12</stp>
        <stp>SZG3TR Index</stp>
        <stp>PX_LAST</stp>
        <stp>31/12/2015</stp>
        <stp>31/12/2015</stp>
        <stp>[Bonds &amp; FX.xlsx]Bonds Weekly!R13C31</stp>
        <stp>Fill=C</stp>
        <stp>Days=A</stp>
        <tr r="AE13" s="9"/>
      </tp>
      <tp t="e">
        <v>#N/A</v>
        <stp/>
        <stp>##V3_BDHV12</stp>
        <stp>SZG2TR Index</stp>
        <stp>PX_LAST</stp>
        <stp>13/01/2016</stp>
        <stp>13/01/2016</stp>
        <stp>[Bonds &amp; FX.xlsx]Bonds Weekly!R13C40</stp>
        <stp>Fill=C</stp>
        <stp>Days=A</stp>
        <tr r="AN13" s="9"/>
      </tp>
      <tp t="e">
        <v>#N/A</v>
        <stp/>
        <stp>##V3_BDHV12</stp>
        <stp>UkG4TR Index</stp>
        <stp>PX_LAST</stp>
        <stp>31/12/2015</stp>
        <stp>31/12/2015</stp>
        <stp>[Bonds &amp; FX.xlsx]Bonds Weekly!R14C21</stp>
        <stp>Fill=C</stp>
        <stp>Days=A</stp>
        <tr r="U14" s="9"/>
      </tp>
      <tp t="e">
        <v>#N/A</v>
        <stp/>
        <stp>##V3_BDHV12</stp>
        <stp>JNG2TR Index</stp>
        <stp>PX_LAST</stp>
        <stp>13/01/2016</stp>
        <stp>13/01/2016</stp>
        <stp>[Bonds &amp; FX.xlsx]Bonds Weekly!R10C40</stp>
        <stp>Fill=C</stp>
        <stp>Days=A</stp>
        <tr r="AN10" s="9"/>
      </tp>
      <tp t="e">
        <v>#N/A</v>
        <stp/>
        <stp>##V3_BDHV12</stp>
        <stp>JNG3TR Index</stp>
        <stp>PX_LAST</stp>
        <stp>31/12/2015</stp>
        <stp>31/12/2015</stp>
        <stp>[Bonds &amp; FX.xlsx]Bonds Weekly!R10C31</stp>
        <stp>Fill=C</stp>
        <stp>Days=A</stp>
        <tr r="AE10" s="9"/>
      </tp>
      <tp t="e">
        <v>#N/A</v>
        <stp/>
        <stp>##V3_BDHV12</stp>
        <stp>DEYC1030 Index</stp>
        <stp>PX_LAST</stp>
        <stp>25/11/2015</stp>
        <stp>25/11/2015</stp>
        <stp>[Bonds &amp; FX.xlsx]Bonds Daily!R37C7</stp>
        <stp>Fill=C</stp>
        <stp>Days=A</stp>
        <tr r="G37" s="7"/>
        <tr r="G37" s="7"/>
      </tp>
      <tp t="e">
        <v>#N/A</v>
        <stp/>
        <stp>##V3_BDHV12</stp>
        <stp>USYC1030 Index</stp>
        <stp>PX_LAST</stp>
        <stp>25/11/2015</stp>
        <stp>25/11/2015</stp>
        <stp>[Bonds &amp; FX.xlsx]Bonds Daily!R35C7</stp>
        <stp>Fill=C</stp>
        <stp>Days=A</stp>
        <tr r="G35" s="7"/>
        <tr r="G35" s="7"/>
      </tp>
      <tp t="e">
        <v>#N/A</v>
        <stp/>
        <stp>##V3_BDHV12</stp>
        <stp>PTG2TR Index</stp>
        <stp>PX_LAST</stp>
        <stp>13/01/2016</stp>
        <stp>13/01/2016</stp>
        <stp>[Bonds &amp; FX.xlsx]Bonds Weekly!R11C40</stp>
        <stp>Fill=C</stp>
        <stp>Days=A</stp>
        <tr r="AN11" s="9"/>
      </tp>
      <tp t="e">
        <v>#N/A</v>
        <stp/>
        <stp>##V3_BDHV12</stp>
        <stp>PTG3TR Index</stp>
        <stp>PX_LAST</stp>
        <stp>31/12/2015</stp>
        <stp>31/12/2015</stp>
        <stp>[Bonds &amp; FX.xlsx]Bonds Weekly!R11C31</stp>
        <stp>Fill=C</stp>
        <stp>Days=A</stp>
        <tr r="AE11" s="9"/>
      </tp>
      <tp t="e">
        <v>#N/A</v>
        <stp/>
        <stp>##V3_BDHV12</stp>
        <stp>PTG4TR Index</stp>
        <stp>PX_LAST</stp>
        <stp>31/12/2015</stp>
        <stp>31/12/2015</stp>
        <stp>[Bonds &amp; FX.xlsx]Bonds Weekly!R11C21</stp>
        <stp>Fill=C</stp>
        <stp>Days=A</stp>
        <tr r="U11" s="9"/>
      </tp>
      <tp t="e">
        <v>#N/A</v>
        <stp/>
        <stp>##V3_BDHV12</stp>
        <stp>JNG4TR Index</stp>
        <stp>PX_LAST</stp>
        <stp>31/12/2015</stp>
        <stp>31/12/2015</stp>
        <stp>[Bonds &amp; FX.xlsx]Bonds Weekly!R10C21</stp>
        <stp>Fill=C</stp>
        <stp>Days=A</stp>
        <tr r="U10" s="9"/>
      </tp>
      <tp t="e">
        <v>#N/A</v>
        <stp/>
        <stp>##V3_BDHV12</stp>
        <stp>SZG4TR Index</stp>
        <stp>PX_LAST</stp>
        <stp>31/12/2015</stp>
        <stp>31/12/2015</stp>
        <stp>[Bonds &amp; FX.xlsx]Bonds Weekly!R13C21</stp>
        <stp>Fill=C</stp>
        <stp>Days=A</stp>
        <tr r="U13" s="9"/>
      </tp>
      <tp t="e">
        <v>#N/A</v>
        <stp/>
        <stp>##V3_BDHV12</stp>
        <stp>UkG3TR Index</stp>
        <stp>PX_LAST</stp>
        <stp>31/12/2015</stp>
        <stp>31/12/2015</stp>
        <stp>[Bonds &amp; FX.xlsx]Bonds Weekly!R14C31</stp>
        <stp>Fill=C</stp>
        <stp>Days=A</stp>
        <tr r="AE14" s="9"/>
      </tp>
      <tp t="e">
        <v>#N/A</v>
        <stp/>
        <stp>##V3_BDHV12</stp>
        <stp>UkG2TR Index</stp>
        <stp>PX_LAST</stp>
        <stp>13/01/2016</stp>
        <stp>13/01/2016</stp>
        <stp>[Bonds &amp; FX.xlsx]Bonds Weekly!R14C40</stp>
        <stp>Fill=C</stp>
        <stp>Days=A</stp>
        <tr r="AN14" s="9"/>
      </tp>
      <tp t="e">
        <v>#N/A</v>
        <stp/>
        <stp>##V3_BDHV12</stp>
        <stp>SPG4TR Index</stp>
        <stp>PX_LAST</stp>
        <stp>31/12/2015</stp>
        <stp>31/12/2015</stp>
        <stp>[Bonds &amp; FX.xlsx]Bonds Weekly!R12C21</stp>
        <stp>Fill=C</stp>
        <stp>Days=A</stp>
        <tr r="U12" s="9"/>
      </tp>
      <tp t="e">
        <v>#N/A</v>
        <stp/>
        <stp>##V3_BDHV12</stp>
        <stp>USG3TR Index</stp>
        <stp>PX_LAST</stp>
        <stp>31/12/2015</stp>
        <stp>31/12/2015</stp>
        <stp>[Bonds &amp; FX.xlsx]Bonds Weekly!R15C31</stp>
        <stp>Fill=C</stp>
        <stp>Days=A</stp>
        <tr r="AE15" s="9"/>
      </tp>
      <tp t="e">
        <v>#N/A</v>
        <stp/>
        <stp>##V3_BDHV12</stp>
        <stp>USG2TR Index</stp>
        <stp>PX_LAST</stp>
        <stp>13/01/2016</stp>
        <stp>13/01/2016</stp>
        <stp>[Bonds &amp; FX.xlsx]Bonds Weekly!R15C40</stp>
        <stp>Fill=C</stp>
        <stp>Days=A</stp>
        <tr r="AN15" s="9"/>
      </tp>
      <tp t="e">
        <v>#N/A</v>
        <stp/>
        <stp>##V3_BDHV12</stp>
        <stp>JPYUSD  Curncy</stp>
        <stp>PX_LAST</stp>
        <stp>20/11/2015</stp>
        <stp>20/11/2015</stp>
        <stp>[Bonds &amp; FX.xlsx]FX Daily!R6C7</stp>
        <stp>Fill=C</stp>
        <stp>Days=A</stp>
        <tr r="G6" s="8"/>
      </tp>
      <tp t="e">
        <v>#N/A</v>
        <stp/>
        <stp>##V3_BDHV12</stp>
        <stp>PTG2TR Index</stp>
        <stp>PX_LAST</stp>
        <stp>31/10/2015</stp>
        <stp>31/10/2015</stp>
        <stp>[Bonds &amp; FX.xlsx]Monitor!R11C30</stp>
        <stp>Fill=C</stp>
        <stp>Days=A</stp>
        <tr r="AD11" s="1"/>
      </tp>
      <tp t="e">
        <v>#N/A</v>
        <stp/>
        <stp>##V3_BDHV12</stp>
        <stp>PTG3TR Index</stp>
        <stp>PX_LAST</stp>
        <stp>20/11/2015</stp>
        <stp>20/11/2015</stp>
        <stp>[Bonds &amp; FX.xlsx]Monitor!R11C41</stp>
        <stp>Fill=C</stp>
        <stp>Days=A</stp>
        <tr r="AO11" s="1"/>
      </tp>
      <tp t="e">
        <v>#N/A</v>
        <stp/>
        <stp>##V3_BDHV12</stp>
        <stp>PTG3TR Index</stp>
        <stp>PX_LAST</stp>
        <stp>20/11/2015</stp>
        <stp>20/11/2015</stp>
        <stp>[Bonds &amp; FX.xlsx]Monitor!R11C31</stp>
        <stp>Fill=C</stp>
        <stp>Days=A</stp>
        <tr r="AE11" s="1"/>
      </tp>
      <tp t="e">
        <v>#N/A</v>
        <stp/>
        <stp>##V3_BDHV12</stp>
        <stp>PTG4TR Index</stp>
        <stp>PX_LAST</stp>
        <stp>20/11/2015</stp>
        <stp>20/11/2015</stp>
        <stp>[Bonds &amp; FX.xlsx]Monitor!R11C21</stp>
        <stp>Fill=C</stp>
        <stp>Days=A</stp>
        <tr r="U11" s="1"/>
      </tp>
      <tp t="e">
        <v>#N/A</v>
        <stp/>
        <stp>##V3_BDHV12</stp>
        <stp>SPGATR Index</stp>
        <stp>PX_LAST</stp>
        <stp>31/12/2014</stp>
        <stp>31/12/2014</stp>
        <stp>[Bonds &amp; FX.xlsx]Monitor!R12C17</stp>
        <stp>Fill=C</stp>
        <stp>Days=A</stp>
        <tr r="Q12" s="1"/>
      </tp>
      <tp t="e">
        <v>#N/A</v>
        <stp/>
        <stp>##V3_BDHV12</stp>
        <stp>PTG3TR Index</stp>
        <stp>PX_LAST</stp>
        <stp>13/11/2015</stp>
        <stp>13/11/2015</stp>
        <stp>[Bonds &amp; FX.xlsx]Monitor!R11C41</stp>
        <stp>Fill=C</stp>
        <stp>Days=A</stp>
        <tr r="AO11" s="1"/>
      </tp>
      <tp t="e">
        <v>#N/A</v>
        <stp/>
        <stp>##V3_BDHV12</stp>
        <stp>GGGB10YR Index</stp>
        <stp>PX_LAST</stp>
        <stp>31/12/2015</stp>
        <stp>31/12/2015</stp>
        <stp>[Bonds &amp; FX.xlsx]Bonds Weekly!R30C9</stp>
        <stp>Fill=C</stp>
        <stp>Days=A</stp>
        <tr r="I30" s="9"/>
      </tp>
      <tp t="e">
        <v>#N/A</v>
        <stp/>
        <stp>##V3_BDHV12</stp>
        <stp>GGGB10YR Index</stp>
        <stp>PX_LAST</stp>
        <stp>31/12/2015</stp>
        <stp>31/12/2015</stp>
        <stp>[Bonds &amp; FX.xlsx]Bonds Weekly!R19C9</stp>
        <stp>Fill=C</stp>
        <stp>Days=A</stp>
        <tr r="I19" s="9"/>
      </tp>
      <tp t="e">
        <v>#N/A</v>
        <stp/>
        <stp>##V3_BDHV12</stp>
        <stp>GIGB10YR Index</stp>
        <stp>PX_LAST</stp>
        <stp>31/12/2015</stp>
        <stp>31/12/2015</stp>
        <stp>[Bonds &amp; FX.xlsx]Bonds Weekly!R18C9</stp>
        <stp>Fill=C</stp>
        <stp>Days=A</stp>
        <tr r="I18" s="9"/>
      </tp>
      <tp t="s">
        <v>#N/A Invalid Security</v>
        <stp/>
        <stp>##V3_BDHV12</stp>
        <stp>EUG1TR Index</stp>
        <stp>PX_LAST</stp>
        <stp>14.06.2018</stp>
        <stp>14.06.2018</stp>
        <stp>[Bonds &amp; FX.xlsx]BONDS OK!R6C40</stp>
        <stp>Fill=C</stp>
        <stp>Days=A</stp>
        <tr r="AN6" s="10"/>
      </tp>
      <tp t="s">
        <v>#N/A Invalid Security</v>
        <stp/>
        <stp>##V3_BDHV12</stp>
        <stp>EUG3TR Index</stp>
        <stp>PX_LAST</stp>
        <stp>15.06.2018</stp>
        <stp>15.06.2018</stp>
        <stp>[Bonds &amp; FX.xlsx]BONDS OK!R6C21</stp>
        <stp>Fill=C</stp>
        <stp>Days=A</stp>
        <tr r="U6" s="10"/>
      </tp>
      <tp t="s">
        <v>#N/A Invalid Security</v>
        <stp/>
        <stp>##V3_BDHV12</stp>
        <stp>EUG2TR Index</stp>
        <stp>PX_LAST</stp>
        <stp>15.06.2018</stp>
        <stp>15.06.2018</stp>
        <stp>[Bonds &amp; FX.xlsx]BONDS OK!R6C41</stp>
        <stp>Fill=C</stp>
        <stp>Days=A</stp>
        <tr r="AO6" s="10"/>
      </tp>
      <tp t="s">
        <v>#N/A Invalid Security</v>
        <stp/>
        <stp>##V3_BDHV12</stp>
        <stp>EUG2TR Index</stp>
        <stp>PX_LAST</stp>
        <stp>15.06.2018</stp>
        <stp>15.06.2018</stp>
        <stp>[Bonds &amp; FX.xlsx]BONDS OK!R6C31</stp>
        <stp>Fill=C</stp>
        <stp>Days=A</stp>
        <tr r="AE6" s="10"/>
      </tp>
      <tp t="s">
        <v>#N/A Invalid Security</v>
        <stp/>
        <stp>##V3_BDHV12</stp>
        <stp>FRG4TR Index</stp>
        <stp>PX_LAST</stp>
        <stp>31.05.2018</stp>
        <stp>31.05.2018</stp>
        <stp>[Bonds &amp; FX.xlsx]BONDS OK!R7C33</stp>
        <stp>Fill=C</stp>
        <stp>Days=A</stp>
        <tr r="AG7" s="10"/>
      </tp>
      <tp t="s">
        <v>#N/A Invalid Security</v>
        <stp/>
        <stp>##V3_BDHV12</stp>
        <stp>EUG5TR Index</stp>
        <stp>PX_LAST</stp>
        <stp>31.05.2018</stp>
        <stp>31.05.2018</stp>
        <stp>[Bonds &amp; FX.xlsx]BONDS OK!R6C34</stp>
        <stp>Fill=C</stp>
        <stp>Days=A</stp>
        <tr r="AH6" s="10"/>
      </tp>
      <tp t="s">
        <v>#N/A Invalid Security</v>
        <stp/>
        <stp>##V3_BDHV12</stp>
        <stp>ITG1TR Index</stp>
        <stp>PX_LAST</stp>
        <stp>15.06.2018</stp>
        <stp>15.06.2018</stp>
        <stp>[Bonds &amp; FX.xlsx]BONDS OK!R9C30</stp>
        <stp>Fill=C</stp>
        <stp>Days=A</stp>
        <tr r="AD9" s="10"/>
      </tp>
      <tp t="s">
        <v>#N/A Invalid Security</v>
        <stp/>
        <stp>##V3_BDHV12</stp>
        <stp>ITG1TR Index</stp>
        <stp>PX_LAST</stp>
        <stp>15.06.2018</stp>
        <stp>15.06.2018</stp>
        <stp>[Bonds &amp; FX.xlsx]BONDS OK!R9C40</stp>
        <stp>Fill=C</stp>
        <stp>Days=A</stp>
        <tr r="AN9" s="10"/>
      </tp>
      <tp t="s">
        <v>#N/A Invalid Security</v>
        <stp/>
        <stp>##V3_BDHV12</stp>
        <stp>ITG2TR Index</stp>
        <stp>PX_LAST</stp>
        <stp>15.06.2018</stp>
        <stp>15.06.2018</stp>
        <stp>[Bonds &amp; FX.xlsx]BONDS OK!R9C20</stp>
        <stp>Fill=C</stp>
        <stp>Days=A</stp>
        <tr r="T9" s="10"/>
      </tp>
      <tp t="s">
        <v>#N/A Invalid Security</v>
        <stp/>
        <stp>##V3_BDHV12</stp>
        <stp>ITG2TR Index</stp>
        <stp>PX_LAST</stp>
        <stp>14.06.2018</stp>
        <stp>14.06.2018</stp>
        <stp>[Bonds &amp; FX.xlsx]BONDS OK!R9C41</stp>
        <stp>Fill=C</stp>
        <stp>Days=A</stp>
        <tr r="AO9" s="10"/>
      </tp>
      <tp t="e">
        <v>#N/A</v>
        <stp/>
        <stp>##V3_BDHV12</stp>
        <stp>EUOHHYTO Index</stp>
        <stp>PX_LAST</stp>
        <stp>31/12/2015</stp>
        <stp>31/12/2015</stp>
        <stp>[Bonds &amp; FX.xlsx]Bonds Weekly!R70C10</stp>
        <stp>Fill=C</stp>
        <stp>Days=A</stp>
        <tr r="J70" s="9"/>
      </tp>
      <tp t="e">
        <v>#N/A</v>
        <stp/>
        <stp>##V3_BDHV12</stp>
        <stp>GDBR10 Index</stp>
        <stp>PX_LAST</stp>
        <stp>25/11/2015</stp>
        <stp>25/11/2015</stp>
        <stp>[Bonds &amp; FX.xlsx]Bonds Daily!R7C7</stp>
        <stp>Fill=C</stp>
        <stp>Days=A</stp>
        <tr r="G7" s="7"/>
        <tr r="G7" s="7"/>
      </tp>
      <tp t="e">
        <v>#N/A</v>
        <stp/>
        <stp>##V3_BDHV12</stp>
        <stp>CADUSD  Curncy</stp>
        <stp>PX_LAST</stp>
        <stp>11/12/2015</stp>
        <stp>11/12/2015</stp>
        <stp>[Bonds &amp; FX.xlsx]FX!R9C7</stp>
        <stp>Fill=C</stp>
        <stp>Days=A</stp>
        <tr r="G9" s="6"/>
      </tp>
      <tp t="e">
        <v>#N/A</v>
        <stp/>
        <stp>##V3_BDHV12</stp>
        <stp>JPYEUR  Curncy</stp>
        <stp>PX_LAST</stp>
        <stp>11/12/2015</stp>
        <stp>11/12/2015</stp>
        <stp>[Bonds &amp; FX.xlsx]FX!R6C8</stp>
        <stp>Fill=C</stp>
        <stp>Days=A</stp>
        <tr r="H6" s="6"/>
      </tp>
      <tp t="e">
        <v>#N/A</v>
        <stp/>
        <stp>##V3_BDHV12</stp>
        <stp>CHFUSD  Curncy</stp>
        <stp>PX_LAST</stp>
        <stp>11/12/2015</stp>
        <stp>11/12/2015</stp>
        <stp>[Bonds &amp; FX.xlsx]FX!R8C7</stp>
        <stp>Fill=C</stp>
        <stp>Days=A</stp>
        <tr r="G8" s="6"/>
      </tp>
      <tp t="s">
        <v>Euro Subord Financial</v>
        <stp/>
        <stp>##V3_BDPV12</stp>
        <stp>EBSU Index</stp>
        <stp>NAME</stp>
        <stp>[Bonds &amp; FX.xlsx]Monitor!R63C6</stp>
        <tr r="F63" s="1"/>
      </tp>
      <tp t="s">
        <v>EUR Inflation Swap Forward 5Y5</v>
        <stp/>
        <stp>##V3_BDPV12</stp>
        <stp>FWISEU55 Index</stp>
        <stp>NAME</stp>
        <stp>[Bonds &amp; FX.xlsx]BONDS OK!R66C6</stp>
        <tr r="F66" s="10"/>
      </tp>
      <tp t="e">
        <v>#N/A</v>
        <stp/>
        <stp>##V3_BDHV12</stp>
        <stp>ITALY CDS USD SR 5Y Corp</stp>
        <stp>PX_LAST</stp>
        <stp>31/12/2015</stp>
        <stp>31/12/2015</stp>
        <stp>[Bonds &amp; FX.xlsx]Bonds Weekly!R41C9</stp>
        <stp>Fill=C</stp>
        <stp>Days=A</stp>
        <tr r="I41" s="9"/>
      </tp>
      <tp t="e">
        <v>#N/A</v>
        <stp/>
        <stp>##V3_BDHV12</stp>
        <stp>USG4TR Index</stp>
        <stp>PX_LAST</stp>
        <stp>31/12/2015</stp>
        <stp>31/12/2015</stp>
        <stp>[Bonds &amp; FX.xlsx]Bonds Weekly!R15C32</stp>
        <stp>Fill=C</stp>
        <stp>Days=A</stp>
        <tr r="AF15" s="9"/>
      </tp>
      <tp t="e">
        <v>#N/A</v>
        <stp/>
        <stp>##V3_BDHV12</stp>
        <stp>USG5TR Index</stp>
        <stp>PX_LAST</stp>
        <stp>13/01/2016</stp>
        <stp>13/01/2016</stp>
        <stp>[Bonds &amp; FX.xlsx]Bonds Weekly!R15C43</stp>
        <stp>Fill=C</stp>
        <stp>Days=A</stp>
        <tr r="AQ15" s="9"/>
      </tp>
      <tp t="e">
        <v>#N/A</v>
        <stp/>
        <stp>##V3_BDHV12</stp>
        <stp>UkG5TR Index</stp>
        <stp>PX_LAST</stp>
        <stp>31/12/2015</stp>
        <stp>31/12/2015</stp>
        <stp>[Bonds &amp; FX.xlsx]Bonds Weekly!R14C22</stp>
        <stp>Fill=C</stp>
        <stp>Days=A</stp>
        <tr r="V14" s="9"/>
      </tp>
      <tp t="e">
        <v>#N/A</v>
        <stp/>
        <stp>##V3_BDHV12</stp>
        <stp>USG5TR Index</stp>
        <stp>PX_LAST</stp>
        <stp>31/12/2015</stp>
        <stp>31/12/2015</stp>
        <stp>[Bonds &amp; FX.xlsx]Bonds Weekly!R15C22</stp>
        <stp>Fill=C</stp>
        <stp>Days=A</stp>
        <tr r="V15" s="9"/>
      </tp>
      <tp t="e">
        <v>#N/A</v>
        <stp/>
        <stp>##V3_BDHV12</stp>
        <stp>UkG4TR Index</stp>
        <stp>PX_LAST</stp>
        <stp>31/12/2015</stp>
        <stp>31/12/2015</stp>
        <stp>[Bonds &amp; FX.xlsx]Bonds Weekly!R14C32</stp>
        <stp>Fill=C</stp>
        <stp>Days=A</stp>
        <tr r="AF14" s="9"/>
      </tp>
      <tp t="e">
        <v>#N/A</v>
        <stp/>
        <stp>##V3_BDHV12</stp>
        <stp>UkG5TR Index</stp>
        <stp>PX_LAST</stp>
        <stp>13/01/2016</stp>
        <stp>13/01/2016</stp>
        <stp>[Bonds &amp; FX.xlsx]Bonds Weekly!R14C43</stp>
        <stp>Fill=C</stp>
        <stp>Days=A</stp>
        <tr r="AQ14" s="9"/>
      </tp>
      <tp t="e">
        <v>#N/A</v>
        <stp/>
        <stp>##V3_BDHV12</stp>
        <stp>PTG5TR Index</stp>
        <stp>PX_LAST</stp>
        <stp>13/01/2016</stp>
        <stp>13/01/2016</stp>
        <stp>[Bonds &amp; FX.xlsx]Bonds Weekly!R11C43</stp>
        <stp>Fill=C</stp>
        <stp>Days=A</stp>
        <tr r="AQ11" s="9"/>
      </tp>
      <tp t="e">
        <v>#N/A</v>
        <stp/>
        <stp>##V3_BDHV12</stp>
        <stp>PTG4TR Index</stp>
        <stp>PX_LAST</stp>
        <stp>31/12/2015</stp>
        <stp>31/12/2015</stp>
        <stp>[Bonds &amp; FX.xlsx]Bonds Weekly!R11C32</stp>
        <stp>Fill=C</stp>
        <stp>Days=A</stp>
        <tr r="AF11" s="9"/>
      </tp>
      <tp t="e">
        <v>#N/A</v>
        <stp/>
        <stp>##V3_BDHV12</stp>
        <stp>JNG5TR Index</stp>
        <stp>PX_LAST</stp>
        <stp>31/12/2015</stp>
        <stp>31/12/2015</stp>
        <stp>[Bonds &amp; FX.xlsx]Bonds Weekly!R10C22</stp>
        <stp>Fill=C</stp>
        <stp>Days=A</stp>
        <tr r="V10" s="9"/>
      </tp>
      <tp t="e">
        <v>#N/A</v>
        <stp/>
        <stp>##V3_BDHV12</stp>
        <stp>PTG5TR Index</stp>
        <stp>PX_LAST</stp>
        <stp>31/12/2015</stp>
        <stp>31/12/2015</stp>
        <stp>[Bonds &amp; FX.xlsx]Bonds Weekly!R11C22</stp>
        <stp>Fill=C</stp>
        <stp>Days=A</stp>
        <tr r="V11" s="9"/>
      </tp>
      <tp t="e">
        <v>#N/A</v>
        <stp/>
        <stp>##V3_BDHV12</stp>
        <stp>JNG5TR Index</stp>
        <stp>PX_LAST</stp>
        <stp>13/01/2016</stp>
        <stp>13/01/2016</stp>
        <stp>[Bonds &amp; FX.xlsx]Bonds Weekly!R10C43</stp>
        <stp>Fill=C</stp>
        <stp>Days=A</stp>
        <tr r="AQ10" s="9"/>
      </tp>
      <tp t="e">
        <v>#N/A</v>
        <stp/>
        <stp>##V3_BDHV12</stp>
        <stp>JNG4TR Index</stp>
        <stp>PX_LAST</stp>
        <stp>31/12/2015</stp>
        <stp>31/12/2015</stp>
        <stp>[Bonds &amp; FX.xlsx]Bonds Weekly!R10C32</stp>
        <stp>Fill=C</stp>
        <stp>Days=A</stp>
        <tr r="AF10" s="9"/>
      </tp>
      <tp t="e">
        <v>#N/A</v>
        <stp/>
        <stp>##V3_BDHV12</stp>
        <stp>SPG5TR Index</stp>
        <stp>PX_LAST</stp>
        <stp>31/12/2015</stp>
        <stp>31/12/2015</stp>
        <stp>[Bonds &amp; FX.xlsx]Bonds Weekly!R12C22</stp>
        <stp>Fill=C</stp>
        <stp>Days=A</stp>
        <tr r="V12" s="9"/>
      </tp>
      <tp t="e">
        <v>#N/A</v>
        <stp/>
        <stp>##V3_BDHV12</stp>
        <stp>SZG4TR Index</stp>
        <stp>PX_LAST</stp>
        <stp>31/12/2015</stp>
        <stp>31/12/2015</stp>
        <stp>[Bonds &amp; FX.xlsx]Bonds Weekly!R13C32</stp>
        <stp>Fill=C</stp>
        <stp>Days=A</stp>
        <tr r="AF13" s="9"/>
      </tp>
      <tp t="e">
        <v>#N/A</v>
        <stp/>
        <stp>##V3_BDHV12</stp>
        <stp>SZG5TR Index</stp>
        <stp>PX_LAST</stp>
        <stp>13/01/2016</stp>
        <stp>13/01/2016</stp>
        <stp>[Bonds &amp; FX.xlsx]Bonds Weekly!R13C43</stp>
        <stp>Fill=C</stp>
        <stp>Days=A</stp>
        <tr r="AQ13" s="9"/>
      </tp>
      <tp t="e">
        <v>#N/A</v>
        <stp/>
        <stp>##V3_BDHV12</stp>
        <stp>SPG4TR Index</stp>
        <stp>PX_LAST</stp>
        <stp>31/12/2015</stp>
        <stp>31/12/2015</stp>
        <stp>[Bonds &amp; FX.xlsx]Bonds Weekly!R12C32</stp>
        <stp>Fill=C</stp>
        <stp>Days=A</stp>
        <tr r="AF12" s="9"/>
      </tp>
      <tp t="e">
        <v>#N/A</v>
        <stp/>
        <stp>##V3_BDHV12</stp>
        <stp>SPG5TR Index</stp>
        <stp>PX_LAST</stp>
        <stp>13/01/2016</stp>
        <stp>13/01/2016</stp>
        <stp>[Bonds &amp; FX.xlsx]Bonds Weekly!R12C43</stp>
        <stp>Fill=C</stp>
        <stp>Days=A</stp>
        <tr r="AQ12" s="9"/>
      </tp>
      <tp t="e">
        <v>#N/A</v>
        <stp/>
        <stp>##V3_BDHV12</stp>
        <stp>SZG5TR Index</stp>
        <stp>PX_LAST</stp>
        <stp>31/12/2015</stp>
        <stp>31/12/2015</stp>
        <stp>[Bonds &amp; FX.xlsx]Bonds Weekly!R13C22</stp>
        <stp>Fill=C</stp>
        <stp>Days=A</stp>
        <tr r="V13" s="9"/>
      </tp>
      <tp t="e">
        <v>#N/A</v>
        <stp/>
        <stp>##V3_BDHV12</stp>
        <stp>PTG3TR Index</stp>
        <stp>PX_LAST</stp>
        <stp>31/10/2015</stp>
        <stp>31/10/2015</stp>
        <stp>[Bonds &amp; FX.xlsx]Monitor!R11C31</stp>
        <stp>Fill=C</stp>
        <stp>Days=A</stp>
        <tr r="AE11" s="1"/>
      </tp>
      <tp t="e">
        <v>#N/A</v>
        <stp/>
        <stp>##V3_BDHV12</stp>
        <stp>PTG2TR Index</stp>
        <stp>PX_LAST</stp>
        <stp>20/11/2015</stp>
        <stp>20/11/2015</stp>
        <stp>[Bonds &amp; FX.xlsx]Monitor!R11C40</stp>
        <stp>Fill=C</stp>
        <stp>Days=A</stp>
        <tr r="AN11" s="1"/>
      </tp>
      <tp t="e">
        <v>#N/A</v>
        <stp/>
        <stp>##V3_BDHV12</stp>
        <stp>PTG2TR Index</stp>
        <stp>PX_LAST</stp>
        <stp>20/11/2015</stp>
        <stp>20/11/2015</stp>
        <stp>[Bonds &amp; FX.xlsx]Monitor!R11C30</stp>
        <stp>Fill=C</stp>
        <stp>Days=A</stp>
        <tr r="AD11" s="1"/>
      </tp>
      <tp t="e">
        <v>#N/A</v>
        <stp/>
        <stp>##V3_BDHV12</stp>
        <stp>PTG3TR Index</stp>
        <stp>PX_LAST</stp>
        <stp>20/11/2015</stp>
        <stp>20/11/2015</stp>
        <stp>[Bonds &amp; FX.xlsx]Monitor!R11C20</stp>
        <stp>Fill=C</stp>
        <stp>Days=A</stp>
        <tr r="T11" s="1"/>
      </tp>
      <tp t="e">
        <v>#N/A</v>
        <stp/>
        <stp>##V3_BDHV12</stp>
        <stp>PTG5TR Index</stp>
        <stp>PX_LAST</stp>
        <stp>31/12/2014</stp>
        <stp>31/12/2014</stp>
        <stp>[Bonds &amp; FX.xlsx]Monitor!R11C22</stp>
        <stp>Fill=C</stp>
        <stp>Days=A</stp>
        <tr r="V11" s="1"/>
      </tp>
      <tp t="e">
        <v>#N/A</v>
        <stp/>
        <stp>##V3_BDHV12</stp>
        <stp>PTG2TR Index</stp>
        <stp>PX_LAST</stp>
        <stp>13/11/2015</stp>
        <stp>13/11/2015</stp>
        <stp>[Bonds &amp; FX.xlsx]Monitor!R11C40</stp>
        <stp>Fill=C</stp>
        <stp>Days=A</stp>
        <tr r="AN11" s="1"/>
      </tp>
      <tp t="e">
        <v>#N/A</v>
        <stp/>
        <stp>##V3_BDHV12</stp>
        <stp>EUOAIGTO Index</stp>
        <stp>PX_LAST</stp>
        <stp>31/12/2015</stp>
        <stp>31/12/2015</stp>
        <stp>[Bonds &amp; FX.xlsx]Bonds Weekly!R71C10</stp>
        <stp>Fill=C</stp>
        <stp>Days=A</stp>
        <tr r="J71" s="9"/>
      </tp>
      <tp t="e">
        <v>#N/A</v>
        <stp/>
        <stp>##V3_BDHV12</stp>
        <stp>USGATR Index</stp>
        <stp>PX_LAST</stp>
        <stp>20/11/2015</stp>
        <stp>20/11/2015</stp>
        <stp>[Bonds &amp; FX.xlsx]Monitor!R15C17</stp>
        <stp>Fill=C</stp>
        <stp>Days=A</stp>
        <tr r="Q15" s="1"/>
      </tp>
      <tp t="e">
        <v>#N/A</v>
        <stp/>
        <stp>##V3_BDHV12</stp>
        <stp>GGGB10YR Index</stp>
        <stp>PX_LAST</stp>
        <stp>13/01/2016</stp>
        <stp>13/01/2016</stp>
        <stp>[Bonds &amp; FX.xlsx]Bonds Weekly!R30C8</stp>
        <stp>Fill=C</stp>
        <stp>Days=A</stp>
        <tr r="H30" s="9"/>
      </tp>
      <tp t="e">
        <v>#N/A</v>
        <stp/>
        <stp>##V3_BDHV12</stp>
        <stp>GGGB10YR Index</stp>
        <stp>PX_LAST</stp>
        <stp>13/01/2016</stp>
        <stp>13/01/2016</stp>
        <stp>[Bonds &amp; FX.xlsx]Bonds Weekly!R19C8</stp>
        <stp>Fill=C</stp>
        <stp>Days=A</stp>
        <tr r="H19" s="9"/>
      </tp>
      <tp t="e">
        <v>#N/A</v>
        <stp/>
        <stp>##V3_BDHV12</stp>
        <stp>GIGB10YR Index</stp>
        <stp>PX_LAST</stp>
        <stp>13/01/2016</stp>
        <stp>13/01/2016</stp>
        <stp>[Bonds &amp; FX.xlsx]Bonds Weekly!R18C8</stp>
        <stp>Fill=C</stp>
        <stp>Days=A</stp>
        <tr r="H18" s="9"/>
      </tp>
      <tp t="s">
        <v>#N/A Invalid Security</v>
        <stp/>
        <stp>##V3_BDHV12</stp>
        <stp>EUG2TR Index</stp>
        <stp>PX_LAST</stp>
        <stp>14.06.2018</stp>
        <stp>14.06.2018</stp>
        <stp>[Bonds &amp; FX.xlsx]BONDS OK!R6C41</stp>
        <stp>Fill=C</stp>
        <stp>Days=A</stp>
        <tr r="AO6" s="10"/>
      </tp>
      <tp t="s">
        <v>#N/A Invalid Security</v>
        <stp/>
        <stp>##V3_BDHV12</stp>
        <stp>EUG1TR Index</stp>
        <stp>PX_LAST</stp>
        <stp>15.06.2018</stp>
        <stp>15.06.2018</stp>
        <stp>[Bonds &amp; FX.xlsx]BONDS OK!R6C40</stp>
        <stp>Fill=C</stp>
        <stp>Days=A</stp>
        <tr r="AN6" s="10"/>
      </tp>
      <tp t="s">
        <v>#N/A Invalid Security</v>
        <stp/>
        <stp>##V3_BDHV12</stp>
        <stp>EUG1TR Index</stp>
        <stp>PX_LAST</stp>
        <stp>15.06.2018</stp>
        <stp>15.06.2018</stp>
        <stp>[Bonds &amp; FX.xlsx]BONDS OK!R6C30</stp>
        <stp>Fill=C</stp>
        <stp>Days=A</stp>
        <tr r="AD6" s="10"/>
      </tp>
      <tp t="s">
        <v>#N/A Invalid Security</v>
        <stp/>
        <stp>##V3_BDHV12</stp>
        <stp>EUG2TR Index</stp>
        <stp>PX_LAST</stp>
        <stp>15.06.2018</stp>
        <stp>15.06.2018</stp>
        <stp>[Bonds &amp; FX.xlsx]BONDS OK!R6C20</stp>
        <stp>Fill=C</stp>
        <stp>Days=A</stp>
        <tr r="T6" s="10"/>
      </tp>
      <tp t="s">
        <v>#N/A Invalid Security</v>
        <stp/>
        <stp>##V3_BDHV12</stp>
        <stp>FRG3TR Index</stp>
        <stp>PX_LAST</stp>
        <stp>31.05.2018</stp>
        <stp>31.05.2018</stp>
        <stp>[Bonds &amp; FX.xlsx]BONDS OK!R7C32</stp>
        <stp>Fill=C</stp>
        <stp>Days=A</stp>
        <tr r="AF7" s="10"/>
      </tp>
      <tp t="s">
        <v>#N/A Invalid Security</v>
        <stp/>
        <stp>##V3_BDHV12</stp>
        <stp>ITG5TR Index</stp>
        <stp>PX_LAST</stp>
        <stp>31.05.2018</stp>
        <stp>31.05.2018</stp>
        <stp>[Bonds &amp; FX.xlsx]BONDS OK!R9C34</stp>
        <stp>Fill=C</stp>
        <stp>Days=A</stp>
        <tr r="AH9" s="10"/>
      </tp>
      <tp t="s">
        <v>#N/A Invalid Security</v>
        <stp/>
        <stp>##V3_BDHV12</stp>
        <stp>ITG3TR Index</stp>
        <stp>PX_LAST</stp>
        <stp>15.06.2018</stp>
        <stp>15.06.2018</stp>
        <stp>[Bonds &amp; FX.xlsx]BONDS OK!R9C21</stp>
        <stp>Fill=C</stp>
        <stp>Days=A</stp>
        <tr r="U9" s="10"/>
      </tp>
      <tp t="s">
        <v>#N/A Invalid Security</v>
        <stp/>
        <stp>##V3_BDHV12</stp>
        <stp>ITG2TR Index</stp>
        <stp>PX_LAST</stp>
        <stp>15.06.2018</stp>
        <stp>15.06.2018</stp>
        <stp>[Bonds &amp; FX.xlsx]BONDS OK!R9C31</stp>
        <stp>Fill=C</stp>
        <stp>Days=A</stp>
        <tr r="AE9" s="10"/>
      </tp>
      <tp t="s">
        <v>#N/A Invalid Security</v>
        <stp/>
        <stp>##V3_BDHV12</stp>
        <stp>ITG2TR Index</stp>
        <stp>PX_LAST</stp>
        <stp>15.06.2018</stp>
        <stp>15.06.2018</stp>
        <stp>[Bonds &amp; FX.xlsx]BONDS OK!R9C41</stp>
        <stp>Fill=C</stp>
        <stp>Days=A</stp>
        <tr r="AO9" s="10"/>
      </tp>
      <tp t="s">
        <v>#N/A Invalid Security</v>
        <stp/>
        <stp>##V3_BDHV12</stp>
        <stp>ITG1TR Index</stp>
        <stp>PX_LAST</stp>
        <stp>14.06.2018</stp>
        <stp>14.06.2018</stp>
        <stp>[Bonds &amp; FX.xlsx]BONDS OK!R9C40</stp>
        <stp>Fill=C</stp>
        <stp>Days=A</stp>
        <tr r="AN9" s="10"/>
      </tp>
      <tp t="e">
        <v>#N/A</v>
        <stp/>
        <stp>##V3_BDHV12</stp>
        <stp>GSPT10YR Index</stp>
        <stp>PX_LAST</stp>
        <stp>20/11/2015</stp>
        <stp>20/11/2015</stp>
        <stp>[Bonds &amp; FX.xlsx]Monitor!R28C7</stp>
        <stp>Fill=C</stp>
        <stp>Days=A</stp>
        <tr r="G28" s="1"/>
      </tp>
      <tp t="e">
        <v>#N/A</v>
        <stp/>
        <stp>##V3_BDHV12</stp>
        <stp>GSPT10YR Index</stp>
        <stp>PX_LAST</stp>
        <stp>20/11/2015</stp>
        <stp>20/11/2015</stp>
        <stp>[Bonds &amp; FX.xlsx]Monitor!R16C7</stp>
        <stp>Fill=C</stp>
        <stp>Days=A</stp>
        <tr r="G16" s="1"/>
        <tr r="G16" s="1"/>
      </tp>
      <tp t="e">
        <v>#N/A</v>
        <stp/>
        <stp>##V3_BDHV12</stp>
        <stp>CADUSD  Curncy</stp>
        <stp>PX_LAST</stp>
        <stp>31/12/2014</stp>
        <stp>31/12/2014</stp>
        <stp>[Bonds &amp; FX.xlsx]FX!R9C7</stp>
        <stp>Fill=C</stp>
        <stp>Days=A</stp>
        <tr r="G9" s="6"/>
      </tp>
      <tp t="e">
        <v>#N/A</v>
        <stp/>
        <stp>##V3_BDHV12</stp>
        <stp>JPYEUR  Curncy</stp>
        <stp>PX_LAST</stp>
        <stp>31/12/2014</stp>
        <stp>31/12/2014</stp>
        <stp>[Bonds &amp; FX.xlsx]FX!R6C8</stp>
        <stp>Fill=C</stp>
        <stp>Days=A</stp>
        <tr r="H6" s="6"/>
      </tp>
      <tp t="e">
        <v>#N/A</v>
        <stp/>
        <stp>##V3_BDHV12</stp>
        <stp>GSPG10YR Index</stp>
        <stp>PX_LAST</stp>
        <stp>20/11/2015</stp>
        <stp>20/11/2015</stp>
        <stp>[Bonds &amp; FX.xlsx]Monitor!R31C7</stp>
        <stp>Fill=C</stp>
        <stp>Days=A</stp>
        <tr r="G31" s="1"/>
      </tp>
      <tp t="e">
        <v>#N/A</v>
        <stp/>
        <stp>##V3_BDHV12</stp>
        <stp>CHFUSD  Curncy</stp>
        <stp>PX_LAST</stp>
        <stp>31/12/2014</stp>
        <stp>31/12/2014</stp>
        <stp>[Bonds &amp; FX.xlsx]FX!R8C7</stp>
        <stp>Fill=C</stp>
        <stp>Days=A</stp>
        <tr r="G8" s="6"/>
      </tp>
      <tp t="e">
        <v>#N/A</v>
        <stp/>
        <stp>##V3_BDHV12</stp>
        <stp>GSPG10YR Index</stp>
        <stp>PX_LAST</stp>
        <stp>20/11/2015</stp>
        <stp>20/11/2015</stp>
        <stp>[Bonds &amp; FX.xlsx]Monitor!R20C7</stp>
        <stp>Fill=C</stp>
        <stp>Days=A</stp>
        <tr r="G20" s="1"/>
        <tr r="G20" s="1"/>
      </tp>
      <tp t="e">
        <v>#N/A</v>
        <stp/>
        <stp>##V3_BDHV12</stp>
        <stp>EBSU Index</stp>
        <stp>PX_LAST</stp>
        <stp>20/11/2015</stp>
        <stp>20/11/2015</stp>
        <stp>[Bonds &amp; FX.xlsx]Monitor!R63C10</stp>
        <stp>Days=A</stp>
        <stp>Fill=C</stp>
        <tr r="J63" s="1"/>
      </tp>
      <tp t="s">
        <v>MARKIT ITRX EUR SUB FIN 06/23</v>
        <stp/>
        <stp>##V3_BDPV12</stp>
        <stp>SUBFIN CDSI GEN 5Y Corp</stp>
        <stp>NAME</stp>
        <stp>[Bonds &amp; FX.xlsx]Bonds Weekly!R82C6</stp>
        <tr r="F82" s="9"/>
      </tp>
      <tp t="e">
        <v>#N/A</v>
        <stp/>
        <stp>##V3_BDHV12</stp>
        <stp>ENSU Index</stp>
        <stp>PX_LAST</stp>
        <stp>20/11/2015</stp>
        <stp>20/11/2015</stp>
        <stp>[Bonds &amp; FX.xlsx]Monitor!R64C10</stp>
        <stp>Days=A</stp>
        <stp>Fill=C</stp>
        <tr r="J64" s="1"/>
      </tp>
      <tp t="e">
        <v>#N/A</v>
        <stp/>
        <stp>##V3_BDHV12</stp>
        <stp>ITALY CDS USD SR 5Y Corp</stp>
        <stp>PX_LAST</stp>
        <stp>13/01/2016</stp>
        <stp>13/01/2016</stp>
        <stp>[Bonds &amp; FX.xlsx]Bonds Weekly!R41C8</stp>
        <stp>Fill=C</stp>
        <stp>Days=A</stp>
        <tr r="H41" s="9"/>
      </tp>
      <tp t="e">
        <v>#N/A</v>
        <stp/>
        <stp>##V3_BDHV12</stp>
        <stp>UkG5TR Index</stp>
        <stp>PX_LAST</stp>
        <stp>31/12/2015</stp>
        <stp>31/12/2015</stp>
        <stp>[Bonds &amp; FX.xlsx]Bonds Weekly!R14C33</stp>
        <stp>Fill=C</stp>
        <stp>Days=A</stp>
        <tr r="AG14" s="9"/>
      </tp>
      <tp t="e">
        <v>#N/A</v>
        <stp/>
        <stp>##V3_BDHV12</stp>
        <stp>UkG4TR Index</stp>
        <stp>PX_LAST</stp>
        <stp>13/01/2016</stp>
        <stp>13/01/2016</stp>
        <stp>[Bonds &amp; FX.xlsx]Bonds Weekly!R14C42</stp>
        <stp>Fill=C</stp>
        <stp>Days=A</stp>
        <tr r="AP14" s="9"/>
      </tp>
      <tp t="e">
        <v>#N/A</v>
        <stp/>
        <stp>##V3_BDHV12</stp>
        <stp>USG5TR Index</stp>
        <stp>PX_LAST</stp>
        <stp>31/12/2015</stp>
        <stp>31/12/2015</stp>
        <stp>[Bonds &amp; FX.xlsx]Bonds Weekly!R15C33</stp>
        <stp>Fill=C</stp>
        <stp>Days=A</stp>
        <tr r="AG15" s="9"/>
      </tp>
      <tp t="e">
        <v>#N/A</v>
        <stp/>
        <stp>##V3_BDHV12</stp>
        <stp>USG4TR Index</stp>
        <stp>PX_LAST</stp>
        <stp>13/01/2016</stp>
        <stp>13/01/2016</stp>
        <stp>[Bonds &amp; FX.xlsx]Bonds Weekly!R15C42</stp>
        <stp>Fill=C</stp>
        <stp>Days=A</stp>
        <tr r="AP15" s="9"/>
      </tp>
      <tp t="e">
        <v>#N/A</v>
        <stp/>
        <stp>##V3_BDHV12</stp>
        <stp>DEYC2Y10 Index</stp>
        <stp>PX_LAST</stp>
        <stp>25/11/2015</stp>
        <stp>25/11/2015</stp>
        <stp>[Bonds &amp; FX.xlsx]Bonds Daily!R36C7</stp>
        <stp>Fill=C</stp>
        <stp>Days=A</stp>
        <tr r="G36" s="7"/>
        <tr r="G36" s="7"/>
      </tp>
      <tp t="e">
        <v>#N/A</v>
        <stp/>
        <stp>##V3_BDHV12</stp>
        <stp>USYC2Y10 Index</stp>
        <stp>PX_LAST</stp>
        <stp>25/11/2015</stp>
        <stp>25/11/2015</stp>
        <stp>[Bonds &amp; FX.xlsx]Bonds Daily!R34C7</stp>
        <stp>Fill=C</stp>
        <stp>Days=A</stp>
        <tr r="G34" s="7"/>
        <tr r="G34" s="7"/>
      </tp>
      <tp t="e">
        <v>#N/A</v>
        <stp/>
        <stp>##V3_BDHV12</stp>
        <stp>UKYC2Y10 Index</stp>
        <stp>PX_LAST</stp>
        <stp>25/11/2015</stp>
        <stp>25/11/2015</stp>
        <stp>[Bonds &amp; FX.xlsx]Bonds Daily!R38C7</stp>
        <stp>Fill=C</stp>
        <stp>Days=A</stp>
        <tr r="G38" s="7"/>
        <tr r="G38" s="7"/>
      </tp>
      <tp t="e">
        <v>#N/A</v>
        <stp/>
        <stp>##V3_BDHV12</stp>
        <stp>JNG4TR Index</stp>
        <stp>PX_LAST</stp>
        <stp>13/01/2016</stp>
        <stp>13/01/2016</stp>
        <stp>[Bonds &amp; FX.xlsx]Bonds Weekly!R10C42</stp>
        <stp>Fill=C</stp>
        <stp>Days=A</stp>
        <tr r="AP10" s="9"/>
      </tp>
      <tp t="e">
        <v>#N/A</v>
        <stp/>
        <stp>##V3_BDHV12</stp>
        <stp>JNG5TR Index</stp>
        <stp>PX_LAST</stp>
        <stp>31/12/2015</stp>
        <stp>31/12/2015</stp>
        <stp>[Bonds &amp; FX.xlsx]Bonds Weekly!R10C33</stp>
        <stp>Fill=C</stp>
        <stp>Days=A</stp>
        <tr r="AG10" s="9"/>
      </tp>
      <tp t="e">
        <v>#N/A</v>
        <stp/>
        <stp>##V3_BDHV12</stp>
        <stp>PTG4TR Index</stp>
        <stp>PX_LAST</stp>
        <stp>13/01/2016</stp>
        <stp>13/01/2016</stp>
        <stp>[Bonds &amp; FX.xlsx]Bonds Weekly!R11C42</stp>
        <stp>Fill=C</stp>
        <stp>Days=A</stp>
        <tr r="AP11" s="9"/>
      </tp>
      <tp t="e">
        <v>#N/A</v>
        <stp/>
        <stp>##V3_BDHV12</stp>
        <stp>PTG5TR Index</stp>
        <stp>PX_LAST</stp>
        <stp>31/12/2015</stp>
        <stp>31/12/2015</stp>
        <stp>[Bonds &amp; FX.xlsx]Bonds Weekly!R11C33</stp>
        <stp>Fill=C</stp>
        <stp>Days=A</stp>
        <tr r="AG11" s="9"/>
      </tp>
      <tp t="e">
        <v>#N/A</v>
        <stp/>
        <stp>##V3_BDHV12</stp>
        <stp>SPG5TR Index</stp>
        <stp>PX_LAST</stp>
        <stp>31/12/2015</stp>
        <stp>31/12/2015</stp>
        <stp>[Bonds &amp; FX.xlsx]Bonds Weekly!R12C33</stp>
        <stp>Fill=C</stp>
        <stp>Days=A</stp>
        <tr r="AG12" s="9"/>
      </tp>
      <tp t="e">
        <v>#N/A</v>
        <stp/>
        <stp>##V3_BDHV12</stp>
        <stp>SPG4TR Index</stp>
        <stp>PX_LAST</stp>
        <stp>13/01/2016</stp>
        <stp>13/01/2016</stp>
        <stp>[Bonds &amp; FX.xlsx]Bonds Weekly!R12C42</stp>
        <stp>Fill=C</stp>
        <stp>Days=A</stp>
        <tr r="AP12" s="9"/>
      </tp>
      <tp t="e">
        <v>#N/A</v>
        <stp/>
        <stp>##V3_BDHV12</stp>
        <stp>SZG5TR Index</stp>
        <stp>PX_LAST</stp>
        <stp>31/12/2015</stp>
        <stp>31/12/2015</stp>
        <stp>[Bonds &amp; FX.xlsx]Bonds Weekly!R13C33</stp>
        <stp>Fill=C</stp>
        <stp>Days=A</stp>
        <tr r="AG13" s="9"/>
      </tp>
      <tp t="e">
        <v>#N/A</v>
        <stp/>
        <stp>##V3_BDHV12</stp>
        <stp>SZG4TR Index</stp>
        <stp>PX_LAST</stp>
        <stp>13/01/2016</stp>
        <stp>13/01/2016</stp>
        <stp>[Bonds &amp; FX.xlsx]Bonds Weekly!R13C42</stp>
        <stp>Fill=C</stp>
        <stp>Days=A</stp>
        <tr r="AP13" s="9"/>
      </tp>
      <tp t="e">
        <v>#N/A</v>
        <stp/>
        <stp>##V3_BDHV12</stp>
        <stp>SZG1TR Index</stp>
        <stp>PX_LAST</stp>
        <stp>13/11/2015</stp>
        <stp>13/11/2015</stp>
        <stp>[Bonds &amp; FX.xlsx]Monitor!R13C39</stp>
        <stp>Fill=C</stp>
        <stp>Days=A</stp>
        <tr r="AM13" s="1"/>
      </tp>
      <tp t="e">
        <v>#N/A</v>
        <stp/>
        <stp>##V3_BDHV12</stp>
        <stp>PTGATR Index</stp>
        <stp>PX_LAST</stp>
        <stp>20/11/2015</stp>
        <stp>20/11/2015</stp>
        <stp>[Bonds &amp; FX.xlsx]Monitor!R11C17</stp>
        <stp>Fill=C</stp>
        <stp>Days=A</stp>
        <tr r="Q11" s="1"/>
      </tp>
      <tp t="e">
        <v>#N/A</v>
        <stp/>
        <stp>##V3_BDHV12</stp>
        <stp>SPG5TR Index</stp>
        <stp>PX_LAST</stp>
        <stp>13/11/2015</stp>
        <stp>13/11/2015</stp>
        <stp>[Bonds &amp; FX.xlsx]Monitor!R12C43</stp>
        <stp>Fill=C</stp>
        <stp>Days=A</stp>
        <tr r="AQ12" s="1"/>
      </tp>
      <tp t="e">
        <v>#N/A</v>
        <stp/>
        <stp>##V3_BDHV12</stp>
        <stp>SZGATR Index</stp>
        <stp>PX_LAST</stp>
        <stp>31/10/2015</stp>
        <stp>31/10/2015</stp>
        <stp>[Bonds &amp; FX.xlsx]Monitor!R13C28</stp>
        <stp>Fill=C</stp>
        <stp>Days=A</stp>
        <tr r="AB13" s="1"/>
      </tp>
      <tp t="e">
        <v>#N/A</v>
        <stp/>
        <stp>##V3_BDHV12</stp>
        <stp>SPG4TR Index</stp>
        <stp>PX_LAST</stp>
        <stp>31/12/2014</stp>
        <stp>31/12/2014</stp>
        <stp>[Bonds &amp; FX.xlsx]Monitor!R12C21</stp>
        <stp>Fill=C</stp>
        <stp>Days=A</stp>
        <tr r="U12" s="1"/>
      </tp>
      <tp t="e">
        <v>#N/A</v>
        <stp/>
        <stp>##V3_BDHV12</stp>
        <stp>SPG5TR Index</stp>
        <stp>PX_LAST</stp>
        <stp>20/11/2015</stp>
        <stp>20/11/2015</stp>
        <stp>[Bonds &amp; FX.xlsx]Monitor!R12C43</stp>
        <stp>Fill=C</stp>
        <stp>Days=A</stp>
        <tr r="AQ12" s="1"/>
      </tp>
      <tp t="e">
        <v>#N/A</v>
        <stp/>
        <stp>##V3_BDHV12</stp>
        <stp>SPG5TR Index</stp>
        <stp>PX_LAST</stp>
        <stp>20/11/2015</stp>
        <stp>20/11/2015</stp>
        <stp>[Bonds &amp; FX.xlsx]Monitor!R12C33</stp>
        <stp>Fill=C</stp>
        <stp>Days=A</stp>
        <tr r="AG12" s="1"/>
      </tp>
      <tp t="e">
        <v>#N/A</v>
        <stp/>
        <stp>##V3_BDHV12</stp>
        <stp>SZG2TR Index</stp>
        <stp>PX_LAST</stp>
        <stp>20/11/2015</stp>
        <stp>20/11/2015</stp>
        <stp>[Bonds &amp; FX.xlsx]Monitor!R13C19</stp>
        <stp>Fill=C</stp>
        <stp>Days=A</stp>
        <tr r="S13" s="1"/>
      </tp>
      <tp t="e">
        <v>#N/A</v>
        <stp/>
        <stp>##V3_BDHV12</stp>
        <stp>SZG1TR Index</stp>
        <stp>PX_LAST</stp>
        <stp>20/11/2015</stp>
        <stp>20/11/2015</stp>
        <stp>[Bonds &amp; FX.xlsx]Monitor!R13C29</stp>
        <stp>Fill=C</stp>
        <stp>Days=A</stp>
        <tr r="AC13" s="1"/>
      </tp>
      <tp t="e">
        <v>#N/A</v>
        <stp/>
        <stp>##V3_BDHV12</stp>
        <stp>SZG1TR Index</stp>
        <stp>PX_LAST</stp>
        <stp>20/11/2015</stp>
        <stp>20/11/2015</stp>
        <stp>[Bonds &amp; FX.xlsx]Monitor!R13C39</stp>
        <stp>Fill=C</stp>
        <stp>Days=A</stp>
        <tr r="AM13" s="1"/>
      </tp>
      <tp t="e">
        <v>#N/A</v>
        <stp/>
        <stp>##V3_BDHV12</stp>
        <stp>SPG4TR Index</stp>
        <stp>PX_LAST</stp>
        <stp>31/10/2015</stp>
        <stp>31/10/2015</stp>
        <stp>[Bonds &amp; FX.xlsx]Monitor!R12C32</stp>
        <stp>Fill=C</stp>
        <stp>Days=A</stp>
        <tr r="AF12" s="1"/>
      </tp>
      <tp t="e">
        <v>#N/A</v>
        <stp/>
        <stp>##V3_BDHV12</stp>
        <stp>USG3TR Index</stp>
        <stp>PX_LAST</stp>
        <stp>31/10/2015</stp>
        <stp>31/10/2015</stp>
        <stp>[Bonds &amp; FX.xlsx]Monitor!R15C31</stp>
        <stp>Fill=C</stp>
        <stp>Days=A</stp>
        <tr r="AE15" s="1"/>
      </tp>
      <tp t="e">
        <v>#N/A</v>
        <stp/>
        <stp>##V3_BDHV12</stp>
        <stp>USG2TR Index</stp>
        <stp>PX_LAST</stp>
        <stp>20/11/2015</stp>
        <stp>20/11/2015</stp>
        <stp>[Bonds &amp; FX.xlsx]Monitor!R15C30</stp>
        <stp>Fill=C</stp>
        <stp>Days=A</stp>
        <tr r="AD15" s="1"/>
      </tp>
      <tp t="e">
        <v>#N/A</v>
        <stp/>
        <stp>##V3_BDHV12</stp>
        <stp>USG2TR Index</stp>
        <stp>PX_LAST</stp>
        <stp>20/11/2015</stp>
        <stp>20/11/2015</stp>
        <stp>[Bonds &amp; FX.xlsx]Monitor!R15C40</stp>
        <stp>Fill=C</stp>
        <stp>Days=A</stp>
        <tr r="AN15" s="1"/>
      </tp>
      <tp t="e">
        <v>#N/A</v>
        <stp/>
        <stp>##V3_BDHV12</stp>
        <stp>USG3TR Index</stp>
        <stp>PX_LAST</stp>
        <stp>20/11/2015</stp>
        <stp>20/11/2015</stp>
        <stp>[Bonds &amp; FX.xlsx]Monitor!R15C20</stp>
        <stp>Fill=C</stp>
        <stp>Days=A</stp>
        <tr r="T15" s="1"/>
      </tp>
      <tp t="e">
        <v>#N/A</v>
        <stp/>
        <stp>##V3_BDHV12</stp>
        <stp>USG5TR Index</stp>
        <stp>PX_LAST</stp>
        <stp>31/12/2014</stp>
        <stp>31/12/2014</stp>
        <stp>[Bonds &amp; FX.xlsx]Monitor!R15C22</stp>
        <stp>Fill=C</stp>
        <stp>Days=A</stp>
        <tr r="V15" s="1"/>
      </tp>
      <tp t="e">
        <v>#N/A</v>
        <stp/>
        <stp>##V3_BDHV12</stp>
        <stp>USG2TR Index</stp>
        <stp>PX_LAST</stp>
        <stp>13/11/2015</stp>
        <stp>13/11/2015</stp>
        <stp>[Bonds &amp; FX.xlsx]Monitor!R15C40</stp>
        <stp>Fill=C</stp>
        <stp>Days=A</stp>
        <tr r="AN15" s="1"/>
      </tp>
      <tp t="e">
        <v>#N/A</v>
        <stp/>
        <stp>##V3_BDHV12</stp>
        <stp>GBPEUR  Curncy</stp>
        <stp>PX_LAST</stp>
        <stp>20/11/2015</stp>
        <stp>20/11/2015</stp>
        <stp>[Bonds &amp; FX.xlsx]FX Daily!R7C8</stp>
        <stp>Fill=C</stp>
        <stp>Days=A</stp>
        <tr r="H7" s="8"/>
      </tp>
      <tp t="s">
        <v>#N/A Invalid Security</v>
        <stp/>
        <stp>##V3_BDHV12</stp>
        <stp>FRG1TR Index</stp>
        <stp>PX_LAST</stp>
        <stp>15.06.2018</stp>
        <stp>15.06.2018</stp>
        <stp>[Bonds &amp; FX.xlsx]BONDS OK!R7C40</stp>
        <stp>Fill=C</stp>
        <stp>Days=A</stp>
        <tr r="AN7" s="10"/>
      </tp>
      <tp t="s">
        <v>#N/A Invalid Security</v>
        <stp/>
        <stp>##V3_BDHV12</stp>
        <stp>FRG1TR Index</stp>
        <stp>PX_LAST</stp>
        <stp>15.06.2018</stp>
        <stp>15.06.2018</stp>
        <stp>[Bonds &amp; FX.xlsx]BONDS OK!R7C30</stp>
        <stp>Fill=C</stp>
        <stp>Days=A</stp>
        <tr r="AD7" s="10"/>
      </tp>
      <tp t="s">
        <v>#N/A Invalid Security</v>
        <stp/>
        <stp>##V3_BDHV12</stp>
        <stp>FRG2TR Index</stp>
        <stp>PX_LAST</stp>
        <stp>15.06.2018</stp>
        <stp>15.06.2018</stp>
        <stp>[Bonds &amp; FX.xlsx]BONDS OK!R7C20</stp>
        <stp>Fill=C</stp>
        <stp>Days=A</stp>
        <tr r="T7" s="10"/>
      </tp>
      <tp t="s">
        <v>#N/A Invalid Security</v>
        <stp/>
        <stp>##V3_BDHV12</stp>
        <stp>FRG2TR Index</stp>
        <stp>PX_LAST</stp>
        <stp>14.06.2018</stp>
        <stp>14.06.2018</stp>
        <stp>[Bonds &amp; FX.xlsx]BONDS OK!R7C41</stp>
        <stp>Fill=C</stp>
        <stp>Days=A</stp>
        <tr r="AO7" s="10"/>
      </tp>
      <tp t="s">
        <v>#N/A Invalid Security</v>
        <stp/>
        <stp>##V3_BDHV12</stp>
        <stp>EUG3TR Index</stp>
        <stp>PX_LAST</stp>
        <stp>31.05.2018</stp>
        <stp>31.05.2018</stp>
        <stp>[Bonds &amp; FX.xlsx]BONDS OK!R6C32</stp>
        <stp>Fill=C</stp>
        <stp>Days=A</stp>
        <tr r="AF6" s="10"/>
      </tp>
      <tp t="s">
        <v>#N/A Invalid Security</v>
        <stp/>
        <stp>##V3_BDHV12</stp>
        <stp>ITG4TR Index</stp>
        <stp>PX_LAST</stp>
        <stp>31.05.2018</stp>
        <stp>31.05.2018</stp>
        <stp>[Bonds &amp; FX.xlsx]BONDS OK!R9C33</stp>
        <stp>Fill=C</stp>
        <stp>Days=A</stp>
        <tr r="AG9" s="10"/>
      </tp>
      <tp>
        <v>31</v>
        <stp/>
        <stp>##V3_BDHV12</stp>
        <stp>IRELND CDS USD SR 5Y Corp</stp>
        <stp>PX_LAST</stp>
        <stp>15.06.2018</stp>
        <stp>15.06.2018</stp>
        <stp>[Bonds &amp; FX.xlsx]BONDS OK!R54C7</stp>
        <stp>Fill=C</stp>
        <stp>Days=A</stp>
        <tr r="G54" s="10"/>
        <tr r="G54" s="10"/>
      </tp>
      <tp>
        <v>26</v>
        <stp/>
        <stp>##V3_BDHV12</stp>
        <stp>FRENCH CDS USD SR 5Y Corp</stp>
        <stp>PX_LAST</stp>
        <stp>15.06.2018</stp>
        <stp>15.06.2018</stp>
        <stp>[Bonds &amp; FX.xlsx]BONDS OK!R55C7</stp>
        <stp>Fill=C</stp>
        <stp>Days=A</stp>
        <tr r="G55" s="10"/>
        <tr r="G55" s="10"/>
      </tp>
      <tp t="e">
        <v>#N/A</v>
        <stp/>
        <stp>##V3_BDHV12</stp>
        <stp>EURUSD  Curncy</stp>
        <stp>PX_LAST</stp>
        <stp>11/12/2015</stp>
        <stp>11/12/2015</stp>
        <stp>[Bonds &amp; FX.xlsx]FX!R5C7</stp>
        <stp>Fill=C</stp>
        <stp>Days=A</stp>
        <tr r="G5" s="6"/>
      </tp>
      <tp>
        <v>390</v>
        <stp/>
        <stp>##V3_BDHV12</stp>
        <stp>GREECE CDS USD SR 5Y Corp</stp>
        <stp>PX_LAST</stp>
        <stp>15.06.2018</stp>
        <stp>15.06.2018</stp>
        <stp>[Bonds &amp; FX.xlsx]BONDS OK!R58C7</stp>
        <stp>Fill=C</stp>
        <stp>Days=A</stp>
        <tr r="G58" s="10"/>
        <tr r="G58" s="10"/>
      </tp>
      <tp>
        <v>100</v>
        <stp/>
        <stp>##V3_BDHV12</stp>
        <stp>PORTUGAL CDS USD SR 5Y Corp</stp>
        <stp>PX_LAST</stp>
        <stp>14.06.2018</stp>
        <stp>14.06.2018</stp>
        <stp>[Bonds &amp; FX.xlsx]BONDS OK!R57C8</stp>
        <stp>Fill=C</stp>
        <stp>Days=A</stp>
        <tr r="H57" s="10"/>
      </tp>
      <tp t="e">
        <v>#N/A</v>
        <stp/>
        <stp>##V3_BDHV12</stp>
        <stp>USG5TR Index</stp>
        <stp>PX_LAST</stp>
        <stp>14/01/2016</stp>
        <stp>14/01/2016</stp>
        <stp>[Bonds &amp; FX.xlsx]Bonds Weekly!R15C22</stp>
        <stp>Fill=C</stp>
        <stp>Days=A</stp>
        <tr r="V15" s="9"/>
      </tp>
      <tp t="e">
        <v>#N/A</v>
        <stp/>
        <stp>##V3_BDHV12</stp>
        <stp>UkG4TR Index</stp>
        <stp>PX_LAST</stp>
        <stp>14/01/2016</stp>
        <stp>14/01/2016</stp>
        <stp>[Bonds &amp; FX.xlsx]Bonds Weekly!R14C42</stp>
        <stp>Fill=C</stp>
        <stp>Days=A</stp>
        <tr r="AP14" s="9"/>
      </tp>
      <tp t="e">
        <v>#N/A</v>
        <stp/>
        <stp>##V3_BDHV12</stp>
        <stp>UkG4TR Index</stp>
        <stp>PX_LAST</stp>
        <stp>14/01/2016</stp>
        <stp>14/01/2016</stp>
        <stp>[Bonds &amp; FX.xlsx]Bonds Weekly!R14C32</stp>
        <stp>Fill=C</stp>
        <stp>Days=A</stp>
        <tr r="AF14" s="9"/>
      </tp>
      <tp t="e">
        <v>#N/A</v>
        <stp/>
        <stp>##V3_BDHV12</stp>
        <stp>USG4TR Index</stp>
        <stp>PX_LAST</stp>
        <stp>14/01/2016</stp>
        <stp>14/01/2016</stp>
        <stp>[Bonds &amp; FX.xlsx]Bonds Weekly!R15C42</stp>
        <stp>Fill=C</stp>
        <stp>Days=A</stp>
        <tr r="AP15" s="9"/>
      </tp>
      <tp t="e">
        <v>#N/A</v>
        <stp/>
        <stp>##V3_BDHV12</stp>
        <stp>USG4TR Index</stp>
        <stp>PX_LAST</stp>
        <stp>14/01/2016</stp>
        <stp>14/01/2016</stp>
        <stp>[Bonds &amp; FX.xlsx]Bonds Weekly!R15C32</stp>
        <stp>Fill=C</stp>
        <stp>Days=A</stp>
        <tr r="AF15" s="9"/>
      </tp>
      <tp t="e">
        <v>#N/A</v>
        <stp/>
        <stp>##V3_BDHV12</stp>
        <stp>UkG5TR Index</stp>
        <stp>PX_LAST</stp>
        <stp>14/01/2016</stp>
        <stp>14/01/2016</stp>
        <stp>[Bonds &amp; FX.xlsx]Bonds Weekly!R14C22</stp>
        <stp>Fill=C</stp>
        <stp>Days=A</stp>
        <tr r="V14" s="9"/>
      </tp>
      <tp t="e">
        <v>#N/A</v>
        <stp/>
        <stp>##V3_BDHV12</stp>
        <stp>PTG5TR Index</stp>
        <stp>PX_LAST</stp>
        <stp>14/01/2016</stp>
        <stp>14/01/2016</stp>
        <stp>[Bonds &amp; FX.xlsx]Bonds Weekly!R11C22</stp>
        <stp>Fill=C</stp>
        <stp>Days=A</stp>
        <tr r="V11" s="9"/>
      </tp>
      <tp t="e">
        <v>#N/A</v>
        <stp/>
        <stp>##V3_BDHV12</stp>
        <stp>JNG4TR Index</stp>
        <stp>PX_LAST</stp>
        <stp>14/01/2016</stp>
        <stp>14/01/2016</stp>
        <stp>[Bonds &amp; FX.xlsx]Bonds Weekly!R10C32</stp>
        <stp>Fill=C</stp>
        <stp>Days=A</stp>
        <tr r="AF10" s="9"/>
      </tp>
      <tp t="e">
        <v>#N/A</v>
        <stp/>
        <stp>##V3_BDHV12</stp>
        <stp>JNG4TR Index</stp>
        <stp>PX_LAST</stp>
        <stp>14/01/2016</stp>
        <stp>14/01/2016</stp>
        <stp>[Bonds &amp; FX.xlsx]Bonds Weekly!R10C42</stp>
        <stp>Fill=C</stp>
        <stp>Days=A</stp>
        <tr r="AP10" s="9"/>
      </tp>
      <tp t="e">
        <v>#N/A</v>
        <stp/>
        <stp>##V3_BDHV12</stp>
        <stp>PTG4TR Index</stp>
        <stp>PX_LAST</stp>
        <stp>14/01/2016</stp>
        <stp>14/01/2016</stp>
        <stp>[Bonds &amp; FX.xlsx]Bonds Weekly!R11C32</stp>
        <stp>Fill=C</stp>
        <stp>Days=A</stp>
        <tr r="AF11" s="9"/>
      </tp>
      <tp t="e">
        <v>#N/A</v>
        <stp/>
        <stp>##V3_BDHV12</stp>
        <stp>PTG4TR Index</stp>
        <stp>PX_LAST</stp>
        <stp>14/01/2016</stp>
        <stp>14/01/2016</stp>
        <stp>[Bonds &amp; FX.xlsx]Bonds Weekly!R11C42</stp>
        <stp>Fill=C</stp>
        <stp>Days=A</stp>
        <tr r="AP11" s="9"/>
      </tp>
      <tp t="e">
        <v>#N/A</v>
        <stp/>
        <stp>##V3_BDHV12</stp>
        <stp>JNG5TR Index</stp>
        <stp>PX_LAST</stp>
        <stp>14/01/2016</stp>
        <stp>14/01/2016</stp>
        <stp>[Bonds &amp; FX.xlsx]Bonds Weekly!R10C22</stp>
        <stp>Fill=C</stp>
        <stp>Days=A</stp>
        <tr r="V10" s="9"/>
      </tp>
      <tp t="e">
        <v>#N/A</v>
        <stp/>
        <stp>##V3_BDHV12</stp>
        <stp>SPG4TR Index</stp>
        <stp>PX_LAST</stp>
        <stp>14/01/2016</stp>
        <stp>14/01/2016</stp>
        <stp>[Bonds &amp; FX.xlsx]Bonds Weekly!R12C42</stp>
        <stp>Fill=C</stp>
        <stp>Days=A</stp>
        <tr r="AP12" s="9"/>
      </tp>
      <tp t="e">
        <v>#N/A</v>
        <stp/>
        <stp>##V3_BDHV12</stp>
        <stp>SPG4TR Index</stp>
        <stp>PX_LAST</stp>
        <stp>14/01/2016</stp>
        <stp>14/01/2016</stp>
        <stp>[Bonds &amp; FX.xlsx]Bonds Weekly!R12C32</stp>
        <stp>Fill=C</stp>
        <stp>Days=A</stp>
        <tr r="AF12" s="9"/>
      </tp>
      <tp t="e">
        <v>#N/A</v>
        <stp/>
        <stp>##V3_BDHV12</stp>
        <stp>SZG5TR Index</stp>
        <stp>PX_LAST</stp>
        <stp>14/01/2016</stp>
        <stp>14/01/2016</stp>
        <stp>[Bonds &amp; FX.xlsx]Bonds Weekly!R13C22</stp>
        <stp>Fill=C</stp>
        <stp>Days=A</stp>
        <tr r="V13" s="9"/>
      </tp>
      <tp t="e">
        <v>#N/A</v>
        <stp/>
        <stp>##V3_BDHV12</stp>
        <stp>SPG5TR Index</stp>
        <stp>PX_LAST</stp>
        <stp>14/01/2016</stp>
        <stp>14/01/2016</stp>
        <stp>[Bonds &amp; FX.xlsx]Bonds Weekly!R12C22</stp>
        <stp>Fill=C</stp>
        <stp>Days=A</stp>
        <tr r="V12" s="9"/>
      </tp>
      <tp t="e">
        <v>#N/A</v>
        <stp/>
        <stp>##V3_BDHV12</stp>
        <stp>SZG4TR Index</stp>
        <stp>PX_LAST</stp>
        <stp>14/01/2016</stp>
        <stp>14/01/2016</stp>
        <stp>[Bonds &amp; FX.xlsx]Bonds Weekly!R13C42</stp>
        <stp>Fill=C</stp>
        <stp>Days=A</stp>
        <tr r="AP13" s="9"/>
      </tp>
      <tp t="e">
        <v>#N/A</v>
        <stp/>
        <stp>##V3_BDHV12</stp>
        <stp>SZG4TR Index</stp>
        <stp>PX_LAST</stp>
        <stp>14/01/2016</stp>
        <stp>14/01/2016</stp>
        <stp>[Bonds &amp; FX.xlsx]Bonds Weekly!R13C32</stp>
        <stp>Fill=C</stp>
        <stp>Days=A</stp>
        <tr r="AF13" s="9"/>
      </tp>
      <tp t="e">
        <v>#N/A</v>
        <stp/>
        <stp>##V3_BDHV12</stp>
        <stp>SZGATR Index</stp>
        <stp>PX_LAST</stp>
        <stp>13/11/2015</stp>
        <stp>13/11/2015</stp>
        <stp>[Bonds &amp; FX.xlsx]Monitor!R13C38</stp>
        <stp>Fill=C</stp>
        <stp>Days=A</stp>
        <tr r="AL13" s="1"/>
      </tp>
      <tp t="e">
        <v>#N/A</v>
        <stp/>
        <stp>##V3_BDHV12</stp>
        <stp>SPG4TR Index</stp>
        <stp>PX_LAST</stp>
        <stp>13/11/2015</stp>
        <stp>13/11/2015</stp>
        <stp>[Bonds &amp; FX.xlsx]Monitor!R12C42</stp>
        <stp>Fill=C</stp>
        <stp>Days=A</stp>
        <tr r="AP12" s="1"/>
      </tp>
      <tp t="s">
        <v>MARKIT ITRX EUR HIVOL 12/18</v>
        <stp/>
        <stp>##V3_BDPV12</stp>
        <stp>HIVOL CDSI GEN 5Y Corp</stp>
        <stp>NAME</stp>
        <stp>[Bonds &amp; FX.xlsx]Bonds Weekly!R79C6</stp>
        <tr r="F79" s="9"/>
      </tp>
      <tp t="e">
        <v>#N/A</v>
        <stp/>
        <stp>##V3_BDHV12</stp>
        <stp>SPG3TR Index</stp>
        <stp>PX_LAST</stp>
        <stp>31/12/2014</stp>
        <stp>31/12/2014</stp>
        <stp>[Bonds &amp; FX.xlsx]Monitor!R12C20</stp>
        <stp>Fill=C</stp>
        <stp>Days=A</stp>
        <tr r="T12" s="1"/>
      </tp>
      <tp t="e">
        <v>#N/A</v>
        <stp/>
        <stp>##V3_BDHV12</stp>
        <stp>SZG1TR Index</stp>
        <stp>PX_LAST</stp>
        <stp>31/10/2015</stp>
        <stp>31/10/2015</stp>
        <stp>[Bonds &amp; FX.xlsx]Monitor!R13C29</stp>
        <stp>Fill=C</stp>
        <stp>Days=A</stp>
        <tr r="AC13" s="1"/>
      </tp>
      <tp t="e">
        <v>#N/A</v>
        <stp/>
        <stp>##V3_BDHV12</stp>
        <stp>SPG4TR Index</stp>
        <stp>PX_LAST</stp>
        <stp>20/11/2015</stp>
        <stp>20/11/2015</stp>
        <stp>[Bonds &amp; FX.xlsx]Monitor!R12C42</stp>
        <stp>Fill=C</stp>
        <stp>Days=A</stp>
        <tr r="AP12" s="1"/>
      </tp>
      <tp t="e">
        <v>#N/A</v>
        <stp/>
        <stp>##V3_BDHV12</stp>
        <stp>SPG4TR Index</stp>
        <stp>PX_LAST</stp>
        <stp>20/11/2015</stp>
        <stp>20/11/2015</stp>
        <stp>[Bonds &amp; FX.xlsx]Monitor!R12C32</stp>
        <stp>Fill=C</stp>
        <stp>Days=A</stp>
        <tr r="AF12" s="1"/>
      </tp>
      <tp t="e">
        <v>#N/A</v>
        <stp/>
        <stp>##V3_BDHV12</stp>
        <stp>SPG5TR Index</stp>
        <stp>PX_LAST</stp>
        <stp>20/11/2015</stp>
        <stp>20/11/2015</stp>
        <stp>[Bonds &amp; FX.xlsx]Monitor!R12C22</stp>
        <stp>Fill=C</stp>
        <stp>Days=A</stp>
        <tr r="V12" s="1"/>
      </tp>
      <tp t="e">
        <v>#N/A</v>
        <stp/>
        <stp>##V3_BDHV12</stp>
        <stp>SZGATR Index</stp>
        <stp>PX_LAST</stp>
        <stp>20/11/2015</stp>
        <stp>20/11/2015</stp>
        <stp>[Bonds &amp; FX.xlsx]Monitor!R13C28</stp>
        <stp>Fill=C</stp>
        <stp>Days=A</stp>
        <tr r="AB13" s="1"/>
      </tp>
      <tp t="e">
        <v>#N/A</v>
        <stp/>
        <stp>##V3_BDHV12</stp>
        <stp>SZGATR Index</stp>
        <stp>PX_LAST</stp>
        <stp>20/11/2015</stp>
        <stp>20/11/2015</stp>
        <stp>[Bonds &amp; FX.xlsx]Monitor!R13C38</stp>
        <stp>Fill=C</stp>
        <stp>Days=A</stp>
        <tr r="AL13" s="1"/>
      </tp>
      <tp t="e">
        <v>#N/A</v>
        <stp/>
        <stp>##V3_BDHV12</stp>
        <stp>SZG1TR Index</stp>
        <stp>PX_LAST</stp>
        <stp>20/11/2015</stp>
        <stp>20/11/2015</stp>
        <stp>[Bonds &amp; FX.xlsx]Monitor!R13C18</stp>
        <stp>Fill=C</stp>
        <stp>Days=A</stp>
        <tr r="R13" s="1"/>
      </tp>
      <tp t="e">
        <v>#N/A</v>
        <stp/>
        <stp>##V3_BDHV12</stp>
        <stp>SPG5TR Index</stp>
        <stp>PX_LAST</stp>
        <stp>31/10/2015</stp>
        <stp>31/10/2015</stp>
        <stp>[Bonds &amp; FX.xlsx]Monitor!R12C33</stp>
        <stp>Fill=C</stp>
        <stp>Days=A</stp>
        <tr r="AG12" s="1"/>
      </tp>
      <tp t="e">
        <v>#N/A</v>
        <stp/>
        <stp>##V3_BDHV12</stp>
        <stp>USG2TR Index</stp>
        <stp>PX_LAST</stp>
        <stp>31/10/2015</stp>
        <stp>31/10/2015</stp>
        <stp>[Bonds &amp; FX.xlsx]Monitor!R15C30</stp>
        <stp>Fill=C</stp>
        <stp>Days=A</stp>
        <tr r="AD15" s="1"/>
      </tp>
      <tp t="e">
        <v>#N/A</v>
        <stp/>
        <stp>##V3_BDHV12</stp>
        <stp>USG3TR Index</stp>
        <stp>PX_LAST</stp>
        <stp>20/11/2015</stp>
        <stp>20/11/2015</stp>
        <stp>[Bonds &amp; FX.xlsx]Monitor!R15C31</stp>
        <stp>Fill=C</stp>
        <stp>Days=A</stp>
        <tr r="AE15" s="1"/>
      </tp>
      <tp t="e">
        <v>#N/A</v>
        <stp/>
        <stp>##V3_BDHV12</stp>
        <stp>USG3TR Index</stp>
        <stp>PX_LAST</stp>
        <stp>20/11/2015</stp>
        <stp>20/11/2015</stp>
        <stp>[Bonds &amp; FX.xlsx]Monitor!R15C41</stp>
        <stp>Fill=C</stp>
        <stp>Days=A</stp>
        <tr r="AO15" s="1"/>
      </tp>
      <tp t="e">
        <v>#N/A</v>
        <stp/>
        <stp>##V3_BDHV12</stp>
        <stp>USG4TR Index</stp>
        <stp>PX_LAST</stp>
        <stp>20/11/2015</stp>
        <stp>20/11/2015</stp>
        <stp>[Bonds &amp; FX.xlsx]Monitor!R15C21</stp>
        <stp>Fill=C</stp>
        <stp>Days=A</stp>
        <tr r="U15" s="1"/>
      </tp>
      <tp t="e">
        <v>#N/A</v>
        <stp/>
        <stp>##V3_BDHV12</stp>
        <stp>USG3TR Index</stp>
        <stp>PX_LAST</stp>
        <stp>13/11/2015</stp>
        <stp>13/11/2015</stp>
        <stp>[Bonds &amp; FX.xlsx]Monitor!R15C41</stp>
        <stp>Fill=C</stp>
        <stp>Days=A</stp>
        <tr r="AO15" s="1"/>
      </tp>
      <tp t="e">
        <v>#N/A</v>
        <stp/>
        <stp>##V3_BDHV12</stp>
        <stp>GACGB10 Index</stp>
        <stp>PX_LAST</stp>
        <stp>31/12/2015</stp>
        <stp>31/12/2015</stp>
        <stp>[Bonds &amp; FX.xlsx]Bonds Weekly!R11C10</stp>
        <stp>Fill=C</stp>
        <stp>Days=A</stp>
        <tr r="J11" s="9"/>
      </tp>
      <tp t="s">
        <v>#N/A Invalid Security</v>
        <stp/>
        <stp>##V3_BDHV12</stp>
        <stp>FRG3TR Index</stp>
        <stp>PX_LAST</stp>
        <stp>15.06.2018</stp>
        <stp>15.06.2018</stp>
        <stp>[Bonds &amp; FX.xlsx]BONDS OK!R7C21</stp>
        <stp>Fill=C</stp>
        <stp>Days=A</stp>
        <tr r="U7" s="10"/>
      </tp>
      <tp t="s">
        <v>#N/A Invalid Security</v>
        <stp/>
        <stp>##V3_BDHV12</stp>
        <stp>FRG2TR Index</stp>
        <stp>PX_LAST</stp>
        <stp>15.06.2018</stp>
        <stp>15.06.2018</stp>
        <stp>[Bonds &amp; FX.xlsx]BONDS OK!R7C41</stp>
        <stp>Fill=C</stp>
        <stp>Days=A</stp>
        <tr r="AO7" s="10"/>
      </tp>
      <tp t="s">
        <v>#N/A Invalid Security</v>
        <stp/>
        <stp>##V3_BDHV12</stp>
        <stp>FRG2TR Index</stp>
        <stp>PX_LAST</stp>
        <stp>15.06.2018</stp>
        <stp>15.06.2018</stp>
        <stp>[Bonds &amp; FX.xlsx]BONDS OK!R7C31</stp>
        <stp>Fill=C</stp>
        <stp>Days=A</stp>
        <tr r="AE7" s="10"/>
      </tp>
      <tp t="s">
        <v>#N/A Invalid Security</v>
        <stp/>
        <stp>##V3_BDHV12</stp>
        <stp>FRG1TR Index</stp>
        <stp>PX_LAST</stp>
        <stp>14.06.2018</stp>
        <stp>14.06.2018</stp>
        <stp>[Bonds &amp; FX.xlsx]BONDS OK!R7C40</stp>
        <stp>Fill=C</stp>
        <stp>Days=A</stp>
        <tr r="AN7" s="10"/>
      </tp>
      <tp t="s">
        <v>#N/A Invalid Security</v>
        <stp/>
        <stp>##V3_BDHV12</stp>
        <stp>FRG5TR Index</stp>
        <stp>PX_LAST</stp>
        <stp>31.05.2018</stp>
        <stp>31.05.2018</stp>
        <stp>[Bonds &amp; FX.xlsx]BONDS OK!R7C34</stp>
        <stp>Fill=C</stp>
        <stp>Days=A</stp>
        <tr r="AH7" s="10"/>
      </tp>
      <tp t="s">
        <v>#N/A Invalid Security</v>
        <stp/>
        <stp>##V3_BDHV12</stp>
        <stp>EUG4TR Index</stp>
        <stp>PX_LAST</stp>
        <stp>31.05.2018</stp>
        <stp>31.05.2018</stp>
        <stp>[Bonds &amp; FX.xlsx]BONDS OK!R6C33</stp>
        <stp>Fill=C</stp>
        <stp>Days=A</stp>
        <tr r="AG6" s="10"/>
      </tp>
      <tp t="s">
        <v>#N/A Invalid Security</v>
        <stp/>
        <stp>##V3_BDHV12</stp>
        <stp>ITG3TR Index</stp>
        <stp>PX_LAST</stp>
        <stp>31.05.2018</stp>
        <stp>31.05.2018</stp>
        <stp>[Bonds &amp; FX.xlsx]BONDS OK!R9C32</stp>
        <stp>Fill=C</stp>
        <stp>Days=A</stp>
        <tr r="AF9" s="10"/>
      </tp>
      <tp t="e">
        <v>#N/A</v>
        <stp/>
        <stp>##V3_BDHV12</stp>
        <stp>EURJPY  Curncy</stp>
        <stp>PX_LAST</stp>
        <stp>31/12/2014</stp>
        <stp>31/12/2014</stp>
        <stp>[Bonds &amp; FX.xlsx]FX Daily!R5C9</stp>
        <stp>Fill=C</stp>
        <stp>Days=A</stp>
        <tr r="I5" s="8"/>
      </tp>
      <tp t="e">
        <v>#N/A</v>
        <stp/>
        <stp>##V3_BDHV12</stp>
        <stp>GBPJPY  Curncy</stp>
        <stp>PX_LAST</stp>
        <stp>20/11/2015</stp>
        <stp>20/11/2015</stp>
        <stp>[Bonds &amp; FX.xlsx]FX Daily!R7C9</stp>
        <stp>Fill=C</stp>
        <stp>Days=A</stp>
        <tr r="I7" s="8"/>
      </tp>
      <tp t="e">
        <v>#N/A</v>
        <stp/>
        <stp>##V3_BDHV12</stp>
        <stp>EURUSD  Curncy</stp>
        <stp>PX_LAST</stp>
        <stp>31/12/2014</stp>
        <stp>31/12/2014</stp>
        <stp>[Bonds &amp; FX.xlsx]FX!R5C7</stp>
        <stp>Fill=C</stp>
        <stp>Days=A</stp>
        <tr r="G5" s="6"/>
      </tp>
      <tp t="e">
        <v>#N/A</v>
        <stp/>
        <stp>##V3_BDHV12</stp>
        <stp>IRELND CDS USD SR 5Y Corp</stp>
        <stp>PX_LAST</stp>
        <stp>31/12/2014</stp>
        <stp>31/12/2014</stp>
        <stp>[Bonds &amp; FX.xlsx]Monitor!R43C10</stp>
        <stp>Fill=C</stp>
        <stp>Days=A</stp>
        <tr r="J43" s="1"/>
      </tp>
      <tp t="e">
        <v>#N/A</v>
        <stp/>
        <stp>##V3_BDHV12</stp>
        <stp>GMXN10YR Index</stp>
        <stp>PX_LAST</stp>
        <stp>31/10/2015</stp>
        <stp>31/10/2015</stp>
        <stp>[Bonds &amp; FX.xlsx]Monitor!R24C9</stp>
        <stp>Fill=C</stp>
        <stp>Days=A</stp>
        <tr r="I24" s="1"/>
      </tp>
      <tp t="e">
        <v>#N/A</v>
        <stp/>
        <stp>##V3_BDHV12</stp>
        <stp>FRENCH CDS USD SR 5Y Corp</stp>
        <stp>PX_LAST</stp>
        <stp>31/12/2014</stp>
        <stp>31/12/2014</stp>
        <stp>[Bonds &amp; FX.xlsx]Monitor!R44C10</stp>
        <stp>Fill=C</stp>
        <stp>Days=A</stp>
        <tr r="J44" s="1"/>
      </tp>
      <tp t="s">
        <v>Non-Fina  Subordinated</v>
        <stp/>
        <stp>##V3_BDPV12</stp>
        <stp>ENSU Index</stp>
        <stp>NAME</stp>
        <stp>[Bonds &amp; FX.xlsx]Monitor!R64C6</stp>
        <tr r="F64" s="1"/>
      </tp>
      <tp t="e">
        <v>#N/A</v>
        <stp/>
        <stp>##V3_BDHV12</stp>
        <stp>GREECE CDS USD SR 5Y Corp</stp>
        <stp>PX_LAST</stp>
        <stp>31/12/2014</stp>
        <stp>31/12/2014</stp>
        <stp>[Bonds &amp; FX.xlsx]Monitor!R47C10</stp>
        <stp>Fill=C</stp>
        <stp>Days=A</stp>
        <tr r="J47" s="1"/>
      </tp>
      <tp t="s">
        <v>Germany Breakeven 10 Year</v>
        <stp/>
        <stp>##V3_BDPV12</stp>
        <stp>DEGGBE10 Index</stp>
        <stp>NAME</stp>
        <stp>[Bonds &amp; FX.xlsx]BONDS OK!R64C6</stp>
        <tr r="F64" s="10"/>
      </tp>
      <tp t="s">
        <v>HUNGARY CDS USD SR 5Y D14</v>
        <stp/>
        <stp>##V3_BDPV12</stp>
        <stp>REPHUN CDS USD SR 5Y Corp</stp>
        <stp>NAME</stp>
        <stp>[Bonds &amp; FX.xlsx]Monitor!R45C6</stp>
        <tr r="F45" s="1"/>
      </tp>
      <tp t="e">
        <v>#N/A</v>
        <stp/>
        <stp>##V3_BDHV12</stp>
        <stp>USG5TR Index</stp>
        <stp>PX_LAST</stp>
        <stp>14/01/2016</stp>
        <stp>14/01/2016</stp>
        <stp>[Bonds &amp; FX.xlsx]Bonds Weekly!R15C43</stp>
        <stp>Fill=C</stp>
        <stp>Days=A</stp>
        <tr r="AQ15" s="9"/>
      </tp>
      <tp t="e">
        <v>#N/A</v>
        <stp/>
        <stp>##V3_BDHV12</stp>
        <stp>USG5TR Index</stp>
        <stp>PX_LAST</stp>
        <stp>14/01/2016</stp>
        <stp>14/01/2016</stp>
        <stp>[Bonds &amp; FX.xlsx]Bonds Weekly!R15C33</stp>
        <stp>Fill=C</stp>
        <stp>Days=A</stp>
        <tr r="AG15" s="9"/>
      </tp>
      <tp t="e">
        <v>#N/A</v>
        <stp/>
        <stp>##V3_BDHV12</stp>
        <stp>UkG5TR Index</stp>
        <stp>PX_LAST</stp>
        <stp>14/01/2016</stp>
        <stp>14/01/2016</stp>
        <stp>[Bonds &amp; FX.xlsx]Bonds Weekly!R14C43</stp>
        <stp>Fill=C</stp>
        <stp>Days=A</stp>
        <tr r="AQ14" s="9"/>
      </tp>
      <tp t="e">
        <v>#N/A</v>
        <stp/>
        <stp>##V3_BDHV12</stp>
        <stp>UkG5TR Index</stp>
        <stp>PX_LAST</stp>
        <stp>14/01/2016</stp>
        <stp>14/01/2016</stp>
        <stp>[Bonds &amp; FX.xlsx]Bonds Weekly!R14C33</stp>
        <stp>Fill=C</stp>
        <stp>Days=A</stp>
        <tr r="AG14" s="9"/>
      </tp>
      <tp t="e">
        <v>#N/A</v>
        <stp/>
        <stp>##V3_BDHV12</stp>
        <stp>PTG5TR Index</stp>
        <stp>PX_LAST</stp>
        <stp>14/01/2016</stp>
        <stp>14/01/2016</stp>
        <stp>[Bonds &amp; FX.xlsx]Bonds Weekly!R11C33</stp>
        <stp>Fill=C</stp>
        <stp>Days=A</stp>
        <tr r="AG11" s="9"/>
      </tp>
      <tp t="e">
        <v>#N/A</v>
        <stp/>
        <stp>##V3_BDHV12</stp>
        <stp>PTG5TR Index</stp>
        <stp>PX_LAST</stp>
        <stp>14/01/2016</stp>
        <stp>14/01/2016</stp>
        <stp>[Bonds &amp; FX.xlsx]Bonds Weekly!R11C43</stp>
        <stp>Fill=C</stp>
        <stp>Days=A</stp>
        <tr r="AQ11" s="9"/>
      </tp>
      <tp t="e">
        <v>#N/A</v>
        <stp/>
        <stp>##V3_BDHV12</stp>
        <stp>JNG5TR Index</stp>
        <stp>PX_LAST</stp>
        <stp>14/01/2016</stp>
        <stp>14/01/2016</stp>
        <stp>[Bonds &amp; FX.xlsx]Bonds Weekly!R10C33</stp>
        <stp>Fill=C</stp>
        <stp>Days=A</stp>
        <tr r="AG10" s="9"/>
      </tp>
      <tp t="e">
        <v>#N/A</v>
        <stp/>
        <stp>##V3_BDHV12</stp>
        <stp>JNG5TR Index</stp>
        <stp>PX_LAST</stp>
        <stp>14/01/2016</stp>
        <stp>14/01/2016</stp>
        <stp>[Bonds &amp; FX.xlsx]Bonds Weekly!R10C43</stp>
        <stp>Fill=C</stp>
        <stp>Days=A</stp>
        <tr r="AQ10" s="9"/>
      </tp>
      <tp t="e">
        <v>#N/A</v>
        <stp/>
        <stp>##V3_BDHV12</stp>
        <stp>SZG5TR Index</stp>
        <stp>PX_LAST</stp>
        <stp>14/01/2016</stp>
        <stp>14/01/2016</stp>
        <stp>[Bonds &amp; FX.xlsx]Bonds Weekly!R13C43</stp>
        <stp>Fill=C</stp>
        <stp>Days=A</stp>
        <tr r="AQ13" s="9"/>
      </tp>
      <tp t="e">
        <v>#N/A</v>
        <stp/>
        <stp>##V3_BDHV12</stp>
        <stp>SZG5TR Index</stp>
        <stp>PX_LAST</stp>
        <stp>14/01/2016</stp>
        <stp>14/01/2016</stp>
        <stp>[Bonds &amp; FX.xlsx]Bonds Weekly!R13C33</stp>
        <stp>Fill=C</stp>
        <stp>Days=A</stp>
        <tr r="AG13" s="9"/>
      </tp>
      <tp t="e">
        <v>#N/A</v>
        <stp/>
        <stp>##V3_BDHV12</stp>
        <stp>SPG5TR Index</stp>
        <stp>PX_LAST</stp>
        <stp>14/01/2016</stp>
        <stp>14/01/2016</stp>
        <stp>[Bonds &amp; FX.xlsx]Bonds Weekly!R12C43</stp>
        <stp>Fill=C</stp>
        <stp>Days=A</stp>
        <tr r="AQ12" s="9"/>
      </tp>
      <tp t="e">
        <v>#N/A</v>
        <stp/>
        <stp>##V3_BDHV12</stp>
        <stp>SPG5TR Index</stp>
        <stp>PX_LAST</stp>
        <stp>14/01/2016</stp>
        <stp>14/01/2016</stp>
        <stp>[Bonds &amp; FX.xlsx]Bonds Weekly!R12C33</stp>
        <stp>Fill=C</stp>
        <stp>Days=A</stp>
        <tr r="AG12" s="9"/>
      </tp>
      <tp t="e">
        <v>#N/A</v>
        <stp/>
        <stp>##V3_BDHV12</stp>
        <stp>PTGATR Index</stp>
        <stp>PX_LAST</stp>
        <stp>31/12/2014</stp>
        <stp>31/12/2014</stp>
        <stp>[Bonds &amp; FX.xlsx]Monitor!R11C17</stp>
        <stp>Fill=C</stp>
        <stp>Days=A</stp>
        <tr r="Q11" s="1"/>
      </tp>
      <tp t="e">
        <v>#N/A</v>
        <stp/>
        <stp>##V3_BDHV12</stp>
        <stp>SPG3TR Index</stp>
        <stp>PX_LAST</stp>
        <stp>13/11/2015</stp>
        <stp>13/11/2015</stp>
        <stp>[Bonds &amp; FX.xlsx]Monitor!R12C41</stp>
        <stp>Fill=C</stp>
        <stp>Days=A</stp>
        <tr r="AO12" s="1"/>
      </tp>
      <tp t="e">
        <v>#N/A</v>
        <stp/>
        <stp>##V3_BDHV12</stp>
        <stp>SPG3TR Index</stp>
        <stp>PX_LAST</stp>
        <stp>20/11/2015</stp>
        <stp>20/11/2015</stp>
        <stp>[Bonds &amp; FX.xlsx]Monitor!R12C41</stp>
        <stp>Fill=C</stp>
        <stp>Days=A</stp>
        <tr r="AO12" s="1"/>
      </tp>
      <tp t="e">
        <v>#N/A</v>
        <stp/>
        <stp>##V3_BDHV12</stp>
        <stp>SPG3TR Index</stp>
        <stp>PX_LAST</stp>
        <stp>20/11/2015</stp>
        <stp>20/11/2015</stp>
        <stp>[Bonds &amp; FX.xlsx]Monitor!R12C31</stp>
        <stp>Fill=C</stp>
        <stp>Days=A</stp>
        <tr r="AE12" s="1"/>
      </tp>
      <tp t="e">
        <v>#N/A</v>
        <stp/>
        <stp>##V3_BDHV12</stp>
        <stp>SPG4TR Index</stp>
        <stp>PX_LAST</stp>
        <stp>20/11/2015</stp>
        <stp>20/11/2015</stp>
        <stp>[Bonds &amp; FX.xlsx]Monitor!R12C21</stp>
        <stp>Fill=C</stp>
        <stp>Days=A</stp>
        <tr r="U12" s="1"/>
      </tp>
      <tp t="e">
        <v>#N/A</v>
        <stp/>
        <stp>##V3_BDHV12</stp>
        <stp>SPG2TR Index</stp>
        <stp>PX_LAST</stp>
        <stp>31/10/2015</stp>
        <stp>31/10/2015</stp>
        <stp>[Bonds &amp; FX.xlsx]Monitor!R12C30</stp>
        <stp>Fill=C</stp>
        <stp>Days=A</stp>
        <tr r="AD12" s="1"/>
      </tp>
      <tp t="e">
        <v>#N/A</v>
        <stp/>
        <stp>##V3_BDHV12</stp>
        <stp>SZG2TR Index</stp>
        <stp>PX_LAST</stp>
        <stp>31/12/2014</stp>
        <stp>31/12/2014</stp>
        <stp>[Bonds &amp; FX.xlsx]Monitor!R13C19</stp>
        <stp>Fill=C</stp>
        <stp>Days=A</stp>
        <tr r="S13" s="1"/>
      </tp>
      <tp t="e">
        <v>#N/A</v>
        <stp/>
        <stp>##V3_BDHV12</stp>
        <stp>USG5TR Index</stp>
        <stp>PX_LAST</stp>
        <stp>31/10/2015</stp>
        <stp>31/10/2015</stp>
        <stp>[Bonds &amp; FX.xlsx]Monitor!R15C33</stp>
        <stp>Fill=C</stp>
        <stp>Days=A</stp>
        <tr r="AG15" s="1"/>
      </tp>
      <tp t="e">
        <v>#N/A</v>
        <stp/>
        <stp>##V3_BDHV12</stp>
        <stp>USG3TR Index</stp>
        <stp>PX_LAST</stp>
        <stp>31/12/2014</stp>
        <stp>31/12/2014</stp>
        <stp>[Bonds &amp; FX.xlsx]Monitor!R15C20</stp>
        <stp>Fill=C</stp>
        <stp>Days=A</stp>
        <tr r="T15" s="1"/>
      </tp>
      <tp t="e">
        <v>#N/A</v>
        <stp/>
        <stp>##V3_BDHV12</stp>
        <stp>USG4TR Index</stp>
        <stp>PX_LAST</stp>
        <stp>20/11/2015</stp>
        <stp>20/11/2015</stp>
        <stp>[Bonds &amp; FX.xlsx]Monitor!R15C32</stp>
        <stp>Fill=C</stp>
        <stp>Days=A</stp>
        <tr r="AF15" s="1"/>
      </tp>
      <tp t="e">
        <v>#N/A</v>
        <stp/>
        <stp>##V3_BDHV12</stp>
        <stp>USG4TR Index</stp>
        <stp>PX_LAST</stp>
        <stp>20/11/2015</stp>
        <stp>20/11/2015</stp>
        <stp>[Bonds &amp; FX.xlsx]Monitor!R15C42</stp>
        <stp>Fill=C</stp>
        <stp>Days=A</stp>
        <tr r="AP15" s="1"/>
      </tp>
      <tp t="e">
        <v>#N/A</v>
        <stp/>
        <stp>##V3_BDHV12</stp>
        <stp>USG5TR Index</stp>
        <stp>PX_LAST</stp>
        <stp>20/11/2015</stp>
        <stp>20/11/2015</stp>
        <stp>[Bonds &amp; FX.xlsx]Monitor!R15C22</stp>
        <stp>Fill=C</stp>
        <stp>Days=A</stp>
        <tr r="V15" s="1"/>
      </tp>
      <tp t="e">
        <v>#N/A</v>
        <stp/>
        <stp>##V3_BDHV12</stp>
        <stp>USG4TR Index</stp>
        <stp>PX_LAST</stp>
        <stp>13/11/2015</stp>
        <stp>13/11/2015</stp>
        <stp>[Bonds &amp; FX.xlsx]Monitor!R15C42</stp>
        <stp>Fill=C</stp>
        <stp>Days=A</stp>
        <tr r="AP15" s="1"/>
      </tp>
      <tp t="e">
        <v>#N/A</v>
        <stp/>
        <stp>##V3_BDHV12</stp>
        <stp>GSPG10YR Index</stp>
        <stp>PX_LAST</stp>
        <stp>13/01/2016</stp>
        <stp>13/01/2016</stp>
        <stp>[Bonds &amp; FX.xlsx]Bonds Weekly!R20C8</stp>
        <stp>Fill=C</stp>
        <stp>Days=A</stp>
        <tr r="H20" s="9"/>
      </tp>
      <tp t="e">
        <v>#N/A</v>
        <stp/>
        <stp>##V3_BDHV12</stp>
        <stp>GSPG10YR Index</stp>
        <stp>PX_LAST</stp>
        <stp>13/01/2016</stp>
        <stp>13/01/2016</stp>
        <stp>[Bonds &amp; FX.xlsx]Bonds Weekly!R31C8</stp>
        <stp>Fill=C</stp>
        <stp>Days=A</stp>
        <tr r="H31" s="9"/>
      </tp>
      <tp t="s">
        <v>#N/A Invalid Security</v>
        <stp/>
        <stp>##V3_BDHV12</stp>
        <stp>EUG5TR Index</stp>
        <stp>PX_LAST</stp>
        <stp>14.06.2018</stp>
        <stp>14.06.2018</stp>
        <stp>[Bonds &amp; FX.xlsx]BONDS OK!R6C44</stp>
        <stp>Fill=C</stp>
        <stp>Days=A</stp>
        <tr r="AR6" s="10"/>
      </tp>
      <tp t="s">
        <v>#N/A Invalid Security</v>
        <stp/>
        <stp>##V3_BDHV12</stp>
        <stp>FRG4TR Index</stp>
        <stp>PX_LAST</stp>
        <stp>15.06.2018</stp>
        <stp>15.06.2018</stp>
        <stp>[Bonds &amp; FX.xlsx]BONDS OK!R7C22</stp>
        <stp>Fill=C</stp>
        <stp>Days=A</stp>
        <tr r="V7" s="10"/>
      </tp>
      <tp t="s">
        <v>#N/A Invalid Security</v>
        <stp/>
        <stp>##V3_BDHV12</stp>
        <stp>FRG3TR Index</stp>
        <stp>PX_LAST</stp>
        <stp>15.06.2018</stp>
        <stp>15.06.2018</stp>
        <stp>[Bonds &amp; FX.xlsx]BONDS OK!R7C42</stp>
        <stp>Fill=C</stp>
        <stp>Days=A</stp>
        <tr r="AP7" s="10"/>
      </tp>
      <tp t="s">
        <v>#N/A Invalid Security</v>
        <stp/>
        <stp>##V3_BDHV12</stp>
        <stp>FRG3TR Index</stp>
        <stp>PX_LAST</stp>
        <stp>15.06.2018</stp>
        <stp>15.06.2018</stp>
        <stp>[Bonds &amp; FX.xlsx]BONDS OK!R7C32</stp>
        <stp>Fill=C</stp>
        <stp>Days=A</stp>
        <tr r="AF7" s="10"/>
      </tp>
      <tp t="e">
        <v>#N/A</v>
        <stp/>
        <stp>##V3_BDHV12</stp>
        <stp>GDBR10 Index</stp>
        <stp>PX_LAST</stp>
        <stp>31/12/2015</stp>
        <stp>31/12/2015</stp>
        <stp>[Bonds &amp; FX.xlsx]Bonds Weekly!R29C10</stp>
        <stp>Fill=C</stp>
        <stp>Days=A</stp>
        <tr r="J29" s="9"/>
      </tp>
      <tp t="e">
        <v>#N/A</v>
        <stp/>
        <stp>##V3_BDHV12</stp>
        <stp>GBPEUR  Curncy</stp>
        <stp>PX_LAST</stp>
        <stp>31/12/2014</stp>
        <stp>31/12/2014</stp>
        <stp>[Bonds &amp; FX.xlsx]FX Daily!R7C8</stp>
        <stp>Fill=C</stp>
        <stp>Days=A</stp>
        <tr r="H7" s="8"/>
      </tp>
      <tp t="s">
        <v>#N/A Invalid Security</v>
        <stp/>
        <stp>##V3_BDHV12</stp>
        <stp>FRG4TR Index</stp>
        <stp>PX_LAST</stp>
        <stp>14.06.2018</stp>
        <stp>14.06.2018</stp>
        <stp>[Bonds &amp; FX.xlsx]BONDS OK!R7C43</stp>
        <stp>Fill=C</stp>
        <stp>Days=A</stp>
        <tr r="AQ7" s="10"/>
      </tp>
      <tp t="e">
        <v>#N/A</v>
        <stp/>
        <stp>##V3_BDHV12</stp>
        <stp>GDBR10 Index</stp>
        <stp>PX_LAST</stp>
        <stp>31/12/2015</stp>
        <stp>31/12/2015</stp>
        <stp>[Bonds &amp; FX.xlsx]Bonds Weekly!R28C10</stp>
        <stp>Fill=C</stp>
        <stp>Days=A</stp>
        <tr r="J28" s="9"/>
      </tp>
      <tp t="s">
        <v>#N/A Invalid Security</v>
        <stp/>
        <stp>##V3_BDHV12</stp>
        <stp>EUG1TR Index</stp>
        <stp>PX_LAST</stp>
        <stp>31.05.2018</stp>
        <stp>31.05.2018</stp>
        <stp>[Bonds &amp; FX.xlsx]BONDS OK!R6C30</stp>
        <stp>Fill=C</stp>
        <stp>Days=A</stp>
        <tr r="AD6" s="10"/>
      </tp>
      <tp t="e">
        <v>#N/A</v>
        <stp/>
        <stp>##V3_BDHV12</stp>
        <stp>ITG1TR Index</stp>
        <stp>PX_LAST</stp>
        <stp>31.12.2017</stp>
        <stp>31.12.2017</stp>
        <stp>[Bonds &amp; FX.xlsx]BONDS OK!R9C19</stp>
        <stp>Fill=C</stp>
        <stp>Days=A</stp>
        <tr r="S9" s="10"/>
      </tp>
      <tp t="s">
        <v>#N/A Invalid Security</v>
        <stp/>
        <stp>##V3_BDHV12</stp>
        <stp>ITG2TR Index</stp>
        <stp>PX_LAST</stp>
        <stp>31.05.2018</stp>
        <stp>31.05.2018</stp>
        <stp>[Bonds &amp; FX.xlsx]BONDS OK!R9C31</stp>
        <stp>Fill=C</stp>
        <stp>Days=A</stp>
        <tr r="AE9" s="10"/>
      </tp>
      <tp t="e">
        <v>#N/A</v>
        <stp/>
        <stp>##V3_BDHV12</stp>
        <stp>EUGATR Index</stp>
        <stp>PX_LAST</stp>
        <stp>31.12.2017</stp>
        <stp>31.12.2017</stp>
        <stp>[Bonds &amp; FX.xlsx]BONDS OK!R6C18</stp>
        <stp>Fill=C</stp>
        <stp>Days=A</stp>
        <tr r="R6" s="10"/>
      </tp>
      <tp t="s">
        <v>#N/A Invalid Security</v>
        <stp/>
        <stp>##V3_BDHV12</stp>
        <stp>ITG5TR Index</stp>
        <stp>PX_LAST</stp>
        <stp>15.06.2018</stp>
        <stp>15.06.2018</stp>
        <stp>[Bonds &amp; FX.xlsx]BONDS OK!R9C34</stp>
        <stp>Fill=C</stp>
        <stp>Days=A</stp>
        <tr r="AH9" s="10"/>
      </tp>
      <tp t="s">
        <v>#N/A Invalid Security</v>
        <stp/>
        <stp>##V3_BDHV12</stp>
        <stp>ITG5TR Index</stp>
        <stp>PX_LAST</stp>
        <stp>15.06.2018</stp>
        <stp>15.06.2018</stp>
        <stp>[Bonds &amp; FX.xlsx]BONDS OK!R9C44</stp>
        <stp>Fill=C</stp>
        <stp>Days=A</stp>
        <tr r="AR9" s="10"/>
      </tp>
      <tp t="e">
        <v>#N/A</v>
        <stp/>
        <stp>##V3_BDHV12</stp>
        <stp>GDBR10 Index</stp>
        <stp>PX_LAST</stp>
        <stp>31/12/2015</stp>
        <stp>31/12/2015</stp>
        <stp>[Bonds &amp; FX.xlsx]Bonds Weekly!R27C10</stp>
        <stp>Fill=C</stp>
        <stp>Days=A</stp>
        <tr r="J27" s="9"/>
      </tp>
      <tp t="e">
        <v>#N/A</v>
        <stp/>
        <stp>##V3_BDHV12</stp>
        <stp>GBPUSD  Curncy</stp>
        <stp>PX_LAST</stp>
        <stp>11/12/2015</stp>
        <stp>11/12/2015</stp>
        <stp>[Bonds &amp; FX.xlsx]FX!R7C7</stp>
        <stp>Fill=C</stp>
        <stp>Days=A</stp>
        <tr r="G7" s="6"/>
      </tp>
      <tp t="e">
        <v>#N/A</v>
        <stp/>
        <stp>##V3_BDHV12</stp>
        <stp>SPAIN CDS USD SR 5Y Corp</stp>
        <stp>PX_LAST</stp>
        <stp>31/12/2015</stp>
        <stp>31/12/2015</stp>
        <stp>[Bonds &amp; FX.xlsx]Bonds Weekly!R42C9</stp>
        <stp>Fill=C</stp>
        <stp>Days=A</stp>
        <tr r="I42" s="9"/>
      </tp>
      <tp t="e">
        <v>#N/A</v>
        <stp/>
        <stp>##V3_BDHV12</stp>
        <stp>GEBU10Y Index</stp>
        <stp>PX_LAST</stp>
        <stp>14/01/2016</stp>
        <stp>14/01/2016</stp>
        <stp>[Bonds &amp; FX.xlsx]Bonds Weekly!R23C7</stp>
        <stp>Fill=C</stp>
        <stp>Days=A</stp>
        <tr r="G23" s="9"/>
        <tr r="G23" s="9"/>
      </tp>
      <tp t="e">
        <v>#N/A</v>
        <stp/>
        <stp>##V3_BDHV12</stp>
        <stp>SPG2TR Index</stp>
        <stp>PX_LAST</stp>
        <stp>14/01/2016</stp>
        <stp>14/01/2016</stp>
        <stp>[Bonds &amp; FX.xlsx]Bonds Weekly!R12C40</stp>
        <stp>Fill=C</stp>
        <stp>Days=A</stp>
        <tr r="AN12" s="9"/>
      </tp>
      <tp t="e">
        <v>#N/A</v>
        <stp/>
        <stp>##V3_BDHV12</stp>
        <stp>SPG2TR Index</stp>
        <stp>PX_LAST</stp>
        <stp>14/01/2016</stp>
        <stp>14/01/2016</stp>
        <stp>[Bonds &amp; FX.xlsx]Bonds Weekly!R12C30</stp>
        <stp>Fill=C</stp>
        <stp>Days=A</stp>
        <tr r="AD12" s="9"/>
      </tp>
      <tp t="e">
        <v>#N/A</v>
        <stp/>
        <stp>##V3_BDHV12</stp>
        <stp>SZG3TR Index</stp>
        <stp>PX_LAST</stp>
        <stp>14/01/2016</stp>
        <stp>14/01/2016</stp>
        <stp>[Bonds &amp; FX.xlsx]Bonds Weekly!R13C20</stp>
        <stp>Fill=C</stp>
        <stp>Days=A</stp>
        <tr r="T13" s="9"/>
      </tp>
      <tp t="e">
        <v>#N/A</v>
        <stp/>
        <stp>##V3_BDHV12</stp>
        <stp>GSWISS10 Index</stp>
        <stp>PX_LAST</stp>
        <stp>31/10/2015</stp>
        <stp>31/10/2015</stp>
        <stp>[Bonds &amp; FX.xlsx]Bonds Daily!R8C9</stp>
        <stp>Fill=C</stp>
        <stp>Days=A</stp>
        <tr r="I8" s="7"/>
      </tp>
      <tp t="e">
        <v>#N/A</v>
        <stp/>
        <stp>##V3_BDHV12</stp>
        <stp>SPG3TR Index</stp>
        <stp>PX_LAST</stp>
        <stp>14/01/2016</stp>
        <stp>14/01/2016</stp>
        <stp>[Bonds &amp; FX.xlsx]Bonds Weekly!R12C20</stp>
        <stp>Fill=C</stp>
        <stp>Days=A</stp>
        <tr r="T12" s="9"/>
      </tp>
      <tp t="e">
        <v>#N/A</v>
        <stp/>
        <stp>##V3_BDHV12</stp>
        <stp>SZG2TR Index</stp>
        <stp>PX_LAST</stp>
        <stp>14/01/2016</stp>
        <stp>14/01/2016</stp>
        <stp>[Bonds &amp; FX.xlsx]Bonds Weekly!R13C40</stp>
        <stp>Fill=C</stp>
        <stp>Days=A</stp>
        <tr r="AN13" s="9"/>
      </tp>
      <tp t="e">
        <v>#N/A</v>
        <stp/>
        <stp>##V3_BDHV12</stp>
        <stp>SZG2TR Index</stp>
        <stp>PX_LAST</stp>
        <stp>14/01/2016</stp>
        <stp>14/01/2016</stp>
        <stp>[Bonds &amp; FX.xlsx]Bonds Weekly!R13C30</stp>
        <stp>Fill=C</stp>
        <stp>Days=A</stp>
        <tr r="AD13" s="9"/>
      </tp>
      <tp t="e">
        <v>#N/A</v>
        <stp/>
        <stp>##V3_BDHV12</stp>
        <stp>PTG3TR Index</stp>
        <stp>PX_LAST</stp>
        <stp>14/01/2016</stp>
        <stp>14/01/2016</stp>
        <stp>[Bonds &amp; FX.xlsx]Bonds Weekly!R11C20</stp>
        <stp>Fill=C</stp>
        <stp>Days=A</stp>
        <tr r="T11" s="9"/>
      </tp>
      <tp t="e">
        <v>#N/A</v>
        <stp/>
        <stp>##V3_BDHV12</stp>
        <stp>JNG2TR Index</stp>
        <stp>PX_LAST</stp>
        <stp>14/01/2016</stp>
        <stp>14/01/2016</stp>
        <stp>[Bonds &amp; FX.xlsx]Bonds Weekly!R10C30</stp>
        <stp>Fill=C</stp>
        <stp>Days=A</stp>
        <tr r="AD10" s="9"/>
      </tp>
      <tp t="e">
        <v>#N/A</v>
        <stp/>
        <stp>##V3_BDHV12</stp>
        <stp>JNG2TR Index</stp>
        <stp>PX_LAST</stp>
        <stp>14/01/2016</stp>
        <stp>14/01/2016</stp>
        <stp>[Bonds &amp; FX.xlsx]Bonds Weekly!R10C40</stp>
        <stp>Fill=C</stp>
        <stp>Days=A</stp>
        <tr r="AN10" s="9"/>
      </tp>
      <tp t="e">
        <v>#N/A</v>
        <stp/>
        <stp>##V3_BDHV12</stp>
        <stp>PTG2TR Index</stp>
        <stp>PX_LAST</stp>
        <stp>14/01/2016</stp>
        <stp>14/01/2016</stp>
        <stp>[Bonds &amp; FX.xlsx]Bonds Weekly!R11C30</stp>
        <stp>Fill=C</stp>
        <stp>Days=A</stp>
        <tr r="AD11" s="9"/>
      </tp>
      <tp t="e">
        <v>#N/A</v>
        <stp/>
        <stp>##V3_BDHV12</stp>
        <stp>PTG2TR Index</stp>
        <stp>PX_LAST</stp>
        <stp>14/01/2016</stp>
        <stp>14/01/2016</stp>
        <stp>[Bonds &amp; FX.xlsx]Bonds Weekly!R11C40</stp>
        <stp>Fill=C</stp>
        <stp>Days=A</stp>
        <tr r="AN11" s="9"/>
      </tp>
      <tp t="e">
        <v>#N/A</v>
        <stp/>
        <stp>##V3_BDHV12</stp>
        <stp>JNG3TR Index</stp>
        <stp>PX_LAST</stp>
        <stp>14/01/2016</stp>
        <stp>14/01/2016</stp>
        <stp>[Bonds &amp; FX.xlsx]Bonds Weekly!R10C20</stp>
        <stp>Fill=C</stp>
        <stp>Days=A</stp>
        <tr r="T10" s="9"/>
      </tp>
      <tp t="e">
        <v>#N/A</v>
        <stp/>
        <stp>##V3_BDHV12</stp>
        <stp>USGG10YR Index</stp>
        <stp>PX_LAST</stp>
        <stp>31/12/2015</stp>
        <stp>31/12/2015</stp>
        <stp>[Bonds &amp; FX.xlsx]Bonds Weekly!R6C9</stp>
        <stp>Fill=C</stp>
        <stp>Days=A</stp>
        <tr r="I6" s="9"/>
      </tp>
      <tp t="e">
        <v>#N/A</v>
        <stp/>
        <stp>##V3_BDHV12</stp>
        <stp>USG3TR Index</stp>
        <stp>PX_LAST</stp>
        <stp>14/01/2016</stp>
        <stp>14/01/2016</stp>
        <stp>[Bonds &amp; FX.xlsx]Bonds Weekly!R15C20</stp>
        <stp>Fill=C</stp>
        <stp>Days=A</stp>
        <tr r="T15" s="9"/>
      </tp>
      <tp t="e">
        <v>#N/A</v>
        <stp/>
        <stp>##V3_BDHV12</stp>
        <stp>UkG2TR Index</stp>
        <stp>PX_LAST</stp>
        <stp>14/01/2016</stp>
        <stp>14/01/2016</stp>
        <stp>[Bonds &amp; FX.xlsx]Bonds Weekly!R14C40</stp>
        <stp>Fill=C</stp>
        <stp>Days=A</stp>
        <tr r="AN14" s="9"/>
      </tp>
      <tp t="e">
        <v>#N/A</v>
        <stp/>
        <stp>##V3_BDHV12</stp>
        <stp>UkG2TR Index</stp>
        <stp>PX_LAST</stp>
        <stp>14/01/2016</stp>
        <stp>14/01/2016</stp>
        <stp>[Bonds &amp; FX.xlsx]Bonds Weekly!R14C30</stp>
        <stp>Fill=C</stp>
        <stp>Days=A</stp>
        <tr r="AD14" s="9"/>
      </tp>
      <tp t="e">
        <v>#N/A</v>
        <stp/>
        <stp>##V3_BDHV12</stp>
        <stp>USG2TR Index</stp>
        <stp>PX_LAST</stp>
        <stp>14/01/2016</stp>
        <stp>14/01/2016</stp>
        <stp>[Bonds &amp; FX.xlsx]Bonds Weekly!R15C40</stp>
        <stp>Fill=C</stp>
        <stp>Days=A</stp>
        <tr r="AN15" s="9"/>
      </tp>
      <tp t="e">
        <v>#N/A</v>
        <stp/>
        <stp>##V3_BDHV12</stp>
        <stp>USG2TR Index</stp>
        <stp>PX_LAST</stp>
        <stp>14/01/2016</stp>
        <stp>14/01/2016</stp>
        <stp>[Bonds &amp; FX.xlsx]Bonds Weekly!R15C30</stp>
        <stp>Fill=C</stp>
        <stp>Days=A</stp>
        <tr r="AD15" s="9"/>
      </tp>
      <tp t="e">
        <v>#N/A</v>
        <stp/>
        <stp>##V3_BDHV12</stp>
        <stp>UkG3TR Index</stp>
        <stp>PX_LAST</stp>
        <stp>14/01/2016</stp>
        <stp>14/01/2016</stp>
        <stp>[Bonds &amp; FX.xlsx]Bonds Weekly!R14C20</stp>
        <stp>Fill=C</stp>
        <stp>Days=A</stp>
        <tr r="T14" s="9"/>
      </tp>
      <tp t="e">
        <v>#N/A</v>
        <stp/>
        <stp>##V3_BDHV12</stp>
        <stp>SPG2TR Index</stp>
        <stp>PX_LAST</stp>
        <stp>13/11/2015</stp>
        <stp>13/11/2015</stp>
        <stp>[Bonds &amp; FX.xlsx]Monitor!R12C40</stp>
        <stp>Fill=C</stp>
        <stp>Days=A</stp>
        <tr r="AN12" s="1"/>
      </tp>
      <tp t="e">
        <v>#N/A</v>
        <stp/>
        <stp>##V3_BDHV12</stp>
        <stp>SPG2TR Index</stp>
        <stp>PX_LAST</stp>
        <stp>20/11/2015</stp>
        <stp>20/11/2015</stp>
        <stp>[Bonds &amp; FX.xlsx]Monitor!R12C40</stp>
        <stp>Fill=C</stp>
        <stp>Days=A</stp>
        <tr r="AN12" s="1"/>
      </tp>
      <tp t="e">
        <v>#N/A</v>
        <stp/>
        <stp>##V3_BDHV12</stp>
        <stp>SPG2TR Index</stp>
        <stp>PX_LAST</stp>
        <stp>20/11/2015</stp>
        <stp>20/11/2015</stp>
        <stp>[Bonds &amp; FX.xlsx]Monitor!R12C30</stp>
        <stp>Fill=C</stp>
        <stp>Days=A</stp>
        <tr r="AD12" s="1"/>
      </tp>
      <tp t="e">
        <v>#N/A</v>
        <stp/>
        <stp>##V3_BDHV12</stp>
        <stp>SPG3TR Index</stp>
        <stp>PX_LAST</stp>
        <stp>20/11/2015</stp>
        <stp>20/11/2015</stp>
        <stp>[Bonds &amp; FX.xlsx]Monitor!R12C20</stp>
        <stp>Fill=C</stp>
        <stp>Days=A</stp>
        <tr r="T12" s="1"/>
      </tp>
      <tp t="e">
        <v>#N/A</v>
        <stp/>
        <stp>##V3_BDHV12</stp>
        <stp>SPG5TR Index</stp>
        <stp>PX_LAST</stp>
        <stp>31/12/2014</stp>
        <stp>31/12/2014</stp>
        <stp>[Bonds &amp; FX.xlsx]Monitor!R12C22</stp>
        <stp>Fill=C</stp>
        <stp>Days=A</stp>
        <tr r="V12" s="1"/>
      </tp>
      <tp t="e">
        <v>#N/A</v>
        <stp/>
        <stp>##V3_BDHV12</stp>
        <stp>SPG3TR Index</stp>
        <stp>PX_LAST</stp>
        <stp>31/10/2015</stp>
        <stp>31/10/2015</stp>
        <stp>[Bonds &amp; FX.xlsx]Monitor!R12C31</stp>
        <stp>Fill=C</stp>
        <stp>Days=A</stp>
        <tr r="AE12" s="1"/>
      </tp>
      <tp t="e">
        <v>#N/A</v>
        <stp/>
        <stp>##V3_BDHV12</stp>
        <stp>SZG1TR Index</stp>
        <stp>PX_LAST</stp>
        <stp>31/12/2014</stp>
        <stp>31/12/2014</stp>
        <stp>[Bonds &amp; FX.xlsx]Monitor!R13C18</stp>
        <stp>Fill=C</stp>
        <stp>Days=A</stp>
        <tr r="R13" s="1"/>
      </tp>
      <tp t="e">
        <v>#N/A</v>
        <stp/>
        <stp>##V3_BDHV12</stp>
        <stp>USG4TR Index</stp>
        <stp>PX_LAST</stp>
        <stp>31/10/2015</stp>
        <stp>31/10/2015</stp>
        <stp>[Bonds &amp; FX.xlsx]Monitor!R15C32</stp>
        <stp>Fill=C</stp>
        <stp>Days=A</stp>
        <tr r="AF15" s="1"/>
      </tp>
      <tp t="e">
        <v>#N/A</v>
        <stp/>
        <stp>##V3_BDHV12</stp>
        <stp>CDX EM CDSI GEN 5Y PRC Corp</stp>
        <stp>PX_LAST</stp>
        <stp>20/11/2015</stp>
        <stp>20/11/2015</stp>
        <stp>[Bonds &amp; FX.xlsx]Monitor!R83C7</stp>
        <stp>Fill=C</stp>
        <stp>Days=A</stp>
        <tr r="G83" s="1"/>
        <tr r="G83" s="1"/>
      </tp>
      <tp t="e">
        <v>#N/A</v>
        <stp/>
        <stp>##V3_BDHV12</stp>
        <stp>USG4TR Index</stp>
        <stp>PX_LAST</stp>
        <stp>31/12/2014</stp>
        <stp>31/12/2014</stp>
        <stp>[Bonds &amp; FX.xlsx]Monitor!R15C21</stp>
        <stp>Fill=C</stp>
        <stp>Days=A</stp>
        <tr r="U15" s="1"/>
      </tp>
      <tp t="e">
        <v>#N/A</v>
        <stp/>
        <stp>##V3_BDHV12</stp>
        <stp>USG5TR Index</stp>
        <stp>PX_LAST</stp>
        <stp>20/11/2015</stp>
        <stp>20/11/2015</stp>
        <stp>[Bonds &amp; FX.xlsx]Monitor!R15C33</stp>
        <stp>Fill=C</stp>
        <stp>Days=A</stp>
        <tr r="AG15" s="1"/>
      </tp>
      <tp t="e">
        <v>#N/A</v>
        <stp/>
        <stp>##V3_BDHV12</stp>
        <stp>USG5TR Index</stp>
        <stp>PX_LAST</stp>
        <stp>20/11/2015</stp>
        <stp>20/11/2015</stp>
        <stp>[Bonds &amp; FX.xlsx]Monitor!R15C43</stp>
        <stp>Fill=C</stp>
        <stp>Days=A</stp>
        <tr r="AQ15" s="1"/>
      </tp>
      <tp t="e">
        <v>#N/A</v>
        <stp/>
        <stp>##V3_BDHV12</stp>
        <stp>USG5TR Index</stp>
        <stp>PX_LAST</stp>
        <stp>13/11/2015</stp>
        <stp>13/11/2015</stp>
        <stp>[Bonds &amp; FX.xlsx]Monitor!R15C43</stp>
        <stp>Fill=C</stp>
        <stp>Days=A</stp>
        <tr r="AQ15" s="1"/>
      </tp>
      <tp t="e">
        <v>#N/A</v>
        <stp/>
        <stp>##V3_BDHV12</stp>
        <stp>CDX HY CDSI GEN 5Y PRC Corp</stp>
        <stp>PX_LAST</stp>
        <stp>20/11/2015</stp>
        <stp>20/11/2015</stp>
        <stp>[Bonds &amp; FX.xlsx]Monitor!R77C7</stp>
        <stp>Fill=C</stp>
        <stp>Days=A</stp>
        <tr r="G77" s="1"/>
        <tr r="G77" s="1"/>
      </tp>
      <tp t="e">
        <v>#N/A</v>
        <stp/>
        <stp>##V3_BDHV12</stp>
        <stp>JNGATR Index</stp>
        <stp>PX_LAST</stp>
        <stp>31/12/2015</stp>
        <stp>31/12/2015</stp>
        <stp>[Bonds &amp; FX.xlsx]Bonds Weekly!R10C17</stp>
        <stp>Fill=C</stp>
        <stp>Days=A</stp>
        <tr r="Q10" s="9"/>
      </tp>
      <tp t="e">
        <v>#N/A</v>
        <stp/>
        <stp>##V3_BDHV12</stp>
        <stp>GSPG10YR Index</stp>
        <stp>PX_LAST</stp>
        <stp>31/12/2015</stp>
        <stp>31/12/2015</stp>
        <stp>[Bonds &amp; FX.xlsx]Bonds Weekly!R31C9</stp>
        <stp>Fill=C</stp>
        <stp>Days=A</stp>
        <tr r="I31" s="9"/>
      </tp>
      <tp t="e">
        <v>#N/A</v>
        <stp/>
        <stp>##V3_BDHV12</stp>
        <stp>PTGATR Index</stp>
        <stp>PX_LAST</stp>
        <stp>31/12/2015</stp>
        <stp>31/12/2015</stp>
        <stp>[Bonds &amp; FX.xlsx]Bonds Weekly!R11C17</stp>
        <stp>Fill=C</stp>
        <stp>Days=A</stp>
        <tr r="Q11" s="9"/>
      </tp>
      <tp t="e">
        <v>#N/A</v>
        <stp/>
        <stp>##V3_BDHV12</stp>
        <stp>GSPG10YR Index</stp>
        <stp>PX_LAST</stp>
        <stp>31/12/2015</stp>
        <stp>31/12/2015</stp>
        <stp>[Bonds &amp; FX.xlsx]Bonds Weekly!R20C9</stp>
        <stp>Fill=C</stp>
        <stp>Days=A</stp>
        <tr r="I20" s="9"/>
      </tp>
      <tp t="e">
        <v>#N/A</v>
        <stp/>
        <stp>##V3_BDHV12</stp>
        <stp>SPGATR Index</stp>
        <stp>PX_LAST</stp>
        <stp>31/12/2015</stp>
        <stp>31/12/2015</stp>
        <stp>[Bonds &amp; FX.xlsx]Bonds Weekly!R12C17</stp>
        <stp>Fill=C</stp>
        <stp>Days=A</stp>
        <tr r="Q12" s="9"/>
      </tp>
      <tp t="e">
        <v>#N/A</v>
        <stp/>
        <stp>##V3_BDHV12</stp>
        <stp>SZGATR Index</stp>
        <stp>PX_LAST</stp>
        <stp>31/12/2015</stp>
        <stp>31/12/2015</stp>
        <stp>[Bonds &amp; FX.xlsx]Bonds Weekly!R13C17</stp>
        <stp>Fill=C</stp>
        <stp>Days=A</stp>
        <tr r="Q13" s="9"/>
      </tp>
      <tp t="e">
        <v>#N/A</v>
        <stp/>
        <stp>##V3_BDHV12</stp>
        <stp>UkGATR Index</stp>
        <stp>PX_LAST</stp>
        <stp>31/12/2015</stp>
        <stp>31/12/2015</stp>
        <stp>[Bonds &amp; FX.xlsx]Bonds Weekly!R14C17</stp>
        <stp>Fill=C</stp>
        <stp>Days=A</stp>
        <tr r="Q14" s="9"/>
      </tp>
      <tp t="e">
        <v>#N/A</v>
        <stp/>
        <stp>##V3_BDHV12</stp>
        <stp>GCAN10YR Index</stp>
        <stp>PX_LAST</stp>
        <stp>14/01/2016</stp>
        <stp>14/01/2016</stp>
        <stp>[Bonds &amp; FX.xlsx]Bonds Weekly!R13C7</stp>
        <stp>Fill=C</stp>
        <stp>Days=A</stp>
        <tr r="G13" s="9"/>
        <tr r="G13" s="9"/>
      </tp>
      <tp t="e">
        <v>#N/A</v>
        <stp/>
        <stp>##V3_BDHV12</stp>
        <stp>USGATR Index</stp>
        <stp>PX_LAST</stp>
        <stp>31/12/2015</stp>
        <stp>31/12/2015</stp>
        <stp>[Bonds &amp; FX.xlsx]Bonds Weekly!R15C17</stp>
        <stp>Fill=C</stp>
        <stp>Days=A</stp>
        <tr r="Q15" s="9"/>
      </tp>
      <tp t="e">
        <v>#N/A</v>
        <stp/>
        <stp>##V3_BDHV12</stp>
        <stp>GMXN10YR Index</stp>
        <stp>PX_LAST</stp>
        <stp>14/01/2016</stp>
        <stp>14/01/2016</stp>
        <stp>[Bonds &amp; FX.xlsx]Bonds Weekly!R24C7</stp>
        <stp>Fill=C</stp>
        <stp>Days=A</stp>
        <tr r="G24" s="9"/>
        <tr r="G24" s="9"/>
      </tp>
      <tp t="s">
        <v>#N/A Invalid Security</v>
        <stp/>
        <stp>##V3_BDHV12</stp>
        <stp>FRG5TR Index</stp>
        <stp>PX_LAST</stp>
        <stp>15.06.2018</stp>
        <stp>15.06.2018</stp>
        <stp>[Bonds &amp; FX.xlsx]BONDS OK!R7C23</stp>
        <stp>Fill=C</stp>
        <stp>Days=A</stp>
        <tr r="W7" s="10"/>
      </tp>
      <tp t="s">
        <v>#N/A Invalid Security</v>
        <stp/>
        <stp>##V3_BDHV12</stp>
        <stp>FRG4TR Index</stp>
        <stp>PX_LAST</stp>
        <stp>15.06.2018</stp>
        <stp>15.06.2018</stp>
        <stp>[Bonds &amp; FX.xlsx]BONDS OK!R7C43</stp>
        <stp>Fill=C</stp>
        <stp>Days=A</stp>
        <tr r="AQ7" s="10"/>
      </tp>
      <tp t="s">
        <v>#N/A Invalid Security</v>
        <stp/>
        <stp>##V3_BDHV12</stp>
        <stp>FRG4TR Index</stp>
        <stp>PX_LAST</stp>
        <stp>15.06.2018</stp>
        <stp>15.06.2018</stp>
        <stp>[Bonds &amp; FX.xlsx]BONDS OK!R7C33</stp>
        <stp>Fill=C</stp>
        <stp>Days=A</stp>
        <tr r="AG7" s="10"/>
      </tp>
      <tp t="s">
        <v>#N/A Invalid Security</v>
        <stp/>
        <stp>##V3_BDHV12</stp>
        <stp>EUG5TR Index</stp>
        <stp>PX_LAST</stp>
        <stp>15.06.2018</stp>
        <stp>15.06.2018</stp>
        <stp>[Bonds &amp; FX.xlsx]BONDS OK!R6C44</stp>
        <stp>Fill=C</stp>
        <stp>Days=A</stp>
        <tr r="AR6" s="10"/>
      </tp>
      <tp t="s">
        <v>#N/A Invalid Security</v>
        <stp/>
        <stp>##V3_BDHV12</stp>
        <stp>EUG5TR Index</stp>
        <stp>PX_LAST</stp>
        <stp>15.06.2018</stp>
        <stp>15.06.2018</stp>
        <stp>[Bonds &amp; FX.xlsx]BONDS OK!R6C34</stp>
        <stp>Fill=C</stp>
        <stp>Days=A</stp>
        <tr r="AH6" s="10"/>
      </tp>
      <tp t="s">
        <v>#N/A Invalid Security</v>
        <stp/>
        <stp>##V3_BDHV12</stp>
        <stp>FRG3TR Index</stp>
        <stp>PX_LAST</stp>
        <stp>14.06.2018</stp>
        <stp>14.06.2018</stp>
        <stp>[Bonds &amp; FX.xlsx]BONDS OK!R7C42</stp>
        <stp>Fill=C</stp>
        <stp>Days=A</stp>
        <tr r="AP7" s="10"/>
      </tp>
      <tp t="e">
        <v>#N/A</v>
        <stp/>
        <stp>##V3_BDHV12</stp>
        <stp>CDX IG CDSI GEN 5Y Corp</stp>
        <stp>PX_LAST</stp>
        <stp>31/12/2014</stp>
        <stp>31/12/2014</stp>
        <stp>[Bonds &amp; FX.xlsx]Bonds Daily!R76C10</stp>
        <stp>Fill=C</stp>
        <stp>Days=A</stp>
        <tr r="J76" s="7"/>
      </tp>
      <tp t="s">
        <v>#N/A Invalid Security</v>
        <stp/>
        <stp>##V3_BDHV12</stp>
        <stp>EUG2TR Index</stp>
        <stp>PX_LAST</stp>
        <stp>31.05.2018</stp>
        <stp>31.05.2018</stp>
        <stp>[Bonds &amp; FX.xlsx]BONDS OK!R6C31</stp>
        <stp>Fill=C</stp>
        <stp>Days=A</stp>
        <tr r="AE6" s="10"/>
      </tp>
      <tp t="e">
        <v>#N/A</v>
        <stp/>
        <stp>##V3_BDHV12</stp>
        <stp>ITGATR Index</stp>
        <stp>PX_LAST</stp>
        <stp>31.12.2017</stp>
        <stp>31.12.2017</stp>
        <stp>[Bonds &amp; FX.xlsx]BONDS OK!R9C18</stp>
        <stp>Fill=C</stp>
        <stp>Days=A</stp>
        <tr r="R9" s="10"/>
      </tp>
      <tp t="s">
        <v>#N/A Invalid Security</v>
        <stp/>
        <stp>##V3_BDHV12</stp>
        <stp>ITG1TR Index</stp>
        <stp>PX_LAST</stp>
        <stp>31.05.2018</stp>
        <stp>31.05.2018</stp>
        <stp>[Bonds &amp; FX.xlsx]BONDS OK!R9C30</stp>
        <stp>Fill=C</stp>
        <stp>Days=A</stp>
        <tr r="AD9" s="10"/>
      </tp>
      <tp t="e">
        <v>#N/A</v>
        <stp/>
        <stp>##V3_BDHV12</stp>
        <stp>EUG1TR Index</stp>
        <stp>PX_LAST</stp>
        <stp>31.12.2017</stp>
        <stp>31.12.2017</stp>
        <stp>[Bonds &amp; FX.xlsx]BONDS OK!R6C19</stp>
        <stp>Fill=C</stp>
        <stp>Days=A</stp>
        <tr r="S6" s="10"/>
      </tp>
      <tp t="e">
        <v>#N/A</v>
        <stp/>
        <stp>##V3_BDHV12</stp>
        <stp>GDBR10 Index</stp>
        <stp>PX_LAST</stp>
        <stp>31/12/2015</stp>
        <stp>31/12/2015</stp>
        <stp>[Bonds &amp; FX.xlsx]Bonds Weekly!R31C10</stp>
        <stp>Fill=C</stp>
        <stp>Days=A</stp>
        <tr r="J31" s="9"/>
      </tp>
      <tp t="e">
        <v>#N/A</v>
        <stp/>
        <stp>##V3_BDHV12</stp>
        <stp>GDBR10 Index</stp>
        <stp>PX_LAST</stp>
        <stp>31/12/2015</stp>
        <stp>31/12/2015</stp>
        <stp>[Bonds &amp; FX.xlsx]Bonds Weekly!R30C10</stp>
        <stp>Fill=C</stp>
        <stp>Days=A</stp>
        <tr r="J30" s="9"/>
      </tp>
      <tp t="s">
        <v>#N/A Invalid Security</v>
        <stp/>
        <stp>##V3_BDHV12</stp>
        <stp>ITG5TR Index</stp>
        <stp>PX_LAST</stp>
        <stp>14.06.2018</stp>
        <stp>14.06.2018</stp>
        <stp>[Bonds &amp; FX.xlsx]BONDS OK!R9C44</stp>
        <stp>Fill=C</stp>
        <stp>Days=A</stp>
        <tr r="AR9" s="10"/>
      </tp>
      <tp t="e">
        <v>#N/A</v>
        <stp/>
        <stp>##V3_BDHV12</stp>
        <stp>GBPJPY  Curncy</stp>
        <stp>PX_LAST</stp>
        <stp>31/12/2014</stp>
        <stp>31/12/2014</stp>
        <stp>[Bonds &amp; FX.xlsx]FX Daily!R7C9</stp>
        <stp>Fill=C</stp>
        <stp>Days=A</stp>
        <tr r="I7" s="8"/>
      </tp>
      <tp t="e">
        <v>#N/A</v>
        <stp/>
        <stp>##V3_BDHV12</stp>
        <stp>EURJPY  Curncy</stp>
        <stp>PX_LAST</stp>
        <stp>20/11/2015</stp>
        <stp>20/11/2015</stp>
        <stp>[Bonds &amp; FX.xlsx]FX Daily!R5C9</stp>
        <stp>Fill=C</stp>
        <stp>Days=A</stp>
        <tr r="I5" s="8"/>
      </tp>
      <tp t="e">
        <v>#N/A</v>
        <stp/>
        <stp>##V3_BDHV12</stp>
        <stp>GBPUSD  Curncy</stp>
        <stp>PX_LAST</stp>
        <stp>31/12/2014</stp>
        <stp>31/12/2014</stp>
        <stp>[Bonds &amp; FX.xlsx]FX!R7C7</stp>
        <stp>Fill=C</stp>
        <stp>Days=A</stp>
        <tr r="G7" s="6"/>
      </tp>
      <tp t="e">
        <v>#N/A</v>
        <stp/>
        <stp>##V3_BDHV12</stp>
        <stp>GMXN10YR Index</stp>
        <stp>PX_LAST</stp>
        <stp>13/11/2015</stp>
        <stp>13/11/2015</stp>
        <stp>[Bonds &amp; FX.xlsx]Monitor!R24C8</stp>
        <stp>Fill=C</stp>
        <stp>Days=A</stp>
        <tr r="H24" s="1"/>
      </tp>
      <tp t="e">
        <v>#N/A</v>
        <stp/>
        <stp>##V3_BDHV12</stp>
        <stp>SPAIN CDS USD SR 5Y Corp</stp>
        <stp>PX_LAST</stp>
        <stp>13/01/2016</stp>
        <stp>13/01/2016</stp>
        <stp>[Bonds &amp; FX.xlsx]Bonds Weekly!R42C8</stp>
        <stp>Fill=C</stp>
        <stp>Days=A</stp>
        <tr r="H42" s="9"/>
      </tp>
      <tp t="e">
        <v>#N/A</v>
        <stp/>
        <stp>##V3_BDHV12</stp>
        <stp>USGG10YR Index</stp>
        <stp>PX_LAST</stp>
        <stp>20/11/2015</stp>
        <stp>20/11/2015</stp>
        <stp>[Bonds &amp; FX.xlsx]Monitor!R6C7</stp>
        <stp>Fill=C</stp>
        <stp>Days=A</stp>
        <tr r="G6" s="1"/>
        <tr r="G6" s="1"/>
      </tp>
      <tp t="e">
        <v>#N/A</v>
        <stp/>
        <stp>##V3_BDHV12</stp>
        <stp>SZG3TR Index</stp>
        <stp>PX_LAST</stp>
        <stp>14/01/2016</stp>
        <stp>14/01/2016</stp>
        <stp>[Bonds &amp; FX.xlsx]Bonds Weekly!R13C41</stp>
        <stp>Fill=C</stp>
        <stp>Days=A</stp>
        <tr r="AO13" s="9"/>
      </tp>
      <tp t="e">
        <v>#N/A</v>
        <stp/>
        <stp>##V3_BDHV12</stp>
        <stp>SZG3TR Index</stp>
        <stp>PX_LAST</stp>
        <stp>14/01/2016</stp>
        <stp>14/01/2016</stp>
        <stp>[Bonds &amp; FX.xlsx]Bonds Weekly!R13C31</stp>
        <stp>Fill=C</stp>
        <stp>Days=A</stp>
        <tr r="AE13" s="9"/>
      </tp>
      <tp t="e">
        <v>#N/A</v>
        <stp/>
        <stp>##V3_BDHV12</stp>
        <stp>UkG4TR Index</stp>
        <stp>PX_LAST</stp>
        <stp>14/01/2016</stp>
        <stp>14/01/2016</stp>
        <stp>[Bonds &amp; FX.xlsx]Bonds Weekly!R14C21</stp>
        <stp>Fill=C</stp>
        <stp>Days=A</stp>
        <tr r="U14" s="9"/>
      </tp>
      <tp t="e">
        <v>#N/A</v>
        <stp/>
        <stp>##V3_BDHV12</stp>
        <stp>GSWISS10 Index</stp>
        <stp>PX_LAST</stp>
        <stp>24/11/2015</stp>
        <stp>24/11/2015</stp>
        <stp>[Bonds &amp; FX.xlsx]Bonds Daily!R8C8</stp>
        <stp>Fill=C</stp>
        <stp>Days=A</stp>
        <tr r="H8" s="7"/>
      </tp>
      <tp t="e">
        <v>#N/A</v>
        <stp/>
        <stp>##V3_BDHV12</stp>
        <stp>SPG3TR Index</stp>
        <stp>PX_LAST</stp>
        <stp>14/01/2016</stp>
        <stp>14/01/2016</stp>
        <stp>[Bonds &amp; FX.xlsx]Bonds Weekly!R12C41</stp>
        <stp>Fill=C</stp>
        <stp>Days=A</stp>
        <tr r="AO12" s="9"/>
      </tp>
      <tp t="e">
        <v>#N/A</v>
        <stp/>
        <stp>##V3_BDHV12</stp>
        <stp>SPG3TR Index</stp>
        <stp>PX_LAST</stp>
        <stp>14/01/2016</stp>
        <stp>14/01/2016</stp>
        <stp>[Bonds &amp; FX.xlsx]Bonds Weekly!R12C31</stp>
        <stp>Fill=C</stp>
        <stp>Days=A</stp>
        <tr r="AE12" s="9"/>
      </tp>
      <tp t="e">
        <v>#N/A</v>
        <stp/>
        <stp>##V3_BDHV12</stp>
        <stp>USG4TR Index</stp>
        <stp>PX_LAST</stp>
        <stp>14/01/2016</stp>
        <stp>14/01/2016</stp>
        <stp>[Bonds &amp; FX.xlsx]Bonds Weekly!R15C21</stp>
        <stp>Fill=C</stp>
        <stp>Days=A</stp>
        <tr r="U15" s="9"/>
      </tp>
      <tp t="e">
        <v>#N/A</v>
        <stp/>
        <stp>##V3_BDHV12</stp>
        <stp>PTG3TR Index</stp>
        <stp>PX_LAST</stp>
        <stp>14/01/2016</stp>
        <stp>14/01/2016</stp>
        <stp>[Bonds &amp; FX.xlsx]Bonds Weekly!R11C31</stp>
        <stp>Fill=C</stp>
        <stp>Days=A</stp>
        <tr r="AE11" s="9"/>
      </tp>
      <tp t="e">
        <v>#N/A</v>
        <stp/>
        <stp>##V3_BDHV12</stp>
        <stp>PTG3TR Index</stp>
        <stp>PX_LAST</stp>
        <stp>14/01/2016</stp>
        <stp>14/01/2016</stp>
        <stp>[Bonds &amp; FX.xlsx]Bonds Weekly!R11C41</stp>
        <stp>Fill=C</stp>
        <stp>Days=A</stp>
        <tr r="AO11" s="9"/>
      </tp>
      <tp t="e">
        <v>#N/A</v>
        <stp/>
        <stp>##V3_BDHV12</stp>
        <stp>JNG3TR Index</stp>
        <stp>PX_LAST</stp>
        <stp>14/01/2016</stp>
        <stp>14/01/2016</stp>
        <stp>[Bonds &amp; FX.xlsx]Bonds Weekly!R10C31</stp>
        <stp>Fill=C</stp>
        <stp>Days=A</stp>
        <tr r="AE10" s="9"/>
      </tp>
      <tp t="e">
        <v>#N/A</v>
        <stp/>
        <stp>##V3_BDHV12</stp>
        <stp>JNG3TR Index</stp>
        <stp>PX_LAST</stp>
        <stp>14/01/2016</stp>
        <stp>14/01/2016</stp>
        <stp>[Bonds &amp; FX.xlsx]Bonds Weekly!R10C41</stp>
        <stp>Fill=C</stp>
        <stp>Days=A</stp>
        <tr r="AO10" s="9"/>
      </tp>
      <tp t="e">
        <v>#N/A</v>
        <stp/>
        <stp>##V3_BDHV12</stp>
        <stp>JNG4TR Index</stp>
        <stp>PX_LAST</stp>
        <stp>14/01/2016</stp>
        <stp>14/01/2016</stp>
        <stp>[Bonds &amp; FX.xlsx]Bonds Weekly!R10C21</stp>
        <stp>Fill=C</stp>
        <stp>Days=A</stp>
        <tr r="U10" s="9"/>
      </tp>
      <tp t="e">
        <v>#N/A</v>
        <stp/>
        <stp>##V3_BDHV12</stp>
        <stp>USGG10YR Index</stp>
        <stp>PX_LAST</stp>
        <stp>13/01/2016</stp>
        <stp>13/01/2016</stp>
        <stp>[Bonds &amp; FX.xlsx]Bonds Weekly!R6C8</stp>
        <stp>Fill=C</stp>
        <stp>Days=A</stp>
        <tr r="H6" s="9"/>
      </tp>
      <tp t="e">
        <v>#N/A</v>
        <stp/>
        <stp>##V3_BDHV12</stp>
        <stp>PTG4TR Index</stp>
        <stp>PX_LAST</stp>
        <stp>14/01/2016</stp>
        <stp>14/01/2016</stp>
        <stp>[Bonds &amp; FX.xlsx]Bonds Weekly!R11C21</stp>
        <stp>Fill=C</stp>
        <stp>Days=A</stp>
        <tr r="U11" s="9"/>
      </tp>
      <tp t="e">
        <v>#N/A</v>
        <stp/>
        <stp>##V3_BDHV12</stp>
        <stp>SPG4TR Index</stp>
        <stp>PX_LAST</stp>
        <stp>14/01/2016</stp>
        <stp>14/01/2016</stp>
        <stp>[Bonds &amp; FX.xlsx]Bonds Weekly!R12C21</stp>
        <stp>Fill=C</stp>
        <stp>Days=A</stp>
        <tr r="U12" s="9"/>
      </tp>
      <tp t="e">
        <v>#N/A</v>
        <stp/>
        <stp>##V3_BDHV12</stp>
        <stp>USG3TR Index</stp>
        <stp>PX_LAST</stp>
        <stp>14/01/2016</stp>
        <stp>14/01/2016</stp>
        <stp>[Bonds &amp; FX.xlsx]Bonds Weekly!R15C41</stp>
        <stp>Fill=C</stp>
        <stp>Days=A</stp>
        <tr r="AO15" s="9"/>
      </tp>
      <tp t="e">
        <v>#N/A</v>
        <stp/>
        <stp>##V3_BDHV12</stp>
        <stp>USG3TR Index</stp>
        <stp>PX_LAST</stp>
        <stp>14/01/2016</stp>
        <stp>14/01/2016</stp>
        <stp>[Bonds &amp; FX.xlsx]Bonds Weekly!R15C31</stp>
        <stp>Fill=C</stp>
        <stp>Days=A</stp>
        <tr r="AE15" s="9"/>
      </tp>
      <tp t="e">
        <v>#N/A</v>
        <stp/>
        <stp>##V3_BDHV12</stp>
        <stp>SZG4TR Index</stp>
        <stp>PX_LAST</stp>
        <stp>14/01/2016</stp>
        <stp>14/01/2016</stp>
        <stp>[Bonds &amp; FX.xlsx]Bonds Weekly!R13C21</stp>
        <stp>Fill=C</stp>
        <stp>Days=A</stp>
        <tr r="U13" s="9"/>
      </tp>
      <tp t="e">
        <v>#N/A</v>
        <stp/>
        <stp>##V3_BDHV12</stp>
        <stp>UkG3TR Index</stp>
        <stp>PX_LAST</stp>
        <stp>14/01/2016</stp>
        <stp>14/01/2016</stp>
        <stp>[Bonds &amp; FX.xlsx]Bonds Weekly!R14C41</stp>
        <stp>Fill=C</stp>
        <stp>Days=A</stp>
        <tr r="AO14" s="9"/>
      </tp>
      <tp t="e">
        <v>#N/A</v>
        <stp/>
        <stp>##V3_BDHV12</stp>
        <stp>UkG3TR Index</stp>
        <stp>PX_LAST</stp>
        <stp>14/01/2016</stp>
        <stp>14/01/2016</stp>
        <stp>[Bonds &amp; FX.xlsx]Bonds Weekly!R14C31</stp>
        <stp>Fill=C</stp>
        <stp>Days=A</stp>
        <tr r="AE14" s="9"/>
      </tp>
      <tp t="e">
        <v>#N/A</v>
        <stp/>
        <stp>##V3_BDHV12</stp>
        <stp>JNG3TR Index</stp>
        <stp>PX_LAST</stp>
        <stp>20/11/2015</stp>
        <stp>20/11/2015</stp>
        <stp>[Bonds &amp; FX.xlsx]Monitor!R10C41</stp>
        <stp>Fill=C</stp>
        <stp>Days=A</stp>
        <tr r="AO10" s="1"/>
      </tp>
      <tp t="e">
        <v>#N/A</v>
        <stp/>
        <stp>##V3_BDHV12</stp>
        <stp>JNG3TR Index</stp>
        <stp>PX_LAST</stp>
        <stp>20/11/2015</stp>
        <stp>20/11/2015</stp>
        <stp>[Bonds &amp; FX.xlsx]Monitor!R10C31</stp>
        <stp>Fill=C</stp>
        <stp>Days=A</stp>
        <tr r="AE10" s="1"/>
      </tp>
      <tp t="e">
        <v>#N/A</v>
        <stp/>
        <stp>##V3_BDHV12</stp>
        <stp>JNG4TR Index</stp>
        <stp>PX_LAST</stp>
        <stp>20/11/2015</stp>
        <stp>20/11/2015</stp>
        <stp>[Bonds &amp; FX.xlsx]Monitor!R10C21</stp>
        <stp>Fill=C</stp>
        <stp>Days=A</stp>
        <tr r="U10" s="1"/>
      </tp>
      <tp t="e">
        <v>#N/A</v>
        <stp/>
        <stp>##V3_BDHV12</stp>
        <stp>JNG2TR Index</stp>
        <stp>PX_LAST</stp>
        <stp>31/10/2015</stp>
        <stp>31/10/2015</stp>
        <stp>[Bonds &amp; FX.xlsx]Monitor!R10C30</stp>
        <stp>Fill=C</stp>
        <stp>Days=A</stp>
        <tr r="AD10" s="1"/>
      </tp>
      <tp t="e">
        <v>#N/A</v>
        <stp/>
        <stp>##V3_BDHV12</stp>
        <stp>JNG3TR Index</stp>
        <stp>PX_LAST</stp>
        <stp>13/11/2015</stp>
        <stp>13/11/2015</stp>
        <stp>[Bonds &amp; FX.xlsx]Monitor!R10C41</stp>
        <stp>Fill=C</stp>
        <stp>Days=A</stp>
        <tr r="AO10" s="1"/>
      </tp>
      <tp t="e">
        <v>#N/A</v>
        <stp/>
        <stp>##V3_BDHV12</stp>
        <stp>SUBFIN CDSI GEN 5Y Corp</stp>
        <stp>PX_LAST</stp>
        <stp>31/12/2014</stp>
        <stp>31/12/2014</stp>
        <stp>[Bonds &amp; FX.xlsx]Bonds Daily!R82C10</stp>
        <stp>Fill=C</stp>
        <stp>Days=A</stp>
        <tr r="J82" s="7"/>
      </tp>
      <tp t="e">
        <v>#N/A</v>
        <stp/>
        <stp>##V3_BDHV12</stp>
        <stp>SNRFIN CDSI GEN 5Y Corp</stp>
        <stp>PX_LAST</stp>
        <stp>31/12/2014</stp>
        <stp>31/12/2014</stp>
        <stp>[Bonds &amp; FX.xlsx]Bonds Daily!R81C10</stp>
        <stp>Fill=C</stp>
        <stp>Days=A</stp>
        <tr r="J81" s="7"/>
      </tp>
      <tp t="e">
        <v>#N/A</v>
        <stp/>
        <stp>##V3_BDHV12</stp>
        <stp>GCG2TR Index</stp>
        <stp>PX_LAST</stp>
        <stp>31.12.2017</stp>
        <stp>31.12.2017</stp>
        <stp>[Bonds &amp; FX.xlsx]BONDS OK!R8C20</stp>
        <stp>Fill=C</stp>
        <stp>Days=A</stp>
        <tr r="T8" s="10"/>
      </tp>
      <tp>
        <v>294.35700000000003</v>
        <stp/>
        <stp>##V3_BDHV12</stp>
        <stp>ER00 Index</stp>
        <stp>PX_LAST</stp>
        <stp>15.06.2018</stp>
        <stp>15.06.2018</stp>
        <stp>[Bonds &amp; FX.xlsx]BONDS OK!R72C11</stp>
        <stp>Days=A</stp>
        <stp>Fill=C</stp>
        <tr r="K72" s="10"/>
      </tp>
      <tp>
        <v>362.03800000000001</v>
        <stp/>
        <stp>##V3_BDHV12</stp>
        <stp>ENSU Index</stp>
        <stp>PX_LAST</stp>
        <stp>15.06.2018</stp>
        <stp>15.06.2018</stp>
        <stp>[Bonds &amp; FX.xlsx]BONDS OK!R74C11</stp>
        <stp>Days=A</stp>
        <stp>Fill=C</stp>
        <tr r="K74" s="10"/>
      </tp>
      <tp>
        <v>339.43799999999999</v>
        <stp/>
        <stp>##V3_BDHV12</stp>
        <stp>EBSU Index</stp>
        <stp>PX_LAST</stp>
        <stp>15.06.2018</stp>
        <stp>15.06.2018</stp>
        <stp>[Bonds &amp; FX.xlsx]BONDS OK!R73C11</stp>
        <stp>Days=A</stp>
        <stp>Fill=C</stp>
        <tr r="K73" s="10"/>
      </tp>
      <tp t="e">
        <v>#N/A</v>
        <stp/>
        <stp>##V3_BDHV12</stp>
        <stp>USDJPY  Curncy</stp>
        <stp>PX_LAST</stp>
        <stp>31/12/2014</stp>
        <stp>31/12/2014</stp>
        <stp>[Bonds &amp; FX.xlsx]FX!R4C9</stp>
        <stp>Fill=C</stp>
        <stp>Days=A</stp>
        <tr r="I4" s="6"/>
      </tp>
      <tp>
        <v>291.62099999999998</v>
        <stp/>
        <stp>##V3_BDHV12</stp>
        <stp>EBL0 Index</stp>
        <stp>PX_LAST</stp>
        <stp>15.06.2018</stp>
        <stp>15.06.2018</stp>
        <stp>[Bonds &amp; FX.xlsx]BONDS OK!R75C11</stp>
        <stp>Days=A</stp>
        <stp>Fill=C</stp>
        <tr r="K75" s="10"/>
      </tp>
      <tp t="e">
        <v>#N/A</v>
        <stp/>
        <stp>##V3_BDHV12</stp>
        <stp>GGGB10YR Index</stp>
        <stp>PX_LAST</stp>
        <stp>13/11/2015</stp>
        <stp>13/11/2015</stp>
        <stp>[Bonds &amp; FX.xlsx]Monitor!R19C8</stp>
        <stp>Fill=C</stp>
        <stp>Days=A</stp>
        <tr r="H19" s="1"/>
      </tp>
      <tp t="e">
        <v>#N/A</v>
        <stp/>
        <stp>##V3_BDHV12</stp>
        <stp>GIGB10YR Index</stp>
        <stp>PX_LAST</stp>
        <stp>13/11/2015</stp>
        <stp>13/11/2015</stp>
        <stp>[Bonds &amp; FX.xlsx]Monitor!R18C8</stp>
        <stp>Fill=C</stp>
        <stp>Days=A</stp>
        <tr r="H18" s="1"/>
      </tp>
      <tp t="e">
        <v>#N/A</v>
        <stp/>
        <stp>##V3_BDHV12</stp>
        <stp>GGGB10YR Index</stp>
        <stp>PX_LAST</stp>
        <stp>13/11/2015</stp>
        <stp>13/11/2015</stp>
        <stp>[Bonds &amp; FX.xlsx]Monitor!R30C8</stp>
        <stp>Fill=C</stp>
        <stp>Days=A</stp>
        <tr r="H30" s="1"/>
      </tp>
      <tp t="e">
        <v>#N/A</v>
        <stp/>
        <stp>##V3_BDHV12</stp>
        <stp>ITRX XOVER CDSI GEN 5Y Corp</stp>
        <stp>PX_LAST</stp>
        <stp>25/11/2015</stp>
        <stp>25/11/2015</stp>
        <stp>[Bonds &amp; FX.xlsx]Bonds Daily!R80C7</stp>
        <stp>Fill=C</stp>
        <stp>Days=A</stp>
        <tr r="G80" s="7"/>
        <tr r="G80" s="7"/>
      </tp>
      <tp t="e">
        <v>#N/A</v>
        <stp/>
        <stp>##V3_BDHV12</stp>
        <stp>FWISUS55 Index</stp>
        <stp>PX_LAST</stp>
        <stp>24/11/2015</stp>
        <stp>24/11/2015</stp>
        <stp>[Bonds &amp; FX.xlsx]Bonds Daily!R53C8</stp>
        <stp>Fill=C</stp>
        <stp>Days=A</stp>
        <tr r="H53" s="7"/>
      </tp>
      <tp t="e">
        <v>#N/A</v>
        <stp/>
        <stp>##V3_BDHV12</stp>
        <stp>FWISEU55 Index</stp>
        <stp>PX_LAST</stp>
        <stp>24/11/2015</stp>
        <stp>24/11/2015</stp>
        <stp>[Bonds &amp; FX.xlsx]Bonds Daily!R56C8</stp>
        <stp>Fill=C</stp>
        <stp>Days=A</stp>
        <tr r="H56" s="7"/>
      </tp>
      <tp t="e">
        <v>#N/A</v>
        <stp/>
        <stp>##V3_BDHV12</stp>
        <stp>UkG4TR Index</stp>
        <stp>PX_LAST</stp>
        <stp>25/11/2015</stp>
        <stp>25/11/2015</stp>
        <stp>[Bonds &amp; FX.xlsx]Bonds Daily!R14C32</stp>
        <stp>Fill=C</stp>
        <stp>Days=A</stp>
        <tr r="AF14" s="7"/>
      </tp>
      <tp t="e">
        <v>#N/A</v>
        <stp/>
        <stp>##V3_BDHV12</stp>
        <stp>UkG4TR Index</stp>
        <stp>PX_LAST</stp>
        <stp>25/11/2015</stp>
        <stp>25/11/2015</stp>
        <stp>[Bonds &amp; FX.xlsx]Bonds Daily!R14C42</stp>
        <stp>Fill=C</stp>
        <stp>Days=A</stp>
        <tr r="AP14" s="7"/>
      </tp>
      <tp t="e">
        <v>#N/A</v>
        <stp/>
        <stp>##V3_BDHV12</stp>
        <stp>UkG5TR Index</stp>
        <stp>PX_LAST</stp>
        <stp>25/11/2015</stp>
        <stp>25/11/2015</stp>
        <stp>[Bonds &amp; FX.xlsx]Bonds Daily!R14C22</stp>
        <stp>Fill=C</stp>
        <stp>Days=A</stp>
        <tr r="V14" s="7"/>
      </tp>
      <tp t="e">
        <v>#N/A</v>
        <stp/>
        <stp>##V3_BDHV12</stp>
        <stp>UkG5TR Index</stp>
        <stp>PX_LAST</stp>
        <stp>24/11/2015</stp>
        <stp>24/11/2015</stp>
        <stp>[Bonds &amp; FX.xlsx]Bonds Daily!R14C43</stp>
        <stp>Fill=C</stp>
        <stp>Days=A</stp>
        <tr r="AQ14" s="7"/>
      </tp>
      <tp t="e">
        <v>#N/A</v>
        <stp/>
        <stp>##V3_BDHV12</stp>
        <stp>JNG2TR Index</stp>
        <stp>PX_LAST</stp>
        <stp>20/11/2015</stp>
        <stp>20/11/2015</stp>
        <stp>[Bonds &amp; FX.xlsx]Monitor!R10C40</stp>
        <stp>Fill=C</stp>
        <stp>Days=A</stp>
        <tr r="AN10" s="1"/>
      </tp>
      <tp t="e">
        <v>#N/A</v>
        <stp/>
        <stp>##V3_BDHV12</stp>
        <stp>JNG2TR Index</stp>
        <stp>PX_LAST</stp>
        <stp>20/11/2015</stp>
        <stp>20/11/2015</stp>
        <stp>[Bonds &amp; FX.xlsx]Monitor!R10C30</stp>
        <stp>Fill=C</stp>
        <stp>Days=A</stp>
        <tr r="AD10" s="1"/>
      </tp>
      <tp t="e">
        <v>#N/A</v>
        <stp/>
        <stp>##V3_BDHV12</stp>
        <stp>JNG3TR Index</stp>
        <stp>PX_LAST</stp>
        <stp>20/11/2015</stp>
        <stp>20/11/2015</stp>
        <stp>[Bonds &amp; FX.xlsx]Monitor!R10C20</stp>
        <stp>Fill=C</stp>
        <stp>Days=A</stp>
        <tr r="T10" s="1"/>
      </tp>
      <tp t="e">
        <v>#N/A</v>
        <stp/>
        <stp>##V3_BDHV12</stp>
        <stp>JNG5TR Index</stp>
        <stp>PX_LAST</stp>
        <stp>31/12/2014</stp>
        <stp>31/12/2014</stp>
        <stp>[Bonds &amp; FX.xlsx]Monitor!R10C22</stp>
        <stp>Fill=C</stp>
        <stp>Days=A</stp>
        <tr r="V10" s="1"/>
      </tp>
      <tp t="e">
        <v>#N/A</v>
        <stp/>
        <stp>##V3_BDHV12</stp>
        <stp>JNG3TR Index</stp>
        <stp>PX_LAST</stp>
        <stp>31/10/2015</stp>
        <stp>31/10/2015</stp>
        <stp>[Bonds &amp; FX.xlsx]Monitor!R10C31</stp>
        <stp>Fill=C</stp>
        <stp>Days=A</stp>
        <tr r="AE10" s="1"/>
      </tp>
      <tp t="e">
        <v>#N/A</v>
        <stp/>
        <stp>##V3_BDHV12</stp>
        <stp>JNG2TR Index</stp>
        <stp>PX_LAST</stp>
        <stp>13/11/2015</stp>
        <stp>13/11/2015</stp>
        <stp>[Bonds &amp; FX.xlsx]Monitor!R10C40</stp>
        <stp>Fill=C</stp>
        <stp>Days=A</stp>
        <tr r="AN10" s="1"/>
      </tp>
      <tp t="s">
        <v>#N/A Invalid Security</v>
        <stp/>
        <stp>##V3_BDHV12</stp>
        <stp>GCGATR Index</stp>
        <stp>PX_LAST</stp>
        <stp>31.05.2018</stp>
        <stp>31.05.2018</stp>
        <stp>[Bonds &amp; FX.xlsx]BONDS OK!R8C29</stp>
        <stp>Fill=C</stp>
        <stp>Days=A</stp>
        <tr r="AC8" s="10"/>
      </tp>
      <tp>
        <v>294.35700000000003</v>
        <stp/>
        <stp>##V3_BDHV12</stp>
        <stp>ER00 Index</stp>
        <stp>PX_LAST</stp>
        <stp>15.06.2018</stp>
        <stp>15.06.2018</stp>
        <stp>[Bonds &amp; FX.xlsx]BONDS OK!R72C10</stp>
        <stp>Days=A</stp>
        <stp>Fill=C</stp>
        <tr r="J72" s="10"/>
      </tp>
      <tp>
        <v>362.03800000000001</v>
        <stp/>
        <stp>##V3_BDHV12</stp>
        <stp>ENSU Index</stp>
        <stp>PX_LAST</stp>
        <stp>15.06.2018</stp>
        <stp>15.06.2018</stp>
        <stp>[Bonds &amp; FX.xlsx]BONDS OK!R74C10</stp>
        <stp>Days=A</stp>
        <stp>Fill=C</stp>
        <tr r="J74" s="10"/>
      </tp>
      <tp t="s">
        <v>MARKIT CDX.EM.29 06/23</v>
        <stp/>
        <stp>##V3_BDPV12</stp>
        <stp>CDX EM CDSI GEN 5Y PRC Corp</stp>
        <stp>NAME</stp>
        <stp>[Bonds &amp; FX.xlsx]Bonds Daily!R83C6</stp>
        <tr r="F83" s="7"/>
      </tp>
      <tp>
        <v>339.43799999999999</v>
        <stp/>
        <stp>##V3_BDHV12</stp>
        <stp>EBSU Index</stp>
        <stp>PX_LAST</stp>
        <stp>15.06.2018</stp>
        <stp>15.06.2018</stp>
        <stp>[Bonds &amp; FX.xlsx]BONDS OK!R73C10</stp>
        <stp>Days=A</stp>
        <stp>Fill=C</stp>
        <tr r="J73" s="10"/>
      </tp>
      <tp t="e">
        <v>#N/A</v>
        <stp/>
        <stp>##V3_BDHV12</stp>
        <stp>USDJPY  Curncy</stp>
        <stp>PX_LAST</stp>
        <stp>11/12/2015</stp>
        <stp>11/12/2015</stp>
        <stp>[Bonds &amp; FX.xlsx]FX!R4C9</stp>
        <stp>Fill=C</stp>
        <stp>Days=A</stp>
        <tr r="I4" s="6"/>
      </tp>
      <tp>
        <v>291.62099999999998</v>
        <stp/>
        <stp>##V3_BDHV12</stp>
        <stp>EBL0 Index</stp>
        <stp>PX_LAST</stp>
        <stp>15.06.2018</stp>
        <stp>15.06.2018</stp>
        <stp>[Bonds &amp; FX.xlsx]BONDS OK!R75C10</stp>
        <stp>Days=A</stp>
        <stp>Fill=C</stp>
        <tr r="J75" s="10"/>
      </tp>
      <tp t="e">
        <v>#N/A</v>
        <stp/>
        <stp>##V3_BDHV12</stp>
        <stp>FWISUS55 Index</stp>
        <stp>PX_LAST</stp>
        <stp>31/10/2015</stp>
        <stp>31/10/2015</stp>
        <stp>[Bonds &amp; FX.xlsx]Bonds Daily!R53C9</stp>
        <stp>Fill=C</stp>
        <stp>Days=A</stp>
        <tr r="I53" s="7"/>
      </tp>
      <tp t="e">
        <v>#N/A</v>
        <stp/>
        <stp>##V3_BDHV12</stp>
        <stp>FWISEU55 Index</stp>
        <stp>PX_LAST</stp>
        <stp>31/10/2015</stp>
        <stp>31/10/2015</stp>
        <stp>[Bonds &amp; FX.xlsx]Bonds Daily!R56C9</stp>
        <stp>Fill=C</stp>
        <stp>Days=A</stp>
        <tr r="I56" s="7"/>
      </tp>
      <tp t="e">
        <v>#N/A</v>
        <stp/>
        <stp>##V3_BDHV12</stp>
        <stp>UkG5TR Index</stp>
        <stp>PX_LAST</stp>
        <stp>25/11/2015</stp>
        <stp>25/11/2015</stp>
        <stp>[Bonds &amp; FX.xlsx]Bonds Daily!R14C33</stp>
        <stp>Fill=C</stp>
        <stp>Days=A</stp>
        <tr r="AG14" s="7"/>
      </tp>
      <tp t="e">
        <v>#N/A</v>
        <stp/>
        <stp>##V3_BDHV12</stp>
        <stp>UkG5TR Index</stp>
        <stp>PX_LAST</stp>
        <stp>25/11/2015</stp>
        <stp>25/11/2015</stp>
        <stp>[Bonds &amp; FX.xlsx]Bonds Daily!R14C43</stp>
        <stp>Fill=C</stp>
        <stp>Days=A</stp>
        <tr r="AQ14" s="7"/>
      </tp>
      <tp t="e">
        <v>#N/A</v>
        <stp/>
        <stp>##V3_BDHV12</stp>
        <stp>UkG4TR Index</stp>
        <stp>PX_LAST</stp>
        <stp>24/11/2015</stp>
        <stp>24/11/2015</stp>
        <stp>[Bonds &amp; FX.xlsx]Bonds Daily!R14C42</stp>
        <stp>Fill=C</stp>
        <stp>Days=A</stp>
        <tr r="AP14" s="7"/>
      </tp>
      <tp t="e">
        <v>#N/A</v>
        <stp/>
        <stp>##V3_BDHV12</stp>
        <stp>JNG4TR Index</stp>
        <stp>PX_LAST</stp>
        <stp>31/12/2014</stp>
        <stp>31/12/2014</stp>
        <stp>[Bonds &amp; FX.xlsx]Monitor!R10C21</stp>
        <stp>Fill=C</stp>
        <stp>Days=A</stp>
        <tr r="U10" s="1"/>
      </tp>
      <tp t="e">
        <v>#N/A</v>
        <stp/>
        <stp>##V3_BDHV12</stp>
        <stp>JNG5TR Index</stp>
        <stp>PX_LAST</stp>
        <stp>20/11/2015</stp>
        <stp>20/11/2015</stp>
        <stp>[Bonds &amp; FX.xlsx]Monitor!R10C43</stp>
        <stp>Fill=C</stp>
        <stp>Days=A</stp>
        <tr r="AQ10" s="1"/>
      </tp>
      <tp t="e">
        <v>#N/A</v>
        <stp/>
        <stp>##V3_BDHV12</stp>
        <stp>JNG5TR Index</stp>
        <stp>PX_LAST</stp>
        <stp>20/11/2015</stp>
        <stp>20/11/2015</stp>
        <stp>[Bonds &amp; FX.xlsx]Monitor!R10C33</stp>
        <stp>Fill=C</stp>
        <stp>Days=A</stp>
        <tr r="AG10" s="1"/>
      </tp>
      <tp t="e">
        <v>#N/A</v>
        <stp/>
        <stp>##V3_BDHV12</stp>
        <stp>JNG4TR Index</stp>
        <stp>PX_LAST</stp>
        <stp>31/10/2015</stp>
        <stp>31/10/2015</stp>
        <stp>[Bonds &amp; FX.xlsx]Monitor!R10C32</stp>
        <stp>Fill=C</stp>
        <stp>Days=A</stp>
        <tr r="AF10" s="1"/>
      </tp>
      <tp t="e">
        <v>#N/A</v>
        <stp/>
        <stp>##V3_BDHV12</stp>
        <stp>JNG5TR Index</stp>
        <stp>PX_LAST</stp>
        <stp>13/11/2015</stp>
        <stp>13/11/2015</stp>
        <stp>[Bonds &amp; FX.xlsx]Monitor!R10C43</stp>
        <stp>Fill=C</stp>
        <stp>Days=A</stp>
        <tr r="AQ10" s="1"/>
      </tp>
      <tp t="e">
        <v>#N/A</v>
        <stp/>
        <stp>##V3_BDHV12</stp>
        <stp>USGGBE10 Index</stp>
        <stp>PX_LAST</stp>
        <stp>31/12/2015</stp>
        <stp>31/12/2015</stp>
        <stp>[Bonds &amp; FX.xlsx]Bonds Weekly!R51C10</stp>
        <stp>Fill=C</stp>
        <stp>Days=A</stp>
        <tr r="J51" s="9"/>
      </tp>
      <tp t="e">
        <v>#N/A</v>
        <stp/>
        <stp>##V3_BDHV12</stp>
        <stp>GCG4TR Index</stp>
        <stp>PX_LAST</stp>
        <stp>31.12.2017</stp>
        <stp>31.12.2017</stp>
        <stp>[Bonds &amp; FX.xlsx]BONDS OK!R8C22</stp>
        <stp>Fill=C</stp>
        <stp>Days=A</stp>
        <tr r="V8" s="10"/>
      </tp>
      <tp t="e">
        <v>#N/A</v>
        <stp/>
        <stp>##V3_BDHV12</stp>
        <stp>GGGB10YR Index</stp>
        <stp>PX_LAST</stp>
        <stp>31/10/2015</stp>
        <stp>31/10/2015</stp>
        <stp>[Bonds &amp; FX.xlsx]Monitor!R19C9</stp>
        <stp>Fill=C</stp>
        <stp>Days=A</stp>
        <tr r="I19" s="1"/>
      </tp>
      <tp t="e">
        <v>#N/A</v>
        <stp/>
        <stp>##V3_BDHV12</stp>
        <stp>GIGB10YR Index</stp>
        <stp>PX_LAST</stp>
        <stp>31/10/2015</stp>
        <stp>31/10/2015</stp>
        <stp>[Bonds &amp; FX.xlsx]Monitor!R18C9</stp>
        <stp>Fill=C</stp>
        <stp>Days=A</stp>
        <tr r="I18" s="1"/>
      </tp>
      <tp t="e">
        <v>#N/A</v>
        <stp/>
        <stp>##V3_BDHV12</stp>
        <stp>GGGB10YR Index</stp>
        <stp>PX_LAST</stp>
        <stp>31/10/2015</stp>
        <stp>31/10/2015</stp>
        <stp>[Bonds &amp; FX.xlsx]Monitor!R30C9</stp>
        <stp>Fill=C</stp>
        <stp>Days=A</stp>
        <tr r="I30" s="1"/>
      </tp>
      <tp t="e">
        <v>#N/A</v>
        <stp/>
        <stp>##V3_BDHV12</stp>
        <stp>UkG2TR Index</stp>
        <stp>PX_LAST</stp>
        <stp>25/11/2015</stp>
        <stp>25/11/2015</stp>
        <stp>[Bonds &amp; FX.xlsx]Bonds Daily!R14C30</stp>
        <stp>Fill=C</stp>
        <stp>Days=A</stp>
        <tr r="AD14" s="7"/>
      </tp>
      <tp t="e">
        <v>#N/A</v>
        <stp/>
        <stp>##V3_BDHV12</stp>
        <stp>UkG2TR Index</stp>
        <stp>PX_LAST</stp>
        <stp>25/11/2015</stp>
        <stp>25/11/2015</stp>
        <stp>[Bonds &amp; FX.xlsx]Bonds Daily!R14C40</stp>
        <stp>Fill=C</stp>
        <stp>Days=A</stp>
        <tr r="AN14" s="7"/>
      </tp>
      <tp t="e">
        <v>#N/A</v>
        <stp/>
        <stp>##V3_BDHV12</stp>
        <stp>UkG3TR Index</stp>
        <stp>PX_LAST</stp>
        <stp>25/11/2015</stp>
        <stp>25/11/2015</stp>
        <stp>[Bonds &amp; FX.xlsx]Bonds Daily!R14C20</stp>
        <stp>Fill=C</stp>
        <stp>Days=A</stp>
        <tr r="T14" s="7"/>
      </tp>
      <tp t="e">
        <v>#N/A</v>
        <stp/>
        <stp>##V3_BDHV12</stp>
        <stp>UkG3TR Index</stp>
        <stp>PX_LAST</stp>
        <stp>24/11/2015</stp>
        <stp>24/11/2015</stp>
        <stp>[Bonds &amp; FX.xlsx]Bonds Daily!R14C41</stp>
        <stp>Fill=C</stp>
        <stp>Days=A</stp>
        <tr r="AO14" s="7"/>
      </tp>
      <tp t="e">
        <v>#N/A</v>
        <stp/>
        <stp>##V3_BDHV12</stp>
        <stp>UkGATR Index</stp>
        <stp>PX_LAST</stp>
        <stp>31/12/2014</stp>
        <stp>31/12/2014</stp>
        <stp>[Bonds &amp; FX.xlsx]Bonds Daily!R14C17</stp>
        <stp>Fill=C</stp>
        <stp>Days=A</stp>
        <tr r="Q14" s="7"/>
      </tp>
      <tp t="e">
        <v>#N/A</v>
        <stp/>
        <stp>##V3_BDHV12</stp>
        <stp>JNG3TR Index</stp>
        <stp>PX_LAST</stp>
        <stp>31/12/2014</stp>
        <stp>31/12/2014</stp>
        <stp>[Bonds &amp; FX.xlsx]Monitor!R10C20</stp>
        <stp>Fill=C</stp>
        <stp>Days=A</stp>
        <tr r="T10" s="1"/>
      </tp>
      <tp t="e">
        <v>#N/A</v>
        <stp/>
        <stp>##V3_BDHV12</stp>
        <stp>JNG4TR Index</stp>
        <stp>PX_LAST</stp>
        <stp>20/11/2015</stp>
        <stp>20/11/2015</stp>
        <stp>[Bonds &amp; FX.xlsx]Monitor!R10C42</stp>
        <stp>Fill=C</stp>
        <stp>Days=A</stp>
        <tr r="AP10" s="1"/>
      </tp>
      <tp t="e">
        <v>#N/A</v>
        <stp/>
        <stp>##V3_BDHV12</stp>
        <stp>JNG4TR Index</stp>
        <stp>PX_LAST</stp>
        <stp>20/11/2015</stp>
        <stp>20/11/2015</stp>
        <stp>[Bonds &amp; FX.xlsx]Monitor!R10C32</stp>
        <stp>Fill=C</stp>
        <stp>Days=A</stp>
        <tr r="AF10" s="1"/>
      </tp>
      <tp t="e">
        <v>#N/A</v>
        <stp/>
        <stp>##V3_BDHV12</stp>
        <stp>JNG5TR Index</stp>
        <stp>PX_LAST</stp>
        <stp>20/11/2015</stp>
        <stp>20/11/2015</stp>
        <stp>[Bonds &amp; FX.xlsx]Monitor!R10C22</stp>
        <stp>Fill=C</stp>
        <stp>Days=A</stp>
        <tr r="V10" s="1"/>
      </tp>
      <tp t="e">
        <v>#N/A</v>
        <stp/>
        <stp>##V3_BDHV12</stp>
        <stp>JNG5TR Index</stp>
        <stp>PX_LAST</stp>
        <stp>31/10/2015</stp>
        <stp>31/10/2015</stp>
        <stp>[Bonds &amp; FX.xlsx]Monitor!R10C33</stp>
        <stp>Fill=C</stp>
        <stp>Days=A</stp>
        <tr r="AG10" s="1"/>
      </tp>
      <tp t="e">
        <v>#N/A</v>
        <stp/>
        <stp>##V3_BDHV12</stp>
        <stp>JNG4TR Index</stp>
        <stp>PX_LAST</stp>
        <stp>13/11/2015</stp>
        <stp>13/11/2015</stp>
        <stp>[Bonds &amp; FX.xlsx]Monitor!R10C42</stp>
        <stp>Fill=C</stp>
        <stp>Days=A</stp>
        <tr r="AP10" s="1"/>
      </tp>
      <tp t="e">
        <v>#N/A</v>
        <stp/>
        <stp>##V3_BDHV12</stp>
        <stp>GCG5TR Index</stp>
        <stp>PX_LAST</stp>
        <stp>31.12.2017</stp>
        <stp>31.12.2017</stp>
        <stp>[Bonds &amp; FX.xlsx]BONDS OK!R8C23</stp>
        <stp>Fill=C</stp>
        <stp>Days=A</stp>
        <tr r="W8" s="10"/>
      </tp>
      <tp t="s">
        <v>MARKIT ITRX EUR SNR FIN 06/23</v>
        <stp/>
        <stp>##V3_BDPV12</stp>
        <stp>SNRFIN CDSI GEN 5Y Corp</stp>
        <stp>NAME</stp>
        <stp>[Bonds &amp; FX.xlsx]Bonds Weekly!R81C6</stp>
        <tr r="F81" s="9"/>
      </tp>
      <tp>
        <v>2834.1790000000001</v>
        <stp/>
        <stp>##V3_BDHV12</stp>
        <stp>C0A0 Index</stp>
        <stp>PX_LAST</stp>
        <stp>31.05.2018</stp>
        <stp>31.05.2018</stp>
        <stp>[Bonds &amp; FX.xlsx]BONDS OK!R70C10</stp>
        <stp>Days=A</stp>
        <stp>Fill=C</stp>
        <tr r="J70" s="10"/>
      </tp>
      <tp t="e">
        <v>#N/A</v>
        <stp/>
        <stp>##V3_BDHV12</stp>
        <stp>UkG4TR Index</stp>
        <stp>PX_LAST</stp>
        <stp>25/11/2015</stp>
        <stp>25/11/2015</stp>
        <stp>[Bonds &amp; FX.xlsx]Bonds Daily!R14C21</stp>
        <stp>Fill=C</stp>
        <stp>Days=A</stp>
        <tr r="U14" s="7"/>
      </tp>
      <tp t="e">
        <v>#N/A</v>
        <stp/>
        <stp>##V3_BDHV12</stp>
        <stp>UkG3TR Index</stp>
        <stp>PX_LAST</stp>
        <stp>25/11/2015</stp>
        <stp>25/11/2015</stp>
        <stp>[Bonds &amp; FX.xlsx]Bonds Daily!R14C31</stp>
        <stp>Fill=C</stp>
        <stp>Days=A</stp>
        <tr r="AE14" s="7"/>
      </tp>
      <tp t="e">
        <v>#N/A</v>
        <stp/>
        <stp>##V3_BDHV12</stp>
        <stp>UkG3TR Index</stp>
        <stp>PX_LAST</stp>
        <stp>25/11/2015</stp>
        <stp>25/11/2015</stp>
        <stp>[Bonds &amp; FX.xlsx]Bonds Daily!R14C41</stp>
        <stp>Fill=C</stp>
        <stp>Days=A</stp>
        <tr r="AO14" s="7"/>
      </tp>
      <tp t="e">
        <v>#N/A</v>
        <stp/>
        <stp>##V3_BDHV12</stp>
        <stp>UkG2TR Index</stp>
        <stp>PX_LAST</stp>
        <stp>24/11/2015</stp>
        <stp>24/11/2015</stp>
        <stp>[Bonds &amp; FX.xlsx]Bonds Daily!R14C40</stp>
        <stp>Fill=C</stp>
        <stp>Days=A</stp>
        <tr r="AN14" s="7"/>
      </tp>
      <tp t="e">
        <v>#N/A</v>
        <stp/>
        <stp>##V3_BDHV12</stp>
        <stp>PORTUGAL CDS USD SR 5Y Corp</stp>
        <stp>PX_LAST</stp>
        <stp>20/11/2015</stp>
        <stp>20/11/2015</stp>
        <stp>[Bonds &amp; FX.xlsx]Monitor!R46C7</stp>
        <stp>Fill=C</stp>
        <stp>Days=A</stp>
        <tr r="G46" s="1"/>
        <tr r="G46" s="1"/>
      </tp>
      <tp t="e">
        <v>#N/A</v>
        <stp/>
        <stp>##V3_BDHV12</stp>
        <stp>JNGATR Index</stp>
        <stp>PX_LAST</stp>
        <stp>31/12/2014</stp>
        <stp>31/12/2014</stp>
        <stp>[Bonds &amp; FX.xlsx]Monitor!R10C17</stp>
        <stp>Fill=C</stp>
        <stp>Days=A</stp>
        <tr r="Q10" s="1"/>
      </tp>
      <tp t="s">
        <v>#N/A Invalid Security</v>
        <stp/>
        <stp>##V3_BDHV12</stp>
        <stp>GCG1TR Index</stp>
        <stp>PX_LAST</stp>
        <stp>15.06.2018</stp>
        <stp>15.06.2018</stp>
        <stp>[Bonds &amp; FX.xlsx]BONDS OK!R8C19</stp>
        <stp>Fill=C</stp>
        <stp>Days=A</stp>
        <tr r="S8" s="10"/>
      </tp>
      <tp t="s">
        <v>#N/A Invalid Security</v>
        <stp/>
        <stp>##V3_BDHV12</stp>
        <stp>GCGATR Index</stp>
        <stp>PX_LAST</stp>
        <stp>15.06.2018</stp>
        <stp>15.06.2018</stp>
        <stp>[Bonds &amp; FX.xlsx]BONDS OK!R8C29</stp>
        <stp>Fill=C</stp>
        <stp>Days=A</stp>
        <tr r="AC8" s="10"/>
      </tp>
      <tp t="s">
        <v>#N/A Invalid Security</v>
        <stp/>
        <stp>##V3_BDHV12</stp>
        <stp>GCGATR Index</stp>
        <stp>PX_LAST</stp>
        <stp>15.06.2018</stp>
        <stp>15.06.2018</stp>
        <stp>[Bonds &amp; FX.xlsx]BONDS OK!R8C39</stp>
        <stp>Fill=C</stp>
        <stp>Days=A</stp>
        <tr r="AM8" s="10"/>
      </tp>
      <tp t="e">
        <v>#N/A</v>
        <stp/>
        <stp>##V3_BDHV12</stp>
        <stp>GJGB10 Index</stp>
        <stp>PX_LAST</stp>
        <stp>31/10/2015</stp>
        <stp>31/10/2015</stp>
        <stp>[Bonds &amp; FX.xlsx]Bonds Daily!R9C9</stp>
        <stp>Fill=C</stp>
        <stp>Days=A</stp>
        <tr r="I9" s="7"/>
      </tp>
      <tp t="e">
        <v>#N/A</v>
        <stp/>
        <stp>##V3_BDHV12</stp>
        <stp>GCAN10YR Index</stp>
        <stp>PX_LAST</stp>
        <stp>31/10/2015</stp>
        <stp>31/10/2015</stp>
        <stp>[Bonds &amp; FX.xlsx]Monitor!R13C9</stp>
        <stp>Fill=C</stp>
        <stp>Days=A</stp>
        <tr r="I13" s="1"/>
      </tp>
      <tp t="e">
        <v>#N/A</v>
        <stp/>
        <stp>##V3_BDHV12</stp>
        <stp>USDEUR  Curncy</stp>
        <stp>PX_LAST</stp>
        <stp>31/12/2014</stp>
        <stp>31/12/2014</stp>
        <stp>[Bonds &amp; FX.xlsx]FX!R4C8</stp>
        <stp>Fill=C</stp>
        <stp>Days=A</stp>
        <tr r="H4" s="6"/>
      </tp>
      <tp t="e">
        <v>#N/A</v>
        <stp/>
        <stp>##V3_BDHV12</stp>
        <stp>USOHHYTO Index</stp>
        <stp>PX_LAST</stp>
        <stp>14/01/2016</stp>
        <stp>14/01/2016</stp>
        <stp>[Bonds &amp; FX.xlsx]Bonds Weekly!R68C7</stp>
        <stp>Fill=C</stp>
        <stp>Days=A</stp>
        <tr r="G68" s="9"/>
        <tr r="G68" s="9"/>
      </tp>
      <tp t="e">
        <v>#N/A</v>
        <stp/>
        <stp>##V3_BDHV12</stp>
        <stp>USOAIGTO Index</stp>
        <stp>PX_LAST</stp>
        <stp>31/12/2015</stp>
        <stp>31/12/2015</stp>
        <stp>[Bonds &amp; FX.xlsx]Bonds Weekly!R69C9</stp>
        <stp>Fill=C</stp>
        <stp>Days=A</stp>
        <tr r="I69" s="9"/>
      </tp>
      <tp t="e">
        <v>#N/A</v>
        <stp/>
        <stp>##V3_BDHV12</stp>
        <stp>FWISUS55 Index</stp>
        <stp>PX_LAST</stp>
        <stp>31/12/2014</stp>
        <stp>31/12/2014</stp>
        <stp>[Bonds &amp; FX.xlsx]Bonds Daily!R53C10</stp>
        <stp>Fill=C</stp>
        <stp>Days=A</stp>
        <tr r="J53" s="7"/>
      </tp>
      <tp t="e">
        <v>#N/A</v>
        <stp/>
        <stp>##V3_BDHV12</stp>
        <stp>EUOHHYTO Index</stp>
        <stp>PX_LAST</stp>
        <stp>14/01/2016</stp>
        <stp>14/01/2016</stp>
        <stp>[Bonds &amp; FX.xlsx]Bonds Weekly!R70C7</stp>
        <stp>Fill=C</stp>
        <stp>Days=A</stp>
        <tr r="G70" s="9"/>
        <tr r="G70" s="9"/>
      </tp>
      <tp t="e">
        <v>#N/A</v>
        <stp/>
        <stp>##V3_BDHV12</stp>
        <stp>GBOHHYTO Index</stp>
        <stp>PX_LAST</stp>
        <stp>14/01/2016</stp>
        <stp>14/01/2016</stp>
        <stp>[Bonds &amp; FX.xlsx]Bonds Weekly!R72C7</stp>
        <stp>Fill=C</stp>
        <stp>Days=A</stp>
        <tr r="G72" s="9"/>
        <tr r="G72" s="9"/>
      </tp>
      <tp t="e">
        <v>#N/A</v>
        <stp/>
        <stp>##V3_BDHV12</stp>
        <stp>GBOAIGTO Index</stp>
        <stp>PX_LAST</stp>
        <stp>31/12/2015</stp>
        <stp>31/12/2015</stp>
        <stp>[Bonds &amp; FX.xlsx]Bonds Weekly!R73C9</stp>
        <stp>Fill=C</stp>
        <stp>Days=A</stp>
        <tr r="I73" s="9"/>
      </tp>
      <tp t="e">
        <v>#N/A</v>
        <stp/>
        <stp>##V3_BDHV12</stp>
        <stp>UkG4TR Index</stp>
        <stp>PX_LAST</stp>
        <stp>31/10/2015</stp>
        <stp>31/10/2015</stp>
        <stp>[Bonds &amp; FX.xlsx]Bonds Daily!R14C32</stp>
        <stp>Fill=C</stp>
        <stp>Days=A</stp>
        <tr r="AF14" s="7"/>
      </tp>
      <tp t="e">
        <v>#N/A</v>
        <stp/>
        <stp>##V3_BDHV12</stp>
        <stp>EUOAIGTO Index</stp>
        <stp>PX_LAST</stp>
        <stp>31/12/2015</stp>
        <stp>31/12/2015</stp>
        <stp>[Bonds &amp; FX.xlsx]Bonds Weekly!R71C9</stp>
        <stp>Fill=C</stp>
        <stp>Days=A</stp>
        <tr r="I71" s="9"/>
      </tp>
      <tp t="e">
        <v>#N/A</v>
        <stp/>
        <stp>##V3_BDHV12</stp>
        <stp>UkG4TR Index</stp>
        <stp>PX_LAST</stp>
        <stp>31/12/2014</stp>
        <stp>31/12/2014</stp>
        <stp>[Bonds &amp; FX.xlsx]Bonds Daily!R14C21</stp>
        <stp>Fill=C</stp>
        <stp>Days=A</stp>
        <tr r="U14" s="7"/>
      </tp>
      <tp t="e">
        <v>#N/A</v>
        <stp/>
        <stp>##V3_BDHV12</stp>
        <stp>FWISEU55 Index</stp>
        <stp>PX_LAST</stp>
        <stp>31/12/2014</stp>
        <stp>31/12/2014</stp>
        <stp>[Bonds &amp; FX.xlsx]Bonds Daily!R56C10</stp>
        <stp>Fill=C</stp>
        <stp>Days=A</stp>
        <tr r="J56" s="7"/>
      </tp>
      <tp t="e">
        <v>#N/A</v>
        <stp/>
        <stp>##V3_BDHV12</stp>
        <stp>CHFUSD  Curncy</stp>
        <stp>PX_LAST</stp>
        <stp>20/11/2015</stp>
        <stp>20/11/2015</stp>
        <stp>[Bonds &amp; FX.xlsx]FX Daily!R8C7</stp>
        <stp>Fill=C</stp>
        <stp>Days=A</stp>
        <tr r="G8" s="8"/>
      </tp>
      <tp t="e">
        <v>#N/A</v>
        <stp/>
        <stp>##V3_BDHV12</stp>
        <stp>CADUSD  Curncy</stp>
        <stp>PX_LAST</stp>
        <stp>31/12/2014</stp>
        <stp>31/12/2014</stp>
        <stp>[Bonds &amp; FX.xlsx]FX Daily!R9C7</stp>
        <stp>Fill=C</stp>
        <stp>Days=A</stp>
        <tr r="G9" s="8"/>
      </tp>
      <tp t="e">
        <v>#N/A</v>
        <stp/>
        <stp>##V3_BDHV12</stp>
        <stp>GSPT10YR Index</stp>
        <stp>PX_LAST</stp>
        <stp>14/01/2016</stp>
        <stp>14/01/2016</stp>
        <stp>[Bonds &amp; FX.xlsx]Bonds Weekly!R16C7</stp>
        <stp>Fill=C</stp>
        <stp>Days=A</stp>
        <tr r="G16" s="9"/>
        <tr r="G16" s="9"/>
      </tp>
      <tp t="e">
        <v>#N/A</v>
        <stp/>
        <stp>##V3_BDHV12</stp>
        <stp>GSPT10YR Index</stp>
        <stp>PX_LAST</stp>
        <stp>14/01/2016</stp>
        <stp>14/01/2016</stp>
        <stp>[Bonds &amp; FX.xlsx]Bonds Weekly!R28C7</stp>
        <stp>Fill=C</stp>
        <stp>Days=A</stp>
        <tr r="G28" s="9"/>
      </tp>
      <tp t="s">
        <v>#N/A Invalid Security</v>
        <stp/>
        <stp>##V3_BDHV12</stp>
        <stp>GCGATR Index</stp>
        <stp>PX_LAST</stp>
        <stp>14.06.2018</stp>
        <stp>14.06.2018</stp>
        <stp>[Bonds &amp; FX.xlsx]BONDS OK!R8C39</stp>
        <stp>Fill=C</stp>
        <stp>Days=A</stp>
        <tr r="AM8" s="10"/>
      </tp>
      <tp t="s">
        <v>#N/A Invalid Security</v>
        <stp/>
        <stp>##V3_BDHV12</stp>
        <stp>GCGATR Index</stp>
        <stp>PX_LAST</stp>
        <stp>15.06.2018</stp>
        <stp>15.06.2018</stp>
        <stp>[Bonds &amp; FX.xlsx]BONDS OK!R8C18</stp>
        <stp>Fill=C</stp>
        <stp>Days=A</stp>
        <tr r="R8" s="10"/>
      </tp>
      <tp t="e">
        <v>#N/A</v>
        <stp/>
        <stp>##V3_BDHV12</stp>
        <stp>USOAIGTO Index</stp>
        <stp>PX_LAST</stp>
        <stp>13/11/2015</stp>
        <stp>13/11/2015</stp>
        <stp>[Bonds &amp; FX.xlsx]Monitor!R69C8</stp>
        <stp>Fill=C</stp>
        <stp>Days=A</stp>
        <tr r="H69" s="1"/>
      </tp>
      <tp t="e">
        <v>#N/A</v>
        <stp/>
        <stp>##V3_BDHV12</stp>
        <stp>EUOAIGTO Index</stp>
        <stp>PX_LAST</stp>
        <stp>13/11/2015</stp>
        <stp>13/11/2015</stp>
        <stp>[Bonds &amp; FX.xlsx]Monitor!R71C8</stp>
        <stp>Fill=C</stp>
        <stp>Days=A</stp>
        <tr r="H71" s="1"/>
      </tp>
      <tp t="e">
        <v>#N/A</v>
        <stp/>
        <stp>##V3_BDHV12</stp>
        <stp>GBOAIGTO Index</stp>
        <stp>PX_LAST</stp>
        <stp>13/11/2015</stp>
        <stp>13/11/2015</stp>
        <stp>[Bonds &amp; FX.xlsx]Monitor!R73C8</stp>
        <stp>Fill=C</stp>
        <stp>Days=A</stp>
        <tr r="H73" s="1"/>
      </tp>
      <tp t="e">
        <v>#N/A</v>
        <stp/>
        <stp>##V3_BDHV12</stp>
        <stp>GJGB10 Index</stp>
        <stp>PX_LAST</stp>
        <stp>24/11/2015</stp>
        <stp>24/11/2015</stp>
        <stp>[Bonds &amp; FX.xlsx]Bonds Daily!R9C8</stp>
        <stp>Fill=C</stp>
        <stp>Days=A</stp>
        <tr r="H9" s="7"/>
      </tp>
      <tp>
        <v>293.99</v>
        <stp/>
        <stp>##V3_BDHV12</stp>
        <stp>ER00 Index</stp>
        <stp>PX_LAST</stp>
        <stp>31.05.2018</stp>
        <stp>31.05.2018</stp>
        <stp>[Bonds &amp; FX.xlsx]BONDS OK!R72C10</stp>
        <stp>Days=A</stp>
        <stp>Fill=C</stp>
        <tr r="J72" s="10"/>
      </tp>
      <tp t="e">
        <v>#N/A</v>
        <stp/>
        <stp>##V3_BDHV12</stp>
        <stp>GBOHHYTO Index</stp>
        <stp>PX_LAST</stp>
        <stp>13/11/2015</stp>
        <stp>13/11/2015</stp>
        <stp>[Bonds &amp; FX.xlsx]Monitor!R72C8</stp>
        <stp>Fill=C</stp>
        <stp>Days=A</stp>
        <tr r="H72" s="1"/>
      </tp>
      <tp t="e">
        <v>#N/A</v>
        <stp/>
        <stp>##V3_BDHV12</stp>
        <stp>EUOHHYTO Index</stp>
        <stp>PX_LAST</stp>
        <stp>13/11/2015</stp>
        <stp>13/11/2015</stp>
        <stp>[Bonds &amp; FX.xlsx]Monitor!R70C8</stp>
        <stp>Fill=C</stp>
        <stp>Days=A</stp>
        <tr r="H70" s="1"/>
      </tp>
      <tp t="e">
        <v>#N/A</v>
        <stp/>
        <stp>##V3_BDHV12</stp>
        <stp>USOHHYTO Index</stp>
        <stp>PX_LAST</stp>
        <stp>13/11/2015</stp>
        <stp>13/11/2015</stp>
        <stp>[Bonds &amp; FX.xlsx]Monitor!R68C8</stp>
        <stp>Fill=C</stp>
        <stp>Days=A</stp>
        <tr r="H68" s="1"/>
      </tp>
      <tp>
        <v>360.67700000000002</v>
        <stp/>
        <stp>##V3_BDHV12</stp>
        <stp>ENSU Index</stp>
        <stp>PX_LAST</stp>
        <stp>31.05.2018</stp>
        <stp>31.05.2018</stp>
        <stp>[Bonds &amp; FX.xlsx]BONDS OK!R74C10</stp>
        <stp>Days=A</stp>
        <stp>Fill=C</stp>
        <tr r="J74" s="10"/>
      </tp>
      <tp t="e">
        <v>#N/A</v>
        <stp/>
        <stp>##V3_BDHV12</stp>
        <stp>USDEUR  Curncy</stp>
        <stp>PX_LAST</stp>
        <stp>11/12/2015</stp>
        <stp>11/12/2015</stp>
        <stp>[Bonds &amp; FX.xlsx]FX!R4C8</stp>
        <stp>Fill=C</stp>
        <stp>Days=A</stp>
        <tr r="H4" s="6"/>
      </tp>
      <tp>
        <v>335.84500000000003</v>
        <stp/>
        <stp>##V3_BDHV12</stp>
        <stp>EBSU Index</stp>
        <stp>PX_LAST</stp>
        <stp>31.05.2018</stp>
        <stp>31.05.2018</stp>
        <stp>[Bonds &amp; FX.xlsx]BONDS OK!R73C10</stp>
        <stp>Days=A</stp>
        <stp>Fill=C</stp>
        <tr r="J73" s="10"/>
      </tp>
      <tp>
        <v>290.35199999999998</v>
        <stp/>
        <stp>##V3_BDHV12</stp>
        <stp>EBL0 Index</stp>
        <stp>PX_LAST</stp>
        <stp>31.05.2018</stp>
        <stp>31.05.2018</stp>
        <stp>[Bonds &amp; FX.xlsx]BONDS OK!R75C10</stp>
        <stp>Days=A</stp>
        <stp>Fill=C</stp>
        <tr r="J75" s="10"/>
      </tp>
      <tp t="s">
        <v>PORTUG CDS USD SR 5Y D14</v>
        <stp/>
        <stp>##V3_BDPV12</stp>
        <stp>PORTUGAL CDS USD SR 5Y Corp</stp>
        <stp>NAME</stp>
        <stp>[Bonds &amp; FX.xlsx]Monitor!R46C6</stp>
        <tr r="F46" s="1"/>
      </tp>
      <tp t="e">
        <v>#N/A</v>
        <stp/>
        <stp>##V3_BDHV12</stp>
        <stp>USOAIGTO Index</stp>
        <stp>PX_LAST</stp>
        <stp>13/01/2016</stp>
        <stp>13/01/2016</stp>
        <stp>[Bonds &amp; FX.xlsx]Bonds Weekly!R69C8</stp>
        <stp>Fill=C</stp>
        <stp>Days=A</stp>
        <tr r="H69" s="9"/>
      </tp>
      <tp t="e">
        <v>#N/A</v>
        <stp/>
        <stp>##V3_BDHV12</stp>
        <stp>UkGATR Index</stp>
        <stp>PX_LAST</stp>
        <stp>25/11/2015</stp>
        <stp>25/11/2015</stp>
        <stp>[Bonds &amp; FX.xlsx]Bonds Daily!R14C17</stp>
        <stp>Fill=C</stp>
        <stp>Days=A</stp>
        <tr r="Q14" s="7"/>
      </tp>
      <tp t="e">
        <v>#N/A</v>
        <stp/>
        <stp>##V3_BDHV12</stp>
        <stp>GBTPGR10 Index</stp>
        <stp>PX_LAST</stp>
        <stp>31/12/2014</stp>
        <stp>31/12/2014</stp>
        <stp>[Bonds &amp; FX.xlsx]Bonds Daily!R29C10</stp>
        <stp>Fill=C</stp>
        <stp>Days=A</stp>
        <tr r="J29" s="7"/>
      </tp>
      <tp t="e">
        <v>#N/A</v>
        <stp/>
        <stp>##V3_BDHV12</stp>
        <stp>GBOAIGTO Index</stp>
        <stp>PX_LAST</stp>
        <stp>13/01/2016</stp>
        <stp>13/01/2016</stp>
        <stp>[Bonds &amp; FX.xlsx]Bonds Weekly!R73C8</stp>
        <stp>Fill=C</stp>
        <stp>Days=A</stp>
        <tr r="H73" s="9"/>
      </tp>
      <tp t="e">
        <v>#N/A</v>
        <stp/>
        <stp>##V3_BDHV12</stp>
        <stp>UkG5TR Index</stp>
        <stp>PX_LAST</stp>
        <stp>31/10/2015</stp>
        <stp>31/10/2015</stp>
        <stp>[Bonds &amp; FX.xlsx]Bonds Daily!R14C33</stp>
        <stp>Fill=C</stp>
        <stp>Days=A</stp>
        <tr r="AG14" s="7"/>
      </tp>
      <tp t="e">
        <v>#N/A</v>
        <stp/>
        <stp>##V3_BDHV12</stp>
        <stp>UkG3TR Index</stp>
        <stp>PX_LAST</stp>
        <stp>31/12/2014</stp>
        <stp>31/12/2014</stp>
        <stp>[Bonds &amp; FX.xlsx]Bonds Daily!R14C20</stp>
        <stp>Fill=C</stp>
        <stp>Days=A</stp>
        <tr r="T14" s="7"/>
      </tp>
      <tp t="e">
        <v>#N/A</v>
        <stp/>
        <stp>##V3_BDHV12</stp>
        <stp>EUOAIGTO Index</stp>
        <stp>PX_LAST</stp>
        <stp>13/01/2016</stp>
        <stp>13/01/2016</stp>
        <stp>[Bonds &amp; FX.xlsx]Bonds Weekly!R71C8</stp>
        <stp>Fill=C</stp>
        <stp>Days=A</stp>
        <tr r="H71" s="9"/>
      </tp>
      <tp t="e">
        <v>#N/A</v>
        <stp/>
        <stp>##V3_BDHV12</stp>
        <stp>USGGBE10 Index</stp>
        <stp>PX_LAST</stp>
        <stp>25/11/2015</stp>
        <stp>25/11/2015</stp>
        <stp>[Bonds &amp; FX.xlsx]Bonds Daily!R51C7</stp>
        <stp>Fill=C</stp>
        <stp>Days=A</stp>
        <tr r="G51" s="7"/>
        <tr r="G51" s="7"/>
      </tp>
      <tp t="e">
        <v>#N/A</v>
        <stp/>
        <stp>##V3_BDHV12</stp>
        <stp>DEGGBE10 Index</stp>
        <stp>PX_LAST</stp>
        <stp>25/11/2015</stp>
        <stp>25/11/2015</stp>
        <stp>[Bonds &amp; FX.xlsx]Bonds Daily!R54C7</stp>
        <stp>Fill=C</stp>
        <stp>Days=A</stp>
        <tr r="G54" s="7"/>
        <tr r="G54" s="7"/>
      </tp>
      <tp t="e">
        <v>#N/A</v>
        <stp/>
        <stp>##V3_BDHV12</stp>
        <stp>JNGATR Index</stp>
        <stp>PX_LAST</stp>
        <stp>20/11/2015</stp>
        <stp>20/11/2015</stp>
        <stp>[Bonds &amp; FX.xlsx]Monitor!R10C17</stp>
        <stp>Fill=C</stp>
        <stp>Days=A</stp>
        <tr r="Q10" s="1"/>
      </tp>
      <tp t="e">
        <v>#N/A</v>
        <stp/>
        <stp>##V3_BDHV12</stp>
        <stp>FWISUS55 Index</stp>
        <stp>PX_LAST</stp>
        <stp>31/12/2015</stp>
        <stp>31/12/2015</stp>
        <stp>[Bonds &amp; FX.xlsx]Bonds Weekly!R53C10</stp>
        <stp>Fill=C</stp>
        <stp>Days=A</stp>
        <tr r="J53" s="9"/>
      </tp>
      <tp t="e">
        <v>#N/A</v>
        <stp/>
        <stp>##V3_BDHV12</stp>
        <stp>GCAN10YR Index</stp>
        <stp>PX_LAST</stp>
        <stp>13/11/2015</stp>
        <stp>13/11/2015</stp>
        <stp>[Bonds &amp; FX.xlsx]Monitor!R13C8</stp>
        <stp>Fill=C</stp>
        <stp>Days=A</stp>
        <tr r="H13" s="1"/>
      </tp>
      <tp>
        <v>304.46600000000001</v>
        <stp/>
        <stp>##V3_BDHV12</stp>
        <stp>HE00 Index</stp>
        <stp>PX_LAST</stp>
        <stp>31.12.2017</stp>
        <stp>31.12.2017</stp>
        <stp>[Bonds &amp; FX.xlsx]BONDS OK!R71C11</stp>
        <stp>Days=A</stp>
        <stp>Fill=C</stp>
        <tr r="K71" s="10"/>
      </tp>
      <tp>
        <v>2819.3420000000001</v>
        <stp/>
        <stp>##V3_BDHV12</stp>
        <stp>C0A0 Index</stp>
        <stp>PX_LAST</stp>
        <stp>15.06.2018</stp>
        <stp>15.06.2018</stp>
        <stp>[Bonds &amp; FX.xlsx]BONDS OK!R70C11</stp>
        <stp>Days=A</stp>
        <stp>Fill=C</stp>
        <tr r="K70" s="10"/>
      </tp>
      <tp t="s">
        <v>US High Yield</v>
        <stp/>
        <stp>##V3_BDPV12</stp>
        <stp>H0A0 Index</stp>
        <stp>NAME</stp>
        <stp>[Bonds &amp; FX.xlsx]Bonds Daily!R59C6</stp>
        <tr r="F59" s="7"/>
      </tp>
      <tp t="e">
        <v>#N/A</v>
        <stp/>
        <stp>##V3_BDHV12</stp>
        <stp>UkG2TR Index</stp>
        <stp>PX_LAST</stp>
        <stp>31/10/2015</stp>
        <stp>31/10/2015</stp>
        <stp>[Bonds &amp; FX.xlsx]Bonds Daily!R14C30</stp>
        <stp>Fill=C</stp>
        <stp>Days=A</stp>
        <tr r="AD14" s="7"/>
      </tp>
      <tp t="e">
        <v>#N/A</v>
        <stp/>
        <stp>##V3_BDHV12</stp>
        <stp>GBTPGR10 Index</stp>
        <stp>PX_LAST</stp>
        <stp>31/12/2014</stp>
        <stp>31/12/2014</stp>
        <stp>[Bonds &amp; FX.xlsx]Bonds Daily!R17C10</stp>
        <stp>Fill=C</stp>
        <stp>Days=A</stp>
        <tr r="J17" s="7"/>
      </tp>
      <tp t="e">
        <v>#N/A</v>
        <stp/>
        <stp>##V3_BDHV12</stp>
        <stp>CADUSD  Curncy</stp>
        <stp>PX_LAST</stp>
        <stp>20/11/2015</stp>
        <stp>20/11/2015</stp>
        <stp>[Bonds &amp; FX.xlsx]FX Daily!R9C7</stp>
        <stp>Fill=C</stp>
        <stp>Days=A</stp>
        <tr r="G9" s="8"/>
      </tp>
      <tp t="e">
        <v>#N/A</v>
        <stp/>
        <stp>##V3_BDHV12</stp>
        <stp>CHFUSD  Curncy</stp>
        <stp>PX_LAST</stp>
        <stp>31/12/2014</stp>
        <stp>31/12/2014</stp>
        <stp>[Bonds &amp; FX.xlsx]FX Daily!R8C7</stp>
        <stp>Fill=C</stp>
        <stp>Days=A</stp>
        <tr r="G8" s="8"/>
      </tp>
      <tp>
        <v>92</v>
        <stp/>
        <stp>##V3_BDHV12</stp>
        <stp>REPHUN CDS USD SR 5Y Corp</stp>
        <stp>PX_LAST</stp>
        <stp>14.06.2018</stp>
        <stp>14.06.2018</stp>
        <stp>[Bonds &amp; FX.xlsx]BONDS OK!R56C8</stp>
        <stp>Fill=C</stp>
        <stp>Days=A</stp>
        <tr r="H56" s="10"/>
      </tp>
      <tp t="e">
        <v>#N/A</v>
        <stp/>
        <stp>##V3_BDHV12</stp>
        <stp>EUOAIGTO Index</stp>
        <stp>PX_LAST</stp>
        <stp>31/10/2015</stp>
        <stp>31/10/2015</stp>
        <stp>[Bonds &amp; FX.xlsx]Monitor!R71C9</stp>
        <stp>Fill=C</stp>
        <stp>Days=A</stp>
        <tr r="I71" s="1"/>
      </tp>
      <tp t="e">
        <v>#N/A</v>
        <stp/>
        <stp>##V3_BDHV12</stp>
        <stp>GBOAIGTO Index</stp>
        <stp>PX_LAST</stp>
        <stp>31/10/2015</stp>
        <stp>31/10/2015</stp>
        <stp>[Bonds &amp; FX.xlsx]Monitor!R73C9</stp>
        <stp>Fill=C</stp>
        <stp>Days=A</stp>
        <tr r="I73" s="1"/>
      </tp>
      <tp t="e">
        <v>#N/A</v>
        <stp/>
        <stp>##V3_BDHV12</stp>
        <stp>USOAIGTO Index</stp>
        <stp>PX_LAST</stp>
        <stp>31/10/2015</stp>
        <stp>31/10/2015</stp>
        <stp>[Bonds &amp; FX.xlsx]Monitor!R69C9</stp>
        <stp>Fill=C</stp>
        <stp>Days=A</stp>
        <tr r="I69" s="1"/>
      </tp>
      <tp t="e">
        <v>#N/A</v>
        <stp/>
        <stp>##V3_BDHV12</stp>
        <stp>USOHHYTO Index</stp>
        <stp>PX_LAST</stp>
        <stp>31/10/2015</stp>
        <stp>31/10/2015</stp>
        <stp>[Bonds &amp; FX.xlsx]Monitor!R68C9</stp>
        <stp>Fill=C</stp>
        <stp>Days=A</stp>
        <tr r="I68" s="1"/>
      </tp>
      <tp t="e">
        <v>#N/A</v>
        <stp/>
        <stp>##V3_BDHV12</stp>
        <stp>GBOHHYTO Index</stp>
        <stp>PX_LAST</stp>
        <stp>31/10/2015</stp>
        <stp>31/10/2015</stp>
        <stp>[Bonds &amp; FX.xlsx]Monitor!R72C9</stp>
        <stp>Fill=C</stp>
        <stp>Days=A</stp>
        <tr r="I72" s="1"/>
      </tp>
      <tp t="e">
        <v>#N/A</v>
        <stp/>
        <stp>##V3_BDHV12</stp>
        <stp>EUOHHYTO Index</stp>
        <stp>PX_LAST</stp>
        <stp>31/10/2015</stp>
        <stp>31/10/2015</stp>
        <stp>[Bonds &amp; FX.xlsx]Monitor!R70C9</stp>
        <stp>Fill=C</stp>
        <stp>Days=A</stp>
        <tr r="I70" s="1"/>
      </tp>
      <tp>
        <v>1262.1959999999999</v>
        <stp/>
        <stp>##V3_BDHV12</stp>
        <stp>H0A0 Index</stp>
        <stp>PX_LAST</stp>
        <stp>31.12.2017</stp>
        <stp>31.12.2017</stp>
        <stp>[Bonds &amp; FX.xlsx]BONDS OK!R69C11</stp>
        <stp>Days=A</stp>
        <stp>Fill=C</stp>
        <tr r="K69" s="10"/>
      </tp>
      <tp>
        <v>2819.3420000000001</v>
        <stp/>
        <stp>##V3_BDHV12</stp>
        <stp>C0A0 Index</stp>
        <stp>PX_LAST</stp>
        <stp>15.06.2018</stp>
        <stp>15.06.2018</stp>
        <stp>[Bonds &amp; FX.xlsx]BONDS OK!R70C10</stp>
        <stp>Days=A</stp>
        <stp>Fill=C</stp>
        <tr r="J70" s="10"/>
      </tp>
      <tp t="s">
        <v>MARKIT CDX.NA.IG.30 06/23</v>
        <stp/>
        <stp>##V3_BDPV12</stp>
        <stp>CDX IG CDSI GEN 5Y Corp</stp>
        <stp>NAME</stp>
        <stp>[Bonds &amp; FX.xlsx]Bonds Weekly!R76C6</stp>
        <tr r="F76" s="9"/>
      </tp>
      <tp t="e">
        <v>#N/A</v>
        <stp/>
        <stp>##V3_BDHV12</stp>
        <stp>UkG3TR Index</stp>
        <stp>PX_LAST</stp>
        <stp>31/10/2015</stp>
        <stp>31/10/2015</stp>
        <stp>[Bonds &amp; FX.xlsx]Bonds Daily!R14C31</stp>
        <stp>Fill=C</stp>
        <stp>Days=A</stp>
        <tr r="AE14" s="7"/>
      </tp>
      <tp t="e">
        <v>#N/A</v>
        <stp/>
        <stp>##V3_BDHV12</stp>
        <stp>UkG5TR Index</stp>
        <stp>PX_LAST</stp>
        <stp>31/12/2014</stp>
        <stp>31/12/2014</stp>
        <stp>[Bonds &amp; FX.xlsx]Bonds Daily!R14C22</stp>
        <stp>Fill=C</stp>
        <stp>Days=A</stp>
        <tr r="V14" s="7"/>
      </tp>
      <tp t="e">
        <v>#N/A</v>
        <stp/>
        <stp>##V3_BDHV12</stp>
        <stp>JNG2TR Index</stp>
        <stp>PX_LAST</stp>
        <stp>20/11/2015</stp>
        <stp>20/11/2015</stp>
        <stp>[Bonds &amp; FX.xlsx]Monitor!R10C19</stp>
        <stp>Fill=C</stp>
        <stp>Days=A</stp>
        <tr r="S10" s="1"/>
      </tp>
      <tp t="e">
        <v>#N/A</v>
        <stp/>
        <stp>##V3_BDHV12</stp>
        <stp>JNG1TR Index</stp>
        <stp>PX_LAST</stp>
        <stp>20/11/2015</stp>
        <stp>20/11/2015</stp>
        <stp>[Bonds &amp; FX.xlsx]Monitor!R10C39</stp>
        <stp>Fill=C</stp>
        <stp>Days=A</stp>
        <tr r="AM10" s="1"/>
      </tp>
      <tp t="e">
        <v>#N/A</v>
        <stp/>
        <stp>##V3_BDHV12</stp>
        <stp>JNG1TR Index</stp>
        <stp>PX_LAST</stp>
        <stp>20/11/2015</stp>
        <stp>20/11/2015</stp>
        <stp>[Bonds &amp; FX.xlsx]Monitor!R10C29</stp>
        <stp>Fill=C</stp>
        <stp>Days=A</stp>
        <tr r="AC10" s="1"/>
      </tp>
      <tp t="e">
        <v>#N/A</v>
        <stp/>
        <stp>##V3_BDHV12</stp>
        <stp>JNGATR Index</stp>
        <stp>PX_LAST</stp>
        <stp>31/10/2015</stp>
        <stp>31/10/2015</stp>
        <stp>[Bonds &amp; FX.xlsx]Monitor!R10C28</stp>
        <stp>Fill=C</stp>
        <stp>Days=A</stp>
        <tr r="AB10" s="1"/>
      </tp>
      <tp t="e">
        <v>#N/A</v>
        <stp/>
        <stp>##V3_BDHV12</stp>
        <stp>JNG1TR Index</stp>
        <stp>PX_LAST</stp>
        <stp>13/11/2015</stp>
        <stp>13/11/2015</stp>
        <stp>[Bonds &amp; FX.xlsx]Monitor!R10C39</stp>
        <stp>Fill=C</stp>
        <stp>Days=A</stp>
        <tr r="AM10" s="1"/>
      </tp>
      <tp t="e">
        <v>#N/A</v>
        <stp/>
        <stp>##V3_BDHV12</stp>
        <stp>CADEUR  Curncy</stp>
        <stp>PX_LAST</stp>
        <stp>20/11/2015</stp>
        <stp>20/11/2015</stp>
        <stp>[Bonds &amp; FX.xlsx]FX Daily!R9C8</stp>
        <stp>Fill=C</stp>
        <stp>Days=A</stp>
        <tr r="H9" s="8"/>
      </tp>
      <tp t="e">
        <v>#N/A</v>
        <stp/>
        <stp>##V3_BDHV12</stp>
        <stp>USDEUR  Curncy</stp>
        <stp>PX_LAST</stp>
        <stp>20/11/2015</stp>
        <stp>20/11/2015</stp>
        <stp>[Bonds &amp; FX.xlsx]FX Daily!R4C8</stp>
        <stp>Fill=C</stp>
        <stp>Days=A</stp>
        <tr r="H4" s="8"/>
      </tp>
      <tp t="e">
        <v>#N/A</v>
        <stp/>
        <stp>##V3_BDHV12</stp>
        <stp>CHFEUR  Curncy</stp>
        <stp>PX_LAST</stp>
        <stp>31/12/2014</stp>
        <stp>31/12/2014</stp>
        <stp>[Bonds &amp; FX.xlsx]FX Daily!R8C8</stp>
        <stp>Fill=C</stp>
        <stp>Days=A</stp>
        <tr r="H8" s="8"/>
      </tp>
      <tp t="e">
        <v>#N/A</v>
        <stp/>
        <stp>##V3_BDHV12</stp>
        <stp>GCGATR Index</stp>
        <stp>PX_LAST</stp>
        <stp>31.12.2017</stp>
        <stp>31.12.2017</stp>
        <stp>[Bonds &amp; FX.xlsx]BONDS OK!R8C18</stp>
        <stp>Fill=C</stp>
        <stp>Days=A</stp>
        <tr r="R8" s="10"/>
      </tp>
      <tp t="s">
        <v>#N/A Invalid Security</v>
        <stp/>
        <stp>##V3_BDHV12</stp>
        <stp>GCG1TR Index</stp>
        <stp>PX_LAST</stp>
        <stp>31.05.2018</stp>
        <stp>31.05.2018</stp>
        <stp>[Bonds &amp; FX.xlsx]BONDS OK!R8C30</stp>
        <stp>Fill=C</stp>
        <stp>Days=A</stp>
        <tr r="AD8" s="10"/>
      </tp>
      <tp t="s">
        <v>#N/A Invalid Security</v>
        <stp/>
        <stp>##V3_BDHV12</stp>
        <stp>GCG5TR Index</stp>
        <stp>PX_LAST</stp>
        <stp>14.06.2018</stp>
        <stp>14.06.2018</stp>
        <stp>[Bonds &amp; FX.xlsx]BONDS OK!R8C44</stp>
        <stp>Fill=C</stp>
        <stp>Days=A</stp>
        <tr r="AR8" s="10"/>
      </tp>
      <tp t="s">
        <v>MARKIT CDX.NA.HY.30 06/23</v>
        <stp/>
        <stp>##V3_BDPV12</stp>
        <stp>CDX HY CDSI GEN 5Y PRC Corp</stp>
        <stp>NAME</stp>
        <stp>[Bonds &amp; FX.xlsx]Bonds Daily!R77C6</stp>
        <tr r="F77" s="7"/>
      </tp>
      <tp t="e">
        <v>#N/A</v>
        <stp/>
        <stp>##V3_BDHV12</stp>
        <stp>REPHUN CDS USD SR 5Y Corp</stp>
        <stp>PX_LAST</stp>
        <stp>31/12/2014</stp>
        <stp>31/12/2014</stp>
        <stp>[Bonds &amp; FX.xlsx]Monitor!R45C10</stp>
        <stp>Fill=C</stp>
        <stp>Days=A</stp>
        <tr r="J45" s="1"/>
      </tp>
      <tp>
        <v>300.69200000000001</v>
        <stp/>
        <stp>##V3_BDHV12</stp>
        <stp>HE00 Index</stp>
        <stp>PX_LAST</stp>
        <stp>31.05.2018</stp>
        <stp>31.05.2018</stp>
        <stp>[Bonds &amp; FX.xlsx]BONDS OK!R71C10</stp>
        <stp>Days=A</stp>
        <stp>Fill=C</stp>
        <tr r="J71" s="10"/>
      </tp>
      <tp t="e">
        <v>#N/A</v>
        <stp/>
        <stp>##V3_BDHV12</stp>
        <stp>JNGATR Index</stp>
        <stp>PX_LAST</stp>
        <stp>20/11/2015</stp>
        <stp>20/11/2015</stp>
        <stp>[Bonds &amp; FX.xlsx]Monitor!R10C38</stp>
        <stp>Fill=C</stp>
        <stp>Days=A</stp>
        <tr r="AL10" s="1"/>
      </tp>
      <tp t="e">
        <v>#N/A</v>
        <stp/>
        <stp>##V3_BDHV12</stp>
        <stp>JNGATR Index</stp>
        <stp>PX_LAST</stp>
        <stp>20/11/2015</stp>
        <stp>20/11/2015</stp>
        <stp>[Bonds &amp; FX.xlsx]Monitor!R10C28</stp>
        <stp>Fill=C</stp>
        <stp>Days=A</stp>
        <tr r="AB10" s="1"/>
      </tp>
      <tp t="e">
        <v>#N/A</v>
        <stp/>
        <stp>##V3_BDHV12</stp>
        <stp>JNG1TR Index</stp>
        <stp>PX_LAST</stp>
        <stp>20/11/2015</stp>
        <stp>20/11/2015</stp>
        <stp>[Bonds &amp; FX.xlsx]Monitor!R10C18</stp>
        <stp>Fill=C</stp>
        <stp>Days=A</stp>
        <tr r="R10" s="1"/>
      </tp>
      <tp t="e">
        <v>#N/A</v>
        <stp/>
        <stp>##V3_BDHV12</stp>
        <stp>JNG1TR Index</stp>
        <stp>PX_LAST</stp>
        <stp>31/10/2015</stp>
        <stp>31/10/2015</stp>
        <stp>[Bonds &amp; FX.xlsx]Monitor!R10C29</stp>
        <stp>Fill=C</stp>
        <stp>Days=A</stp>
        <tr r="AC10" s="1"/>
      </tp>
      <tp t="e">
        <v>#N/A</v>
        <stp/>
        <stp>##V3_BDHV12</stp>
        <stp>JNGATR Index</stp>
        <stp>PX_LAST</stp>
        <stp>13/11/2015</stp>
        <stp>13/11/2015</stp>
        <stp>[Bonds &amp; FX.xlsx]Monitor!R10C38</stp>
        <stp>Fill=C</stp>
        <stp>Days=A</stp>
        <tr r="AL10" s="1"/>
      </tp>
      <tp t="e">
        <v>#N/A</v>
        <stp/>
        <stp>##V3_BDHV12</stp>
        <stp>GCG1TR Index</stp>
        <stp>PX_LAST</stp>
        <stp>31.12.2017</stp>
        <stp>31.12.2017</stp>
        <stp>[Bonds &amp; FX.xlsx]BONDS OK!R8C19</stp>
        <stp>Fill=C</stp>
        <stp>Days=A</stp>
        <tr r="S8" s="10"/>
      </tp>
      <tp t="s">
        <v>#N/A Invalid Security</v>
        <stp/>
        <stp>##V3_BDHV12</stp>
        <stp>GCG2TR Index</stp>
        <stp>PX_LAST</stp>
        <stp>31.05.2018</stp>
        <stp>31.05.2018</stp>
        <stp>[Bonds &amp; FX.xlsx]BONDS OK!R8C31</stp>
        <stp>Fill=C</stp>
        <stp>Days=A</stp>
        <tr r="AE8" s="10"/>
      </tp>
      <tp t="s">
        <v>#N/A Invalid Security</v>
        <stp/>
        <stp>##V3_BDHV12</stp>
        <stp>GCG5TR Index</stp>
        <stp>PX_LAST</stp>
        <stp>15.06.2018</stp>
        <stp>15.06.2018</stp>
        <stp>[Bonds &amp; FX.xlsx]BONDS OK!R8C44</stp>
        <stp>Fill=C</stp>
        <stp>Days=A</stp>
        <tr r="AR8" s="10"/>
      </tp>
      <tp t="s">
        <v>#N/A Invalid Security</v>
        <stp/>
        <stp>##V3_BDHV12</stp>
        <stp>GCG5TR Index</stp>
        <stp>PX_LAST</stp>
        <stp>15.06.2018</stp>
        <stp>15.06.2018</stp>
        <stp>[Bonds &amp; FX.xlsx]BONDS OK!R8C34</stp>
        <stp>Fill=C</stp>
        <stp>Days=A</stp>
        <tr r="AH8" s="10"/>
      </tp>
      <tp t="e">
        <v>#N/A</v>
        <stp/>
        <stp>##V3_BDHV12</stp>
        <stp>CHFJPY  Curncy</stp>
        <stp>PX_LAST</stp>
        <stp>31/12/2014</stp>
        <stp>31/12/2014</stp>
        <stp>[Bonds &amp; FX.xlsx]FX Daily!R8C9</stp>
        <stp>Fill=C</stp>
        <stp>Days=A</stp>
        <tr r="I8" s="8"/>
      </tp>
      <tp t="e">
        <v>#N/A</v>
        <stp/>
        <stp>##V3_BDHV12</stp>
        <stp>CADJPY  Curncy</stp>
        <stp>PX_LAST</stp>
        <stp>20/11/2015</stp>
        <stp>20/11/2015</stp>
        <stp>[Bonds &amp; FX.xlsx]FX Daily!R9C9</stp>
        <stp>Fill=C</stp>
        <stp>Days=A</stp>
        <tr r="I9" s="8"/>
      </tp>
      <tp t="e">
        <v>#N/A</v>
        <stp/>
        <stp>##V3_BDHV12</stp>
        <stp>USDJPY  Curncy</stp>
        <stp>PX_LAST</stp>
        <stp>20/11/2015</stp>
        <stp>20/11/2015</stp>
        <stp>[Bonds &amp; FX.xlsx]FX Daily!R4C9</stp>
        <stp>Fill=C</stp>
        <stp>Days=A</stp>
        <tr r="I4" s="8"/>
      </tp>
      <tp t="e">
        <v>#N/A</v>
        <stp/>
        <stp>##V3_BDHV12</stp>
        <stp>USOAIGTO Index</stp>
        <stp>PX_LAST</stp>
        <stp>20/11/2015</stp>
        <stp>20/11/2015</stp>
        <stp>[Bonds &amp; FX.xlsx]Monitor!R69C7</stp>
        <stp>Fill=C</stp>
        <stp>Days=A</stp>
        <tr r="G69" s="1"/>
        <tr r="G69" s="1"/>
      </tp>
      <tp>
        <v>91</v>
        <stp/>
        <stp>##V3_BDHV12</stp>
        <stp>REPHUN CDS USD SR 5Y Corp</stp>
        <stp>PX_LAST</stp>
        <stp>15.06.2018</stp>
        <stp>15.06.2018</stp>
        <stp>[Bonds &amp; FX.xlsx]BONDS OK!R56C7</stp>
        <stp>Fill=C</stp>
        <stp>Days=A</stp>
        <tr r="G56" s="10"/>
        <tr r="G56" s="10"/>
      </tp>
      <tp t="e">
        <v>#N/A</v>
        <stp/>
        <stp>##V3_BDHV12</stp>
        <stp>EUOAIGTO Index</stp>
        <stp>PX_LAST</stp>
        <stp>20/11/2015</stp>
        <stp>20/11/2015</stp>
        <stp>[Bonds &amp; FX.xlsx]Monitor!R71C7</stp>
        <stp>Fill=C</stp>
        <stp>Days=A</stp>
        <tr r="G71" s="1"/>
        <tr r="G71" s="1"/>
      </tp>
      <tp t="e">
        <v>#N/A</v>
        <stp/>
        <stp>##V3_BDHV12</stp>
        <stp>GBOAIGTO Index</stp>
        <stp>PX_LAST</stp>
        <stp>20/11/2015</stp>
        <stp>20/11/2015</stp>
        <stp>[Bonds &amp; FX.xlsx]Monitor!R73C7</stp>
        <stp>Fill=C</stp>
        <stp>Days=A</stp>
        <tr r="G73" s="1"/>
        <tr r="G73" s="1"/>
      </tp>
      <tp t="e">
        <v>#N/A</v>
        <stp/>
        <stp>##V3_BDHV12</stp>
        <stp>GBOHHYTO Index</stp>
        <stp>PX_LAST</stp>
        <stp>20/11/2015</stp>
        <stp>20/11/2015</stp>
        <stp>[Bonds &amp; FX.xlsx]Monitor!R72C7</stp>
        <stp>Fill=C</stp>
        <stp>Days=A</stp>
        <tr r="G72" s="1"/>
        <tr r="G72" s="1"/>
      </tp>
      <tp t="e">
        <v>#N/A</v>
        <stp/>
        <stp>##V3_BDHV12</stp>
        <stp>EUOHHYTO Index</stp>
        <stp>PX_LAST</stp>
        <stp>20/11/2015</stp>
        <stp>20/11/2015</stp>
        <stp>[Bonds &amp; FX.xlsx]Monitor!R70C7</stp>
        <stp>Fill=C</stp>
        <stp>Days=A</stp>
        <tr r="G70" s="1"/>
        <tr r="G70" s="1"/>
      </tp>
      <tp t="e">
        <v>#N/A</v>
        <stp/>
        <stp>##V3_BDHV12</stp>
        <stp>USOHHYTO Index</stp>
        <stp>PX_LAST</stp>
        <stp>20/11/2015</stp>
        <stp>20/11/2015</stp>
        <stp>[Bonds &amp; FX.xlsx]Monitor!R68C7</stp>
        <stp>Fill=C</stp>
        <stp>Days=A</stp>
        <tr r="G68" s="1"/>
        <tr r="G68" s="1"/>
      </tp>
      <tp t="e">
        <v>#N/A</v>
        <stp/>
        <stp>##V3_BDHV12</stp>
        <stp>USGG10YR Index</stp>
        <stp>PX_LAST</stp>
        <stp>31/12/2014</stp>
        <stp>31/12/2014</stp>
        <stp>[Bonds &amp; FX.xlsx]Monitor!R6C10</stp>
        <stp>Fill=C</stp>
        <stp>Days=A</stp>
        <tr r="J6" s="1"/>
      </tp>
      <tp>
        <v>1258.806</v>
        <stp/>
        <stp>##V3_BDHV12</stp>
        <stp>H0A0 Index</stp>
        <stp>PX_LAST</stp>
        <stp>31.05.2018</stp>
        <stp>31.05.2018</stp>
        <stp>[Bonds &amp; FX.xlsx]BONDS OK!R69C10</stp>
        <stp>Days=A</stp>
        <stp>Fill=C</stp>
        <tr r="J69" s="10"/>
      </tp>
      <tp t="s">
        <v>MARKIT ITRX EUR XOVER 06/23</v>
        <stp/>
        <stp>##V3_BDPV12</stp>
        <stp>ITRX XOVER CDSI GEN 5Y Corp</stp>
        <stp>NAME</stp>
        <stp>[Bonds &amp; FX.xlsx]Monitor!R80C6</stp>
        <tr r="F80" s="1"/>
      </tp>
      <tp t="s">
        <v>FRANCE CDS USD SR 5Y D14</v>
        <stp/>
        <stp>##V3_BDPV12</stp>
        <stp>FRENCH CDS USD SR 5Y Corp</stp>
        <stp>NAME</stp>
        <stp>[Bonds &amp; FX.xlsx]Monitor!R44C6</stp>
        <tr r="F44" s="1"/>
      </tp>
      <tp t="s">
        <v>US Breakeven 10 Year</v>
        <stp/>
        <stp>##V3_BDPV12</stp>
        <stp>USGGBE10 Index</stp>
        <stp>NAME</stp>
        <stp>[Bonds &amp; FX.xlsx]BONDS OK!R61C6</stp>
        <tr r="F61" s="10"/>
      </tp>
      <tp t="e">
        <v>#N/A</v>
        <stp/>
        <stp>##V3_BDHV12</stp>
        <stp>JNG2TR Index</stp>
        <stp>PX_LAST</stp>
        <stp>31/12/2014</stp>
        <stp>31/12/2014</stp>
        <stp>[Bonds &amp; FX.xlsx]Monitor!R10C19</stp>
        <stp>Fill=C</stp>
        <stp>Days=A</stp>
        <tr r="S10" s="1"/>
      </tp>
      <tp t="e">
        <v>#N/A</v>
        <stp/>
        <stp>##V3_BDHV12</stp>
        <stp>USOAIGTO Index</stp>
        <stp>PX_LAST</stp>
        <stp>31/12/2015</stp>
        <stp>31/12/2015</stp>
        <stp>[Bonds &amp; FX.xlsx]Bonds Weekly!R69C10</stp>
        <stp>Fill=C</stp>
        <stp>Days=A</stp>
        <tr r="J69" s="9"/>
      </tp>
      <tp t="e">
        <v>#N/A</v>
        <stp/>
        <stp>##V3_BDHV12</stp>
        <stp>HIVOL CDSI GEN 5Y Corp</stp>
        <stp>PX_LAST</stp>
        <stp>31/12/2014</stp>
        <stp>31/12/2014</stp>
        <stp>[Bonds &amp; FX.xlsx]Bonds Daily!R79C10</stp>
        <stp>Fill=C</stp>
        <stp>Days=A</stp>
        <tr r="J79" s="7"/>
      </tp>
      <tp t="e">
        <v>#N/A</v>
        <stp/>
        <stp>##V3_BDHV12</stp>
        <stp>CHFEUR  Curncy</stp>
        <stp>PX_LAST</stp>
        <stp>20/11/2015</stp>
        <stp>20/11/2015</stp>
        <stp>[Bonds &amp; FX.xlsx]FX Daily!R8C8</stp>
        <stp>Fill=C</stp>
        <stp>Days=A</stp>
        <tr r="H8" s="8"/>
      </tp>
      <tp t="e">
        <v>#N/A</v>
        <stp/>
        <stp>##V3_BDHV12</stp>
        <stp>CADEUR  Curncy</stp>
        <stp>PX_LAST</stp>
        <stp>31/12/2014</stp>
        <stp>31/12/2014</stp>
        <stp>[Bonds &amp; FX.xlsx]FX Daily!R9C8</stp>
        <stp>Fill=C</stp>
        <stp>Days=A</stp>
        <tr r="H9" s="8"/>
      </tp>
      <tp t="e">
        <v>#N/A</v>
        <stp/>
        <stp>##V3_BDHV12</stp>
        <stp>USDEUR  Curncy</stp>
        <stp>PX_LAST</stp>
        <stp>31/12/2014</stp>
        <stp>31/12/2014</stp>
        <stp>[Bonds &amp; FX.xlsx]FX Daily!R4C8</stp>
        <stp>Fill=C</stp>
        <stp>Days=A</stp>
        <tr r="H4" s="8"/>
      </tp>
      <tp t="e">
        <v>#N/A</v>
        <stp/>
        <stp>##V3_BDHV12</stp>
        <stp>GJGB10 Index</stp>
        <stp>PX_LAST</stp>
        <stp>25/11/2015</stp>
        <stp>25/11/2015</stp>
        <stp>[Bonds &amp; FX.xlsx]Bonds Daily!R9C7</stp>
        <stp>Fill=C</stp>
        <stp>Days=A</stp>
        <tr r="G9" s="7"/>
        <tr r="G9" s="7"/>
      </tp>
      <tp t="e">
        <v>#N/A</v>
        <stp/>
        <stp>##V3_BDHV12</stp>
        <stp>GCAN10YR Index</stp>
        <stp>PX_LAST</stp>
        <stp>20/11/2015</stp>
        <stp>20/11/2015</stp>
        <stp>[Bonds &amp; FX.xlsx]Monitor!R13C7</stp>
        <stp>Fill=C</stp>
        <stp>Days=A</stp>
        <tr r="G13" s="1"/>
        <tr r="G13" s="1"/>
      </tp>
      <tp t="s">
        <v>USD HY All Sectors OAS</v>
        <stp/>
        <stp>##V3_BDPV12</stp>
        <stp>USOHHYTO Index</stp>
        <stp>NAME</stp>
        <stp>[Bonds &amp; FX.xlsx]BONDS OK!R78C6</stp>
        <tr r="F78" s="10"/>
      </tp>
      <tp t="s">
        <v>Euro LargeCap Financial</v>
        <stp/>
        <stp>##V3_BDPV12</stp>
        <stp>EBL0 Index</stp>
        <stp>NAME</stp>
        <stp>[Bonds &amp; FX.xlsx]Bonds Daily!R65C6</stp>
        <tr r="F65" s="7"/>
      </tp>
      <tp t="s">
        <v>GREECE CDS USD SR 5Y D14</v>
        <stp/>
        <stp>##V3_BDPV12</stp>
        <stp>GREECE CDS USD SR 5Y Corp</stp>
        <stp>NAME</stp>
        <stp>[Bonds &amp; FX.xlsx]Monitor!R47C6</stp>
        <tr r="F47" s="1"/>
      </tp>
      <tp t="s">
        <v>USD IG All Sectors OAS</v>
        <stp/>
        <stp>##V3_BDPV12</stp>
        <stp>USOAIGTO Index</stp>
        <stp>NAME</stp>
        <stp>[Bonds &amp; FX.xlsx]BONDS OK!R79C6</stp>
        <tr r="F79" s="10"/>
      </tp>
      <tp t="e">
        <v>#N/A</v>
        <stp/>
        <stp>##V3_BDHV12</stp>
        <stp>UkG1TR Index</stp>
        <stp>PX_LAST</stp>
        <stp>25/11/2015</stp>
        <stp>25/11/2015</stp>
        <stp>[Bonds &amp; FX.xlsx]Bonds Daily!R14C18</stp>
        <stp>Fill=C</stp>
        <stp>Days=A</stp>
        <tr r="R14" s="7"/>
      </tp>
      <tp t="e">
        <v>#N/A</v>
        <stp/>
        <stp>##V3_BDHV12</stp>
        <stp>UkGATR Index</stp>
        <stp>PX_LAST</stp>
        <stp>25/11/2015</stp>
        <stp>25/11/2015</stp>
        <stp>[Bonds &amp; FX.xlsx]Bonds Daily!R14C38</stp>
        <stp>Fill=C</stp>
        <stp>Days=A</stp>
        <tr r="AL14" s="7"/>
      </tp>
      <tp t="e">
        <v>#N/A</v>
        <stp/>
        <stp>##V3_BDHV12</stp>
        <stp>UkGATR Index</stp>
        <stp>PX_LAST</stp>
        <stp>25/11/2015</stp>
        <stp>25/11/2015</stp>
        <stp>[Bonds &amp; FX.xlsx]Bonds Daily!R14C28</stp>
        <stp>Fill=C</stp>
        <stp>Days=A</stp>
        <tr r="AB14" s="7"/>
      </tp>
      <tp t="e">
        <v>#N/A</v>
        <stp/>
        <stp>##V3_BDHV12</stp>
        <stp>UkG1TR Index</stp>
        <stp>PX_LAST</stp>
        <stp>24/11/2015</stp>
        <stp>24/11/2015</stp>
        <stp>[Bonds &amp; FX.xlsx]Bonds Daily!R14C39</stp>
        <stp>Fill=C</stp>
        <stp>Days=A</stp>
        <tr r="AM14" s="7"/>
      </tp>
      <tp t="e">
        <v>#N/A</v>
        <stp/>
        <stp>##V3_BDHV12</stp>
        <stp>USGGBE10 Index</stp>
        <stp>PX_LAST</stp>
        <stp>24/11/2015</stp>
        <stp>24/11/2015</stp>
        <stp>[Bonds &amp; FX.xlsx]Bonds Daily!R51C8</stp>
        <stp>Fill=C</stp>
        <stp>Days=A</stp>
        <tr r="H51" s="7"/>
      </tp>
      <tp t="e">
        <v>#N/A</v>
        <stp/>
        <stp>##V3_BDHV12</stp>
        <stp>DEGGBE10 Index</stp>
        <stp>PX_LAST</stp>
        <stp>24/11/2015</stp>
        <stp>24/11/2015</stp>
        <stp>[Bonds &amp; FX.xlsx]Bonds Daily!R54C8</stp>
        <stp>Fill=C</stp>
        <stp>Days=A</stp>
        <tr r="H54" s="7"/>
      </tp>
      <tp t="e">
        <v>#N/A</v>
        <stp/>
        <stp>##V3_BDHV12</stp>
        <stp>JNG1TR Index</stp>
        <stp>PX_LAST</stp>
        <stp>31/12/2014</stp>
        <stp>31/12/2014</stp>
        <stp>[Bonds &amp; FX.xlsx]Monitor!R10C18</stp>
        <stp>Fill=C</stp>
        <stp>Days=A</stp>
        <tr r="R10" s="1"/>
      </tp>
      <tp t="e">
        <v>#N/A</v>
        <stp/>
        <stp>##V3_BDHV12</stp>
        <stp>USOHHYTO Index</stp>
        <stp>PX_LAST</stp>
        <stp>31/12/2015</stp>
        <stp>31/12/2015</stp>
        <stp>[Bonds &amp; FX.xlsx]Bonds Weekly!R68C10</stp>
        <stp>Fill=C</stp>
        <stp>Days=A</stp>
        <tr r="J68" s="9"/>
      </tp>
      <tp t="s">
        <v>#N/A Invalid Security</v>
        <stp/>
        <stp>##V3_BDHV12</stp>
        <stp>GCG4TR Index</stp>
        <stp>PX_LAST</stp>
        <stp>31.05.2018</stp>
        <stp>31.05.2018</stp>
        <stp>[Bonds &amp; FX.xlsx]BONDS OK!R8C33</stp>
        <stp>Fill=C</stp>
        <stp>Days=A</stp>
        <tr r="AG8" s="10"/>
      </tp>
      <tp t="e">
        <v>#N/A</v>
        <stp/>
        <stp>##V3_BDHV12</stp>
        <stp>CADJPY  Curncy</stp>
        <stp>PX_LAST</stp>
        <stp>31/12/2014</stp>
        <stp>31/12/2014</stp>
        <stp>[Bonds &amp; FX.xlsx]FX Daily!R9C9</stp>
        <stp>Fill=C</stp>
        <stp>Days=A</stp>
        <tr r="I9" s="8"/>
      </tp>
      <tp t="e">
        <v>#N/A</v>
        <stp/>
        <stp>##V3_BDHV12</stp>
        <stp>USDJPY  Curncy</stp>
        <stp>PX_LAST</stp>
        <stp>31/12/2014</stp>
        <stp>31/12/2014</stp>
        <stp>[Bonds &amp; FX.xlsx]FX Daily!R4C9</stp>
        <stp>Fill=C</stp>
        <stp>Days=A</stp>
        <tr r="I4" s="8"/>
      </tp>
      <tp t="e">
        <v>#N/A</v>
        <stp/>
        <stp>##V3_BDHV12</stp>
        <stp>CHFJPY  Curncy</stp>
        <stp>PX_LAST</stp>
        <stp>20/11/2015</stp>
        <stp>20/11/2015</stp>
        <stp>[Bonds &amp; FX.xlsx]FX Daily!R8C9</stp>
        <stp>Fill=C</stp>
        <stp>Days=A</stp>
        <tr r="I8" s="8"/>
      </tp>
      <tp>
        <v>295.61099999999999</v>
        <stp/>
        <stp>##V3_BDHV12</stp>
        <stp>ER00 Index</stp>
        <stp>PX_LAST</stp>
        <stp>31.12.2017</stp>
        <stp>31.12.2017</stp>
        <stp>[Bonds &amp; FX.xlsx]BONDS OK!R72C11</stp>
        <stp>Days=A</stp>
        <stp>Fill=C</stp>
        <tr r="K72" s="10"/>
      </tp>
      <tp>
        <v>366.35500000000002</v>
        <stp/>
        <stp>##V3_BDHV12</stp>
        <stp>ENSU Index</stp>
        <stp>PX_LAST</stp>
        <stp>31.12.2017</stp>
        <stp>31.12.2017</stp>
        <stp>[Bonds &amp; FX.xlsx]BONDS OK!R74C11</stp>
        <stp>Days=A</stp>
        <stp>Fill=C</stp>
        <tr r="K74" s="10"/>
      </tp>
      <tp>
        <v>344.51</v>
        <stp/>
        <stp>##V3_BDHV12</stp>
        <stp>EBSU Index</stp>
        <stp>PX_LAST</stp>
        <stp>31.12.2017</stp>
        <stp>31.12.2017</stp>
        <stp>[Bonds &amp; FX.xlsx]BONDS OK!R73C11</stp>
        <stp>Days=A</stp>
        <stp>Fill=C</stp>
        <tr r="K73" s="10"/>
      </tp>
      <tp>
        <v>293.435</v>
        <stp/>
        <stp>##V3_BDHV12</stp>
        <stp>EBL0 Index</stp>
        <stp>PX_LAST</stp>
        <stp>31.12.2017</stp>
        <stp>31.12.2017</stp>
        <stp>[Bonds &amp; FX.xlsx]BONDS OK!R75C11</stp>
        <stp>Days=A</stp>
        <stp>Fill=C</stp>
        <tr r="K75" s="10"/>
      </tp>
      <tp t="e">
        <v>#N/A</v>
        <stp/>
        <stp>##V3_BDHV12</stp>
        <stp>UkG2TR Index</stp>
        <stp>PX_LAST</stp>
        <stp>25/11/2015</stp>
        <stp>25/11/2015</stp>
        <stp>[Bonds &amp; FX.xlsx]Bonds Daily!R14C19</stp>
        <stp>Fill=C</stp>
        <stp>Days=A</stp>
        <tr r="S14" s="7"/>
      </tp>
      <tp t="e">
        <v>#N/A</v>
        <stp/>
        <stp>##V3_BDHV12</stp>
        <stp>UkG1TR Index</stp>
        <stp>PX_LAST</stp>
        <stp>25/11/2015</stp>
        <stp>25/11/2015</stp>
        <stp>[Bonds &amp; FX.xlsx]Bonds Daily!R14C39</stp>
        <stp>Fill=C</stp>
        <stp>Days=A</stp>
        <tr r="AM14" s="7"/>
      </tp>
      <tp t="e">
        <v>#N/A</v>
        <stp/>
        <stp>##V3_BDHV12</stp>
        <stp>UkG1TR Index</stp>
        <stp>PX_LAST</stp>
        <stp>25/11/2015</stp>
        <stp>25/11/2015</stp>
        <stp>[Bonds &amp; FX.xlsx]Bonds Daily!R14C29</stp>
        <stp>Fill=C</stp>
        <stp>Days=A</stp>
        <tr r="AC14" s="7"/>
      </tp>
      <tp t="e">
        <v>#N/A</v>
        <stp/>
        <stp>##V3_BDHV12</stp>
        <stp>UkGATR Index</stp>
        <stp>PX_LAST</stp>
        <stp>24/11/2015</stp>
        <stp>24/11/2015</stp>
        <stp>[Bonds &amp; FX.xlsx]Bonds Daily!R14C38</stp>
        <stp>Fill=C</stp>
        <stp>Days=A</stp>
        <tr r="AL14" s="7"/>
      </tp>
      <tp t="e">
        <v>#N/A</v>
        <stp/>
        <stp>##V3_BDHV12</stp>
        <stp>USGGBE10 Index</stp>
        <stp>PX_LAST</stp>
        <stp>31/10/2015</stp>
        <stp>31/10/2015</stp>
        <stp>[Bonds &amp; FX.xlsx]Bonds Daily!R51C9</stp>
        <stp>Fill=C</stp>
        <stp>Days=A</stp>
        <tr r="I51" s="7"/>
      </tp>
      <tp t="e">
        <v>#N/A</v>
        <stp/>
        <stp>##V3_BDHV12</stp>
        <stp>DEGGBE10 Index</stp>
        <stp>PX_LAST</stp>
        <stp>31/10/2015</stp>
        <stp>31/10/2015</stp>
        <stp>[Bonds &amp; FX.xlsx]Bonds Daily!R54C9</stp>
        <stp>Fill=C</stp>
        <stp>Days=A</stp>
        <tr r="I54" s="7"/>
      </tp>
      <tp t="e">
        <v>#N/A</v>
        <stp/>
        <stp>##V3_BDHV12</stp>
        <stp>GSPT10YR Index</stp>
        <stp>PX_LAST</stp>
        <stp>31/12/2015</stp>
        <stp>31/12/2015</stp>
        <stp>[Bonds &amp; FX.xlsx]Bonds Weekly!R28C9</stp>
        <stp>Fill=C</stp>
        <stp>Days=A</stp>
        <tr r="I28" s="9"/>
      </tp>
      <tp t="e">
        <v>#N/A</v>
        <stp/>
        <stp>##V3_BDHV12</stp>
        <stp>GSPT10YR Index</stp>
        <stp>PX_LAST</stp>
        <stp>31/12/2015</stp>
        <stp>31/12/2015</stp>
        <stp>[Bonds &amp; FX.xlsx]Bonds Weekly!R16C9</stp>
        <stp>Fill=C</stp>
        <stp>Days=A</stp>
        <tr r="I16" s="9"/>
      </tp>
      <tp t="s">
        <v>#N/A Invalid Security</v>
        <stp/>
        <stp>##V3_BDHV12</stp>
        <stp>GCG5TR Index</stp>
        <stp>PX_LAST</stp>
        <stp>31.05.2018</stp>
        <stp>31.05.2018</stp>
        <stp>[Bonds &amp; FX.xlsx]BONDS OK!R8C34</stp>
        <stp>Fill=C</stp>
        <stp>Days=A</stp>
        <tr r="AH8" s="10"/>
      </tp>
      <tp t="s">
        <v>#N/A Invalid Security</v>
        <stp/>
        <stp>##V3_BDHV12</stp>
        <stp>GCG1TR Index</stp>
        <stp>PX_LAST</stp>
        <stp>14.06.2018</stp>
        <stp>14.06.2018</stp>
        <stp>[Bonds &amp; FX.xlsx]BONDS OK!R8C40</stp>
        <stp>Fill=C</stp>
        <stp>Days=A</stp>
        <tr r="AN8" s="10"/>
      </tp>
      <tp t="s">
        <v>#N/A Invalid Security</v>
        <stp/>
        <stp>##V3_BDHV12</stp>
        <stp>GCG2TR Index</stp>
        <stp>PX_LAST</stp>
        <stp>15.06.2018</stp>
        <stp>15.06.2018</stp>
        <stp>[Bonds &amp; FX.xlsx]BONDS OK!R8C41</stp>
        <stp>Fill=C</stp>
        <stp>Days=A</stp>
        <tr r="AO8" s="10"/>
      </tp>
      <tp t="s">
        <v>#N/A Invalid Security</v>
        <stp/>
        <stp>##V3_BDHV12</stp>
        <stp>GCG2TR Index</stp>
        <stp>PX_LAST</stp>
        <stp>15.06.2018</stp>
        <stp>15.06.2018</stp>
        <stp>[Bonds &amp; FX.xlsx]BONDS OK!R8C31</stp>
        <stp>Fill=C</stp>
        <stp>Days=A</stp>
        <tr r="AE8" s="10"/>
      </tp>
      <tp t="e">
        <v>#N/A</v>
        <stp/>
        <stp>##V3_BDHV12</stp>
        <stp>GIGB10YR Index</stp>
        <stp>PX_LAST</stp>
        <stp>20/11/2015</stp>
        <stp>20/11/2015</stp>
        <stp>[Bonds &amp; FX.xlsx]Monitor!R18C7</stp>
        <stp>Fill=C</stp>
        <stp>Days=A</stp>
        <tr r="G18" s="1"/>
        <tr r="G18" s="1"/>
      </tp>
      <tp t="e">
        <v>#N/A</v>
        <stp/>
        <stp>##V3_BDHV12</stp>
        <stp>GGGB10YR Index</stp>
        <stp>PX_LAST</stp>
        <stp>20/11/2015</stp>
        <stp>20/11/2015</stp>
        <stp>[Bonds &amp; FX.xlsx]Monitor!R19C7</stp>
        <stp>Fill=C</stp>
        <stp>Days=A</stp>
        <tr r="G19" s="1"/>
        <tr r="G19" s="1"/>
      </tp>
      <tp>
        <v>302.815</v>
        <stp/>
        <stp>##V3_BDHV12</stp>
        <stp>HE00 Index</stp>
        <stp>PX_LAST</stp>
        <stp>15.06.2018</stp>
        <stp>15.06.2018</stp>
        <stp>[Bonds &amp; FX.xlsx]BONDS OK!R71C10</stp>
        <stp>Days=A</stp>
        <stp>Fill=C</stp>
        <tr r="J71" s="10"/>
      </tp>
      <tp t="e">
        <v>#N/A</v>
        <stp/>
        <stp>##V3_BDHV12</stp>
        <stp>GGGB10YR Index</stp>
        <stp>PX_LAST</stp>
        <stp>20/11/2015</stp>
        <stp>20/11/2015</stp>
        <stp>[Bonds &amp; FX.xlsx]Monitor!R30C7</stp>
        <stp>Fill=C</stp>
        <stp>Days=A</stp>
        <tr r="G30" s="1"/>
      </tp>
      <tp>
        <v>1270.509</v>
        <stp/>
        <stp>##V3_BDHV12</stp>
        <stp>H0A0 Index</stp>
        <stp>PX_LAST</stp>
        <stp>15.06.2018</stp>
        <stp>15.06.2018</stp>
        <stp>[Bonds &amp; FX.xlsx]BONDS OK!R69C11</stp>
        <stp>Days=A</stp>
        <stp>Fill=C</stp>
        <tr r="K69" s="10"/>
      </tp>
      <tp t="e">
        <v>#N/A</v>
        <stp/>
        <stp>##V3_BDHV12</stp>
        <stp>USOHHYTO Index</stp>
        <stp>PX_LAST</stp>
        <stp>13/01/2016</stp>
        <stp>13/01/2016</stp>
        <stp>[Bonds &amp; FX.xlsx]Bonds Weekly!R68C8</stp>
        <stp>Fill=C</stp>
        <stp>Days=A</stp>
        <tr r="H68" s="9"/>
      </tp>
      <tp t="e">
        <v>#N/A</v>
        <stp/>
        <stp>##V3_BDHV12</stp>
        <stp>GBOHHYTO Index</stp>
        <stp>PX_LAST</stp>
        <stp>13/01/2016</stp>
        <stp>13/01/2016</stp>
        <stp>[Bonds &amp; FX.xlsx]Bonds Weekly!R72C8</stp>
        <stp>Fill=C</stp>
        <stp>Days=A</stp>
        <tr r="H72" s="9"/>
      </tp>
      <tp t="e">
        <v>#N/A</v>
        <stp/>
        <stp>##V3_BDHV12</stp>
        <stp>GEBU10Y Index</stp>
        <stp>PX_LAST</stp>
        <stp>31/12/2015</stp>
        <stp>31/12/2015</stp>
        <stp>[Bonds &amp; FX.xlsx]Bonds Weekly!R23C10</stp>
        <stp>Fill=C</stp>
        <stp>Days=A</stp>
        <tr r="J23" s="9"/>
      </tp>
      <tp t="e">
        <v>#N/A</v>
        <stp/>
        <stp>##V3_BDHV12</stp>
        <stp>EUOHHYTO Index</stp>
        <stp>PX_LAST</stp>
        <stp>13/01/2016</stp>
        <stp>13/01/2016</stp>
        <stp>[Bonds &amp; FX.xlsx]Bonds Weekly!R70C8</stp>
        <stp>Fill=C</stp>
        <stp>Days=A</stp>
        <tr r="H70" s="9"/>
      </tp>
      <tp t="e">
        <v>#N/A</v>
        <stp/>
        <stp>##V3_BDHV12</stp>
        <stp>UkG2TR Index</stp>
        <stp>PX_LAST</stp>
        <stp>31/12/2014</stp>
        <stp>31/12/2014</stp>
        <stp>[Bonds &amp; FX.xlsx]Bonds Daily!R14C19</stp>
        <stp>Fill=C</stp>
        <stp>Days=A</stp>
        <tr r="S14" s="7"/>
      </tp>
      <tp t="e">
        <v>#N/A</v>
        <stp/>
        <stp>##V3_BDHV12</stp>
        <stp>GFRN10 Index</stp>
        <stp>PX_LAST</stp>
        <stp>31/12/2015</stp>
        <stp>31/12/2015</stp>
        <stp>[Bonds &amp; FX.xlsx]Bonds Weekly!R12C10</stp>
        <stp>Fill=C</stp>
        <stp>Days=A</stp>
        <tr r="J12" s="9"/>
      </tp>
      <tp t="e">
        <v>#N/A</v>
        <stp/>
        <stp>##V3_BDHV12</stp>
        <stp>GSPT10YR Index</stp>
        <stp>PX_LAST</stp>
        <stp>13/01/2016</stp>
        <stp>13/01/2016</stp>
        <stp>[Bonds &amp; FX.xlsx]Bonds Weekly!R28C8</stp>
        <stp>Fill=C</stp>
        <stp>Days=A</stp>
        <tr r="H28" s="9"/>
      </tp>
      <tp t="e">
        <v>#N/A</v>
        <stp/>
        <stp>##V3_BDHV12</stp>
        <stp>GSPT10YR Index</stp>
        <stp>PX_LAST</stp>
        <stp>13/01/2016</stp>
        <stp>13/01/2016</stp>
        <stp>[Bonds &amp; FX.xlsx]Bonds Weekly!R16C8</stp>
        <stp>Fill=C</stp>
        <stp>Days=A</stp>
        <tr r="H16" s="9"/>
      </tp>
      <tp t="s">
        <v>#N/A Invalid Security</v>
        <stp/>
        <stp>##V3_BDHV12</stp>
        <stp>GCG2TR Index</stp>
        <stp>PX_LAST</stp>
        <stp>14.06.2018</stp>
        <stp>14.06.2018</stp>
        <stp>[Bonds &amp; FX.xlsx]BONDS OK!R8C41</stp>
        <stp>Fill=C</stp>
        <stp>Days=A</stp>
        <tr r="AO8" s="10"/>
      </tp>
      <tp t="s">
        <v>#N/A Invalid Security</v>
        <stp/>
        <stp>##V3_BDHV12</stp>
        <stp>GCG1TR Index</stp>
        <stp>PX_LAST</stp>
        <stp>15.06.2018</stp>
        <stp>15.06.2018</stp>
        <stp>[Bonds &amp; FX.xlsx]BONDS OK!R8C40</stp>
        <stp>Fill=C</stp>
        <stp>Days=A</stp>
        <tr r="AN8" s="10"/>
      </tp>
      <tp t="s">
        <v>#N/A Invalid Security</v>
        <stp/>
        <stp>##V3_BDHV12</stp>
        <stp>GCG1TR Index</stp>
        <stp>PX_LAST</stp>
        <stp>15.06.2018</stp>
        <stp>15.06.2018</stp>
        <stp>[Bonds &amp; FX.xlsx]BONDS OK!R8C30</stp>
        <stp>Fill=C</stp>
        <stp>Days=A</stp>
        <tr r="AD8" s="10"/>
      </tp>
      <tp t="s">
        <v>#N/A Invalid Security</v>
        <stp/>
        <stp>##V3_BDHV12</stp>
        <stp>GCG2TR Index</stp>
        <stp>PX_LAST</stp>
        <stp>15.06.2018</stp>
        <stp>15.06.2018</stp>
        <stp>[Bonds &amp; FX.xlsx]BONDS OK!R8C20</stp>
        <stp>Fill=C</stp>
        <stp>Days=A</stp>
        <tr r="T8" s="10"/>
      </tp>
      <tp>
        <v>302.815</v>
        <stp/>
        <stp>##V3_BDHV12</stp>
        <stp>HE00 Index</stp>
        <stp>PX_LAST</stp>
        <stp>15.06.2018</stp>
        <stp>15.06.2018</stp>
        <stp>[Bonds &amp; FX.xlsx]BONDS OK!R71C11</stp>
        <stp>Days=A</stp>
        <stp>Fill=C</stp>
        <tr r="K71" s="10"/>
      </tp>
      <tp>
        <v>1270.509</v>
        <stp/>
        <stp>##V3_BDHV12</stp>
        <stp>H0A0 Index</stp>
        <stp>PX_LAST</stp>
        <stp>15.06.2018</stp>
        <stp>15.06.2018</stp>
        <stp>[Bonds &amp; FX.xlsx]BONDS OK!R69C10</stp>
        <stp>Days=A</stp>
        <stp>Fill=C</stp>
        <tr r="J69" s="10"/>
      </tp>
      <tp>
        <v>2909.6370000000002</v>
        <stp/>
        <stp>##V3_BDHV12</stp>
        <stp>C0A0 Index</stp>
        <stp>PX_LAST</stp>
        <stp>31.12.2017</stp>
        <stp>31.12.2017</stp>
        <stp>[Bonds &amp; FX.xlsx]BONDS OK!R70C11</stp>
        <stp>Days=A</stp>
        <stp>Fill=C</stp>
        <tr r="K70" s="10"/>
      </tp>
      <tp t="s">
        <v>Euro Corp</v>
        <stp/>
        <stp>##V3_BDPV12</stp>
        <stp>ER00 Index</stp>
        <stp>NAME</stp>
        <stp>[Bonds &amp; FX.xlsx]Bonds Daily!R62C6</stp>
        <tr r="F62" s="7"/>
      </tp>
      <tp t="e">
        <v>#N/A</v>
        <stp/>
        <stp>##V3_BDHV12</stp>
        <stp>USOAIGTO Index</stp>
        <stp>PX_LAST</stp>
        <stp>14/01/2016</stp>
        <stp>14/01/2016</stp>
        <stp>[Bonds &amp; FX.xlsx]Bonds Weekly!R69C7</stp>
        <stp>Fill=C</stp>
        <stp>Days=A</stp>
        <tr r="G69" s="9"/>
        <tr r="G69" s="9"/>
      </tp>
      <tp t="e">
        <v>#N/A</v>
        <stp/>
        <stp>##V3_BDHV12</stp>
        <stp>USOHHYTO Index</stp>
        <stp>PX_LAST</stp>
        <stp>31/12/2015</stp>
        <stp>31/12/2015</stp>
        <stp>[Bonds &amp; FX.xlsx]Bonds Weekly!R68C9</stp>
        <stp>Fill=C</stp>
        <stp>Days=A</stp>
        <tr r="I68" s="9"/>
      </tp>
      <tp t="e">
        <v>#N/A</v>
        <stp/>
        <stp>##V3_BDHV12</stp>
        <stp>EUOAIGTO Index</stp>
        <stp>PX_LAST</stp>
        <stp>14/01/2016</stp>
        <stp>14/01/2016</stp>
        <stp>[Bonds &amp; FX.xlsx]Bonds Weekly!R71C7</stp>
        <stp>Fill=C</stp>
        <stp>Days=A</stp>
        <tr r="G71" s="9"/>
        <tr r="G71" s="9"/>
      </tp>
      <tp t="e">
        <v>#N/A</v>
        <stp/>
        <stp>##V3_BDHV12</stp>
        <stp>GBOAIGTO Index</stp>
        <stp>PX_LAST</stp>
        <stp>14/01/2016</stp>
        <stp>14/01/2016</stp>
        <stp>[Bonds &amp; FX.xlsx]Bonds Weekly!R73C7</stp>
        <stp>Fill=C</stp>
        <stp>Days=A</stp>
        <tr r="G73" s="9"/>
        <tr r="G73" s="9"/>
      </tp>
      <tp t="e">
        <v>#N/A</v>
        <stp/>
        <stp>##V3_BDHV12</stp>
        <stp>GBOHHYTO Index</stp>
        <stp>PX_LAST</stp>
        <stp>31/12/2015</stp>
        <stp>31/12/2015</stp>
        <stp>[Bonds &amp; FX.xlsx]Bonds Weekly!R72C9</stp>
        <stp>Fill=C</stp>
        <stp>Days=A</stp>
        <tr r="I72" s="9"/>
      </tp>
      <tp t="e">
        <v>#N/A</v>
        <stp/>
        <stp>##V3_BDHV12</stp>
        <stp>UkG1TR Index</stp>
        <stp>PX_LAST</stp>
        <stp>31/12/2014</stp>
        <stp>31/12/2014</stp>
        <stp>[Bonds &amp; FX.xlsx]Bonds Daily!R14C18</stp>
        <stp>Fill=C</stp>
        <stp>Days=A</stp>
        <tr r="R14" s="7"/>
      </tp>
      <tp t="e">
        <v>#N/A</v>
        <stp/>
        <stp>##V3_BDHV12</stp>
        <stp>EUOHHYTO Index</stp>
        <stp>PX_LAST</stp>
        <stp>31/12/2015</stp>
        <stp>31/12/2015</stp>
        <stp>[Bonds &amp; FX.xlsx]Bonds Weekly!R70C9</stp>
        <stp>Fill=C</stp>
        <stp>Days=A</stp>
        <tr r="I70" s="9"/>
      </tp>
      <tp t="e">
        <v>#N/A</v>
        <stp/>
        <stp>##V3_BDHV12</stp>
        <stp>PORTUGAL CDS USD SR 5Y Corp</stp>
        <stp>PX_LAST</stp>
        <stp>31/10/2015</stp>
        <stp>31/10/2015</stp>
        <stp>[Bonds &amp; FX.xlsx]Monitor!R46C9</stp>
        <stp>Fill=C</stp>
        <stp>Days=A</stp>
        <tr r="I46" s="1"/>
      </tp>
      <tp t="e">
        <v>#N/A</v>
        <stp/>
        <stp>##V3_BDHV12</stp>
        <stp>GFRN10 Index</stp>
        <stp>PX_LAST</stp>
        <stp>31/12/2015</stp>
        <stp>31/12/2015</stp>
        <stp>[Bonds &amp; FX.xlsx]Bonds Weekly!R27C10</stp>
        <stp>Fill=C</stp>
        <stp>Days=A</stp>
        <tr r="J27" s="9"/>
      </tp>
      <tp t="s">
        <v>#N/A Invalid Security</v>
        <stp/>
        <stp>##V3_BDHV12</stp>
        <stp>GCG5TR Index</stp>
        <stp>PX_LAST</stp>
        <stp>15.06.2018</stp>
        <stp>15.06.2018</stp>
        <stp>[Bonds &amp; FX.xlsx]BONDS OK!R8C23</stp>
        <stp>Fill=C</stp>
        <stp>Days=A</stp>
        <tr r="W8" s="10"/>
      </tp>
      <tp t="s">
        <v>#N/A Invalid Security</v>
        <stp/>
        <stp>##V3_BDHV12</stp>
        <stp>GCG4TR Index</stp>
        <stp>PX_LAST</stp>
        <stp>15.06.2018</stp>
        <stp>15.06.2018</stp>
        <stp>[Bonds &amp; FX.xlsx]BONDS OK!R8C43</stp>
        <stp>Fill=C</stp>
        <stp>Days=A</stp>
        <tr r="AQ8" s="10"/>
      </tp>
      <tp t="s">
        <v>#N/A Invalid Security</v>
        <stp/>
        <stp>##V3_BDHV12</stp>
        <stp>GCG4TR Index</stp>
        <stp>PX_LAST</stp>
        <stp>15.06.2018</stp>
        <stp>15.06.2018</stp>
        <stp>[Bonds &amp; FX.xlsx]BONDS OK!R8C33</stp>
        <stp>Fill=C</stp>
        <stp>Days=A</stp>
        <tr r="AG8" s="10"/>
      </tp>
    </main>
    <main first="bloomberg.rtd">
      <tp t="s">
        <v>IRELND CDS USD SR 5Y D14</v>
        <stp/>
        <stp>##V3_BDPV12</stp>
        <stp>IRELND CDS USD SR 5Y Corp</stp>
        <stp>NAME</stp>
        <stp>[Bonds &amp; FX.xlsx]Monitor!R43C6</stp>
        <tr r="F43" s="1"/>
      </tp>
      <tp t="e">
        <v>#N/A</v>
        <stp/>
        <stp>##V3_BDHV12</stp>
        <stp>ITRX XOVER CDSI GEN 5Y Corp</stp>
        <stp>PX_LAST</stp>
        <stp>31/10/2015</stp>
        <stp>31/10/2015</stp>
        <stp>[Bonds &amp; FX.xlsx]Bonds Daily!R80C9</stp>
        <stp>Fill=C</stp>
        <stp>Days=A</stp>
        <tr r="I80" s="7"/>
      </tp>
      <tp t="s">
        <v>Euro High Yield</v>
        <stp/>
        <stp>##V3_BDPV12</stp>
        <stp>HE00 Index</stp>
        <stp>NAME</stp>
        <stp>[Bonds &amp; FX.xlsx]Bonds Daily!R61C6</stp>
        <tr r="F61" s="7"/>
      </tp>
      <tp t="e">
        <v>#N/A</v>
        <stp/>
        <stp>##V3_BDHV12</stp>
        <stp>UkGATR Index</stp>
        <stp>PX_LAST</stp>
        <stp>31/10/2015</stp>
        <stp>31/10/2015</stp>
        <stp>[Bonds &amp; FX.xlsx]Bonds Daily!R14C28</stp>
        <stp>Fill=C</stp>
        <stp>Days=A</stp>
        <tr r="AB14" s="7"/>
      </tp>
      <tp t="s">
        <v>#N/A Invalid Security</v>
        <stp/>
        <stp>##V3_BDHV12</stp>
        <stp>GCG4TR Index</stp>
        <stp>PX_LAST</stp>
        <stp>14.06.2018</stp>
        <stp>14.06.2018</stp>
        <stp>[Bonds &amp; FX.xlsx]BONDS OK!R8C43</stp>
        <stp>Fill=C</stp>
        <stp>Days=A</stp>
        <tr r="AQ8" s="10"/>
      </tp>
      <tp t="s">
        <v>#N/A Invalid Security</v>
        <stp/>
        <stp>##V3_BDHV12</stp>
        <stp>GCG4TR Index</stp>
        <stp>PX_LAST</stp>
        <stp>15.06.2018</stp>
        <stp>15.06.2018</stp>
        <stp>[Bonds &amp; FX.xlsx]BONDS OK!R8C22</stp>
        <stp>Fill=C</stp>
        <stp>Days=A</stp>
        <tr r="V8" s="10"/>
      </tp>
      <tp t="s">
        <v>USD Inflation Swap Forward 5Y5</v>
        <stp/>
        <stp>##V3_BDPV12</stp>
        <stp>FWISUS55 Index</stp>
        <stp>NAME</stp>
        <stp>[Bonds &amp; FX.xlsx]BONDS OK!R63C6</stp>
        <tr r="F63" s="10"/>
      </tp>
      <tp t="s">
        <v>US Corp</v>
        <stp/>
        <stp>##V3_BDPV12</stp>
        <stp>C0A0 Index</stp>
        <stp>NAME</stp>
        <stp>[Bonds &amp; FX.xlsx]Bonds Daily!R60C6</stp>
        <tr r="F60" s="7"/>
      </tp>
      <tp t="e">
        <v>#N/A</v>
        <stp/>
        <stp>##V3_BDHV12</stp>
        <stp>ITRX XOVER CDSI GEN 5Y Corp</stp>
        <stp>PX_LAST</stp>
        <stp>24/11/2015</stp>
        <stp>24/11/2015</stp>
        <stp>[Bonds &amp; FX.xlsx]Bonds Daily!R80C8</stp>
        <stp>Fill=C</stp>
        <stp>Days=A</stp>
        <tr r="H80" s="7"/>
      </tp>
      <tp t="e">
        <v>#N/A</v>
        <stp/>
        <stp>##V3_BDHV12</stp>
        <stp>FWISUS55 Index</stp>
        <stp>PX_LAST</stp>
        <stp>25/11/2015</stp>
        <stp>25/11/2015</stp>
        <stp>[Bonds &amp; FX.xlsx]Bonds Daily!R53C7</stp>
        <stp>Fill=C</stp>
        <stp>Days=A</stp>
        <tr r="G53" s="7"/>
        <tr r="G53" s="7"/>
      </tp>
      <tp t="e">
        <v>#N/A</v>
        <stp/>
        <stp>##V3_BDHV12</stp>
        <stp>FWISEU55 Index</stp>
        <stp>PX_LAST</stp>
        <stp>25/11/2015</stp>
        <stp>25/11/2015</stp>
        <stp>[Bonds &amp; FX.xlsx]Bonds Daily!R56C7</stp>
        <stp>Fill=C</stp>
        <stp>Days=A</stp>
        <tr r="G56" s="7"/>
        <tr r="G56" s="7"/>
      </tp>
      <tp t="e">
        <v>#N/A</v>
        <stp/>
        <stp>##V3_BDHV12</stp>
        <stp>UkG1TR Index</stp>
        <stp>PX_LAST</stp>
        <stp>31/10/2015</stp>
        <stp>31/10/2015</stp>
        <stp>[Bonds &amp; FX.xlsx]Bonds Daily!R14C29</stp>
        <stp>Fill=C</stp>
        <stp>Days=A</stp>
        <tr r="AC14" s="7"/>
      </tp>
      <tp t="e">
        <v>#N/A</v>
        <stp/>
        <stp>##V3_BDHV12</stp>
        <stp>PORTUGAL CDS USD SR 5Y Corp</stp>
        <stp>PX_LAST</stp>
        <stp>13/11/2015</stp>
        <stp>13/11/2015</stp>
        <stp>[Bonds &amp; FX.xlsx]Monitor!R46C8</stp>
        <stp>Fill=C</stp>
        <stp>Days=A</stp>
        <tr r="H46" s="1"/>
      </tp>
      <tp t="e">
        <v>#N/A</v>
        <stp/>
        <stp>##V3_BDHV12</stp>
        <stp>GACGB10 Index</stp>
        <stp>PX_LAST</stp>
        <stp>31/12/2014</stp>
        <stp>31/12/2014</stp>
        <stp>[Bonds &amp; FX.xlsx]Monitor!R11C10</stp>
        <stp>Fill=C</stp>
        <stp>Days=A</stp>
        <tr r="J11" s="1"/>
      </tp>
      <tp t="s">
        <v>#N/A Invalid Security</v>
        <stp/>
        <stp>##V3_BDPV12</stp>
        <stp>SZG4TR Index</stp>
        <stp>NAME</stp>
        <stp>[Bonds &amp; FX.xlsx]EFFAS!R29C7</stp>
        <tr r="G29" s="4"/>
      </tp>
      <tp t="s">
        <v>#N/A Invalid Security</v>
        <stp/>
        <stp>##V3_BDPV12</stp>
        <stp>EUG4TR Index</stp>
        <stp>NAME</stp>
        <stp>[Bonds &amp; FX.xlsx]EFFAS!R39C7</stp>
        <tr r="G39" s="4"/>
      </tp>
      <tp t="e">
        <v>#N/A</v>
        <stp/>
        <stp>##V3_BDHV12</stp>
        <stp>SPAIN CDS USD SR 5Y Corp</stp>
        <stp>PX_LAST</stp>
        <stp>31/12/2015</stp>
        <stp>31/12/2015</stp>
        <stp>[Bonds &amp; FX.xlsx]Bonds Weekly!R42C10</stp>
        <stp>Fill=C</stp>
        <stp>Days=A</stp>
        <tr r="J42" s="9"/>
      </tp>
      <tp t="s">
        <v>#N/A Invalid Security</v>
        <stp/>
        <stp>##V3_BDPV12</stp>
        <stp>GCG4TR Index</stp>
        <stp>NAME</stp>
        <stp>[Bonds &amp; FX.xlsx]EFFAS!R59C7</stp>
        <tr r="G59" s="4"/>
      </tp>
      <tp t="e">
        <v>#N/A</v>
        <stp/>
        <stp>##V3_BDHV12</stp>
        <stp>CADNZD  Curncy</stp>
        <stp>PX_LAST</stp>
        <stp>19/01/2016</stp>
        <stp>19/01/2016</stp>
        <stp>[Bonds &amp; FX.xlsx]FX_BMG View!R9C14</stp>
        <stp>Fill=C</stp>
        <stp>Days=A</stp>
        <tr r="N9" s="11"/>
      </tp>
      <tp t="e">
        <v>#N/A</v>
        <stp/>
        <stp>##V3_BDHV12</stp>
        <stp>CHFNOK  Curncy</stp>
        <stp>PX_LAST</stp>
        <stp>19/01/2016</stp>
        <stp>19/01/2016</stp>
        <stp>[Bonds &amp; FX.xlsx]FX_BMG View!R8C16</stp>
        <stp>Fill=C</stp>
        <stp>Days=A</stp>
        <tr r="P8" s="11"/>
      </tp>
      <tp t="e">
        <v>#N/A</v>
        <stp/>
        <stp>##V3_BDHV12</stp>
        <stp>ITALY CDS USD SR 5Y Corp</stp>
        <stp>PX_LAST</stp>
        <stp>31/12/2015</stp>
        <stp>31/12/2015</stp>
        <stp>[Bonds &amp; FX.xlsx]Bonds Weekly!R41C10</stp>
        <stp>Fill=C</stp>
        <stp>Days=A</stp>
        <tr r="J41" s="9"/>
      </tp>
      <tp t="e">
        <v>#N/A</v>
        <stp/>
        <stp>##V3_BDHV12</stp>
        <stp>USDNZD  Curncy</stp>
        <stp>PX_LAST</stp>
        <stp>31/12/2015</stp>
        <stp>31/12/2015</stp>
        <stp>[Bonds &amp; FX.xlsx]FX_BMG View!R4C14</stp>
        <stp>Fill=C</stp>
        <stp>Days=A</stp>
        <tr r="N4" s="11"/>
      </tp>
      <tp t="e">
        <v>#N/A</v>
        <stp/>
        <stp>##V3_BDHV12</stp>
        <stp>CADNZD  Curncy</stp>
        <stp>PX_LAST</stp>
        <stp>31/12/2015</stp>
        <stp>31/12/2015</stp>
        <stp>[Bonds &amp; FX.xlsx]FX_BMG View!R9C14</stp>
        <stp>Fill=C</stp>
        <stp>Days=A</stp>
        <tr r="N9" s="11"/>
      </tp>
      <tp t="e">
        <v>#N/A</v>
        <stp/>
        <stp>##V3_BDHV12</stp>
        <stp>CHFNOK  Curncy</stp>
        <stp>PX_LAST</stp>
        <stp>31/12/2015</stp>
        <stp>31/12/2015</stp>
        <stp>[Bonds &amp; FX.xlsx]FX_BMG View!R8C16</stp>
        <stp>Fill=C</stp>
        <stp>Days=A</stp>
        <tr r="P8" s="11"/>
      </tp>
      <tp t="s">
        <v>#N/A Invalid Security</v>
        <stp/>
        <stp>##V3_BDPV12</stp>
        <stp>ITG4TR Index</stp>
        <stp>NAME</stp>
        <stp>[Bonds &amp; FX.xlsx]EFFAS!R19C7</stp>
        <tr r="G19" s="4"/>
      </tp>
      <tp t="s">
        <v>#N/A Invalid Security</v>
        <stp/>
        <stp>##V3_BDPV12</stp>
        <stp>JNG4TR Index</stp>
        <stp>NAME</stp>
        <stp>[Bonds &amp; FX.xlsx]EFFAS!R49C7</stp>
        <tr r="G49" s="4"/>
      </tp>
      <tp t="e">
        <v>#N/A</v>
        <stp/>
        <stp>##V3_BDHV12</stp>
        <stp>USDNZD  Curncy</stp>
        <stp>PX_LAST</stp>
        <stp>19/01/2016</stp>
        <stp>19/01/2016</stp>
        <stp>[Bonds &amp; FX.xlsx]FX_BMG View!R4C14</stp>
        <stp>Fill=C</stp>
        <stp>Days=A</stp>
        <tr r="N4" s="11"/>
      </tp>
      <tp t="e">
        <v>#N/A</v>
        <stp/>
        <stp>##V3_BDHV12</stp>
        <stp>REPHUN CDS USD SR 5Y Corp</stp>
        <stp>PX_LAST</stp>
        <stp>31/10/2015</stp>
        <stp>31/10/2015</stp>
        <stp>[Bonds &amp; FX.xlsx]Bonds Daily!R45C9</stp>
        <stp>Fill=C</stp>
        <stp>Days=A</stp>
        <tr r="I45" s="7"/>
      </tp>
      <tp t="e">
        <v>#N/A</v>
        <stp/>
        <stp>##V3_BDHV12</stp>
        <stp>JPYEUR  Curncy</stp>
        <stp>PX_LAST</stp>
        <stp>19/01/2016</stp>
        <stp>19/01/2016</stp>
        <stp>[Bonds &amp; FX.xlsx]FX_BMG View!R6C8</stp>
        <stp>Fill=C</stp>
        <stp>Days=A</stp>
        <tr r="H6" s="11"/>
      </tp>
      <tp t="e">
        <v>#N/A</v>
        <stp/>
        <stp>##V3_BDHV12</stp>
        <stp>PORTUGAL CDS USD SR 5Y Corp</stp>
        <stp>PX_LAST</stp>
        <stp>31/12/2014</stp>
        <stp>31/12/2014</stp>
        <stp>[Bonds &amp; FX.xlsx]Bonds Daily!R46C10</stp>
        <stp>Fill=C</stp>
        <stp>Days=A</stp>
        <tr r="J46" s="7"/>
      </tp>
      <tp t="e">
        <v>#N/A</v>
        <stp/>
        <stp>##V3_BDHV12</stp>
        <stp>GACGB10 Index</stp>
        <stp>PX_LAST</stp>
        <stp>31/10/2015</stp>
        <stp>31/10/2015</stp>
        <stp>[Bonds &amp; FX.xlsx]Monitor!R11C9</stp>
        <stp>Fill=C</stp>
        <stp>Days=A</stp>
        <tr r="I11" s="1"/>
      </tp>
      <tp t="e">
        <v>#N/A</v>
        <stp/>
        <stp>##V3_BDHV12</stp>
        <stp>CHFUSD  Curncy</stp>
        <stp>PX_LAST</stp>
        <stp>31/12/2015</stp>
        <stp>31/12/2015</stp>
        <stp>[Bonds &amp; FX.xlsx]FX_BMG View!R8C7</stp>
        <stp>Fill=C</stp>
        <stp>Days=A</stp>
        <tr r="G8" s="11"/>
      </tp>
      <tp t="e">
        <v>#N/A</v>
        <stp/>
        <stp>##V3_BDHV12</stp>
        <stp>PTG1TR Index</stp>
        <stp>PX_LAST</stp>
        <stp>31/10/2015</stp>
        <stp>31/10/2015</stp>
        <stp>[Bonds &amp; FX.xlsx]Bonds Daily!R11C29</stp>
        <stp>Fill=C</stp>
        <stp>Days=A</stp>
        <tr r="AC11" s="7"/>
      </tp>
      <tp t="e">
        <v>#N/A</v>
        <stp/>
        <stp>##V3_BDHV12</stp>
        <stp>SZG4TR Index</stp>
        <stp>PX_LAST</stp>
        <stp>24/11/2015</stp>
        <stp>24/11/2015</stp>
        <stp>[Bonds &amp; FX.xlsx]Bonds Daily!R13C42</stp>
        <stp>Fill=C</stp>
        <stp>Days=A</stp>
        <tr r="AP13" s="7"/>
      </tp>
      <tp t="e">
        <v>#N/A</v>
        <stp/>
        <stp>##V3_BDHV12</stp>
        <stp>SPG2TR Index</stp>
        <stp>PX_LAST</stp>
        <stp>25/11/2015</stp>
        <stp>25/11/2015</stp>
        <stp>[Bonds &amp; FX.xlsx]Bonds Daily!R12C19</stp>
        <stp>Fill=C</stp>
        <stp>Days=A</stp>
        <tr r="S12" s="7"/>
      </tp>
      <tp t="e">
        <v>#N/A</v>
        <stp/>
        <stp>##V3_BDHV12</stp>
        <stp>SPG1TR Index</stp>
        <stp>PX_LAST</stp>
        <stp>25/11/2015</stp>
        <stp>25/11/2015</stp>
        <stp>[Bonds &amp; FX.xlsx]Bonds Daily!R12C39</stp>
        <stp>Fill=C</stp>
        <stp>Days=A</stp>
        <tr r="AM12" s="7"/>
      </tp>
      <tp t="e">
        <v>#N/A</v>
        <stp/>
        <stp>##V3_BDHV12</stp>
        <stp>SPG1TR Index</stp>
        <stp>PX_LAST</stp>
        <stp>25/11/2015</stp>
        <stp>25/11/2015</stp>
        <stp>[Bonds &amp; FX.xlsx]Bonds Daily!R12C29</stp>
        <stp>Fill=C</stp>
        <stp>Days=A</stp>
        <tr r="AC12" s="7"/>
      </tp>
      <tp t="e">
        <v>#N/A</v>
        <stp/>
        <stp>##V3_BDHV12</stp>
        <stp>SZG5TR Index</stp>
        <stp>PX_LAST</stp>
        <stp>25/11/2015</stp>
        <stp>25/11/2015</stp>
        <stp>[Bonds &amp; FX.xlsx]Bonds Daily!R13C43</stp>
        <stp>Fill=C</stp>
        <stp>Days=A</stp>
        <tr r="AQ13" s="7"/>
      </tp>
      <tp t="e">
        <v>#N/A</v>
        <stp/>
        <stp>##V3_BDHV12</stp>
        <stp>SZG5TR Index</stp>
        <stp>PX_LAST</stp>
        <stp>25/11/2015</stp>
        <stp>25/11/2015</stp>
        <stp>[Bonds &amp; FX.xlsx]Bonds Daily!R13C33</stp>
        <stp>Fill=C</stp>
        <stp>Days=A</stp>
        <tr r="AG13" s="7"/>
      </tp>
      <tp t="e">
        <v>#N/A</v>
        <stp/>
        <stp>##V3_BDHV12</stp>
        <stp>SPGATR Index</stp>
        <stp>PX_LAST</stp>
        <stp>24/11/2015</stp>
        <stp>24/11/2015</stp>
        <stp>[Bonds &amp; FX.xlsx]Bonds Daily!R12C38</stp>
        <stp>Fill=C</stp>
        <stp>Days=A</stp>
        <tr r="AL12" s="7"/>
      </tp>
      <tp>
        <v>61.353999999999999</v>
        <stp/>
        <stp>##V3_BDHV12</stp>
        <stp>CDX IG CDSI GEN 5Y Corp</stp>
        <stp>PX_LAST</stp>
        <stp>14.06.2018</stp>
        <stp>14.06.2018</stp>
        <stp>[Bonds &amp; FX.xlsx]BONDS OK!R86C8</stp>
        <stp>Fill=C</stp>
        <stp>Days=A</stp>
        <tr r="H86" s="10"/>
      </tp>
      <tp>
        <v>52.011000000000003</v>
        <stp/>
        <stp>##V3_BDHV12</stp>
        <stp>ITYC1030 Index</stp>
        <stp>PX_LAST</stp>
        <stp>31.05.2018</stp>
        <stp>31.05.2018</stp>
        <stp>[Bonds &amp; FX.xlsx]BONDS OK!R49C10</stp>
        <stp>Fill=C</stp>
        <stp>Days=A</stp>
        <tr r="J49" s="10"/>
      </tp>
      <tp t="e">
        <v>#N/A</v>
        <stp/>
        <stp>##V3_BDHV12</stp>
        <stp>ITRX EUR CDSI GEN 5Y Corp</stp>
        <stp>PX_LAST</stp>
        <stp>20/11/2015</stp>
        <stp>20/11/2015</stp>
        <stp>[Bonds &amp; FX.xlsx]Monitor!R78C7</stp>
        <stp>Fill=C</stp>
        <stp>Days=A</stp>
        <tr r="G78" s="1"/>
        <tr r="G78" s="1"/>
      </tp>
      <tp t="e">
        <v>#N/A</v>
        <stp/>
        <stp>##V3_BDHV12</stp>
        <stp>CHFUSD  Curncy</stp>
        <stp>PX_LAST</stp>
        <stp>19/01/2016</stp>
        <stp>19/01/2016</stp>
        <stp>[Bonds &amp; FX.xlsx]FX_BMG View!R24C7</stp>
        <stp>Fill=C</stp>
        <stp>Days=A</stp>
        <tr r="G24" s="11"/>
      </tp>
      <tp t="e">
        <v>#N/A</v>
        <stp/>
        <stp>##V3_BDHV12</stp>
        <stp>CHFUSD  Curncy</stp>
        <stp>PX_LAST</stp>
        <stp>19/01/2016</stp>
        <stp>19/01/2016</stp>
        <stp>[Bonds &amp; FX.xlsx]FX_BMG View!R40C7</stp>
        <stp>Fill=C</stp>
        <stp>Days=A</stp>
        <tr r="G40" s="11"/>
      </tp>
      <tp t="e">
        <v>#N/A</v>
        <stp/>
        <stp>##V3_BDHV12</stp>
        <stp>CHFSEK  Curncy</stp>
        <stp>PX_LAST</stp>
        <stp>31/12/2015</stp>
        <stp>31/12/2015</stp>
        <stp>[Bonds &amp; FX.xlsx]FX_BMG View!R8C17</stp>
        <stp>Fill=C</stp>
        <stp>Days=A</stp>
        <tr r="Q8" s="11"/>
      </tp>
      <tp t="e">
        <v>#N/A</v>
        <stp/>
        <stp>##V3_BDHV12</stp>
        <stp>CHFUSD  Curncy</stp>
        <stp>PX_LAST</stp>
        <stp>18/01/2016</stp>
        <stp>18/01/2016</stp>
        <stp>[Bonds &amp; FX.xlsx]FX_BMG View!R40C7</stp>
        <stp>Fill=C</stp>
        <stp>Days=A</stp>
        <tr r="G40" s="11"/>
      </tp>
      <tp t="e">
        <v>#N/A</v>
        <stp/>
        <stp>##V3_BDHV12</stp>
        <stp>CHFSEK  Curncy</stp>
        <stp>PX_LAST</stp>
        <stp>19/01/2016</stp>
        <stp>19/01/2016</stp>
        <stp>[Bonds &amp; FX.xlsx]FX_BMG View!R8C17</stp>
        <stp>Fill=C</stp>
        <stp>Days=A</stp>
        <tr r="Q8" s="11"/>
      </tp>
      <tp t="e">
        <v>#N/A</v>
        <stp/>
        <stp>##V3_BDHV12</stp>
        <stp>USDHKD  Curncy</stp>
        <stp>PX_LAST</stp>
        <stp>31/12/2015</stp>
        <stp>31/12/2015</stp>
        <stp>[Bonds &amp; FX.xlsx]FX_BMG View!R4C15</stp>
        <stp>Fill=C</stp>
        <stp>Days=A</stp>
        <tr r="O4" s="11"/>
      </tp>
      <tp t="e">
        <v>#N/A</v>
        <stp/>
        <stp>##V3_BDHV12</stp>
        <stp>CADHKD  Curncy</stp>
        <stp>PX_LAST</stp>
        <stp>19/01/2016</stp>
        <stp>19/01/2016</stp>
        <stp>[Bonds &amp; FX.xlsx]FX_BMG View!R9C15</stp>
        <stp>Fill=C</stp>
        <stp>Days=A</stp>
        <tr r="O9" s="11"/>
      </tp>
      <tp t="e">
        <v>#N/A</v>
        <stp/>
        <stp>##V3_BDHV12</stp>
        <stp>USDHKD  Curncy</stp>
        <stp>PX_LAST</stp>
        <stp>19/01/2016</stp>
        <stp>19/01/2016</stp>
        <stp>[Bonds &amp; FX.xlsx]FX_BMG View!R4C15</stp>
        <stp>Fill=C</stp>
        <stp>Days=A</stp>
        <tr r="O4" s="11"/>
      </tp>
      <tp t="e">
        <v>#N/A</v>
        <stp/>
        <stp>##V3_BDHV12</stp>
        <stp>CADHKD  Curncy</stp>
        <stp>PX_LAST</stp>
        <stp>31/12/2015</stp>
        <stp>31/12/2015</stp>
        <stp>[Bonds &amp; FX.xlsx]FX_BMG View!R9C15</stp>
        <stp>Fill=C</stp>
        <stp>Days=A</stp>
        <tr r="O9" s="11"/>
      </tp>
      <tp t="e">
        <v>#N/A</v>
        <stp/>
        <stp>##V3_BDHV12</stp>
        <stp>JPYEUR  Curncy</stp>
        <stp>PX_LAST</stp>
        <stp>31/12/2015</stp>
        <stp>31/12/2015</stp>
        <stp>[Bonds &amp; FX.xlsx]FX_BMG View!R6C8</stp>
        <stp>Fill=C</stp>
        <stp>Days=A</stp>
        <tr r="H6" s="11"/>
      </tp>
      <tp t="e">
        <v>#N/A</v>
        <stp/>
        <stp>##V3_BDHV12</stp>
        <stp>REPHUN CDS USD SR 5Y Corp</stp>
        <stp>PX_LAST</stp>
        <stp>24/11/2015</stp>
        <stp>24/11/2015</stp>
        <stp>[Bonds &amp; FX.xlsx]Bonds Daily!R45C8</stp>
        <stp>Fill=C</stp>
        <stp>Days=A</stp>
        <tr r="H45" s="7"/>
      </tp>
      <tp t="e">
        <v>#N/A</v>
        <stp/>
        <stp>##V3_BDHV12</stp>
        <stp>CHFUSD  Curncy</stp>
        <stp>PX_LAST</stp>
        <stp>19/01/2016</stp>
        <stp>19/01/2016</stp>
        <stp>[Bonds &amp; FX.xlsx]FX_BMG View!R8C7</stp>
        <stp>Fill=C</stp>
        <stp>Days=A</stp>
        <tr r="G8" s="11"/>
      </tp>
      <tp>
        <v>16.600000000000001</v>
        <stp/>
        <stp>##V3_BDHV12</stp>
        <stp>JPYC2Y10 Index</stp>
        <stp>PX_LAST</stp>
        <stp>31.05.2018</stp>
        <stp>31.05.2018</stp>
        <stp>[Bonds &amp; FX.xlsx]BONDS OK!R44C10</stp>
        <stp>Fill=C</stp>
        <stp>Days=A</stp>
        <tr r="J44" s="10"/>
      </tp>
      <tp t="e">
        <v>#N/A</v>
        <stp/>
        <stp>##V3_BDHV12</stp>
        <stp>PTGATR Index</stp>
        <stp>PX_LAST</stp>
        <stp>31/10/2015</stp>
        <stp>31/10/2015</stp>
        <stp>[Bonds &amp; FX.xlsx]Bonds Daily!R11C28</stp>
        <stp>Fill=C</stp>
        <stp>Days=A</stp>
        <tr r="AB11" s="7"/>
      </tp>
      <tp t="e">
        <v>#N/A</v>
        <stp/>
        <stp>##V3_BDHV12</stp>
        <stp>SZG5TR Index</stp>
        <stp>PX_LAST</stp>
        <stp>24/11/2015</stp>
        <stp>24/11/2015</stp>
        <stp>[Bonds &amp; FX.xlsx]Bonds Daily!R13C43</stp>
        <stp>Fill=C</stp>
        <stp>Days=A</stp>
        <tr r="AQ13" s="7"/>
      </tp>
      <tp t="e">
        <v>#N/A</v>
        <stp/>
        <stp>##V3_BDHV12</stp>
        <stp>SPG1TR Index</stp>
        <stp>PX_LAST</stp>
        <stp>25/11/2015</stp>
        <stp>25/11/2015</stp>
        <stp>[Bonds &amp; FX.xlsx]Bonds Daily!R12C18</stp>
        <stp>Fill=C</stp>
        <stp>Days=A</stp>
        <tr r="R12" s="7"/>
      </tp>
      <tp t="e">
        <v>#N/A</v>
        <stp/>
        <stp>##V3_BDHV12</stp>
        <stp>SPGATR Index</stp>
        <stp>PX_LAST</stp>
        <stp>25/11/2015</stp>
        <stp>25/11/2015</stp>
        <stp>[Bonds &amp; FX.xlsx]Bonds Daily!R12C38</stp>
        <stp>Fill=C</stp>
        <stp>Days=A</stp>
        <tr r="AL12" s="7"/>
      </tp>
      <tp t="e">
        <v>#N/A</v>
        <stp/>
        <stp>##V3_BDHV12</stp>
        <stp>SPGATR Index</stp>
        <stp>PX_LAST</stp>
        <stp>25/11/2015</stp>
        <stp>25/11/2015</stp>
        <stp>[Bonds &amp; FX.xlsx]Bonds Daily!R12C28</stp>
        <stp>Fill=C</stp>
        <stp>Days=A</stp>
        <tr r="AB12" s="7"/>
      </tp>
      <tp t="e">
        <v>#N/A</v>
        <stp/>
        <stp>##V3_BDHV12</stp>
        <stp>SZG4TR Index</stp>
        <stp>PX_LAST</stp>
        <stp>25/11/2015</stp>
        <stp>25/11/2015</stp>
        <stp>[Bonds &amp; FX.xlsx]Bonds Daily!R13C42</stp>
        <stp>Fill=C</stp>
        <stp>Days=A</stp>
        <tr r="AP13" s="7"/>
      </tp>
      <tp t="e">
        <v>#N/A</v>
        <stp/>
        <stp>##V3_BDHV12</stp>
        <stp>SZG4TR Index</stp>
        <stp>PX_LAST</stp>
        <stp>25/11/2015</stp>
        <stp>25/11/2015</stp>
        <stp>[Bonds &amp; FX.xlsx]Bonds Daily!R13C32</stp>
        <stp>Fill=C</stp>
        <stp>Days=A</stp>
        <tr r="AF13" s="7"/>
      </tp>
      <tp t="e">
        <v>#N/A</v>
        <stp/>
        <stp>##V3_BDHV12</stp>
        <stp>SZG5TR Index</stp>
        <stp>PX_LAST</stp>
        <stp>25/11/2015</stp>
        <stp>25/11/2015</stp>
        <stp>[Bonds &amp; FX.xlsx]Bonds Daily!R13C22</stp>
        <stp>Fill=C</stp>
        <stp>Days=A</stp>
        <tr r="V13" s="7"/>
      </tp>
      <tp t="e">
        <v>#N/A</v>
        <stp/>
        <stp>##V3_BDHV12</stp>
        <stp>SPG1TR Index</stp>
        <stp>PX_LAST</stp>
        <stp>24/11/2015</stp>
        <stp>24/11/2015</stp>
        <stp>[Bonds &amp; FX.xlsx]Bonds Daily!R12C39</stp>
        <stp>Fill=C</stp>
        <stp>Days=A</stp>
        <tr r="AM12" s="7"/>
      </tp>
      <tp>
        <v>104.621</v>
        <stp/>
        <stp>##V3_BDHV12</stp>
        <stp>DEYC2Y10 Index</stp>
        <stp>PX_LAST</stp>
        <stp>31.12.2017</stp>
        <stp>31.12.2017</stp>
        <stp>[Bonds &amp; FX.xlsx]BONDS OK!R40C11</stp>
        <stp>Fill=C</stp>
        <stp>Days=A</stp>
        <tr r="K40" s="10"/>
      </tp>
      <tp>
        <v>66.7</v>
        <stp/>
        <stp>##V3_BDHV12</stp>
        <stp>JPYC1030 Index</stp>
        <stp>PX_LAST</stp>
        <stp>31.05.2018</stp>
        <stp>31.05.2018</stp>
        <stp>[Bonds &amp; FX.xlsx]BONDS OK!R45C10</stp>
        <stp>Fill=C</stp>
        <stp>Days=A</stp>
        <tr r="J45" s="10"/>
      </tp>
      <tp>
        <v>82.293999999999997</v>
        <stp/>
        <stp>##V3_BDHV12</stp>
        <stp>DEYC1030 Index</stp>
        <stp>PX_LAST</stp>
        <stp>31.12.2017</stp>
        <stp>31.12.2017</stp>
        <stp>[Bonds &amp; FX.xlsx]BONDS OK!R41C11</stp>
        <stp>Fill=C</stp>
        <stp>Days=A</stp>
        <tr r="K41" s="10"/>
      </tp>
      <tp t="e">
        <v>#N/A</v>
        <stp/>
        <stp>##V3_BDHV12</stp>
        <stp>C0A0 Index</stp>
        <stp>PX_LAST</stp>
        <stp>14/01/2016</stp>
        <stp>14/01/2016</stp>
        <stp>[Bonds &amp; FX.xlsx]Bonds Weekly!R60C8</stp>
        <stp>Days=A</stp>
        <stp>Fill=C</stp>
        <tr r="H60" s="9"/>
      </tp>
      <tp t="e">
        <v>#N/A</v>
        <stp/>
        <stp>##V3_BDHV12</stp>
        <stp>ER00 Index</stp>
        <stp>PX_LAST</stp>
        <stp>14/01/2016</stp>
        <stp>14/01/2016</stp>
        <stp>[Bonds &amp; FX.xlsx]Bonds Weekly!R62C8</stp>
        <stp>Days=A</stp>
        <stp>Fill=C</stp>
        <tr r="H62" s="9"/>
      </tp>
      <tp t="e">
        <v>#N/A</v>
        <stp/>
        <stp>##V3_BDHV12</stp>
        <stp>EBL0 Index</stp>
        <stp>PX_LAST</stp>
        <stp>14/01/2016</stp>
        <stp>14/01/2016</stp>
        <stp>[Bonds &amp; FX.xlsx]Bonds Weekly!R65C8</stp>
        <stp>Days=A</stp>
        <stp>Fill=C</stp>
        <tr r="H65" s="9"/>
      </tp>
      <tp t="e">
        <v>#N/A</v>
        <stp/>
        <stp>##V3_BDHV12</stp>
        <stp>HE00 Index</stp>
        <stp>PX_LAST</stp>
        <stp>14/01/2016</stp>
        <stp>14/01/2016</stp>
        <stp>[Bonds &amp; FX.xlsx]Bonds Weekly!R61C8</stp>
        <stp>Days=A</stp>
        <stp>Fill=C</stp>
        <tr r="H61" s="9"/>
      </tp>
      <tp t="e">
        <v>#N/A</v>
        <stp/>
        <stp>##V3_BDHV12</stp>
        <stp>H0A0 Index</stp>
        <stp>PX_LAST</stp>
        <stp>14/01/2016</stp>
        <stp>14/01/2016</stp>
        <stp>[Bonds &amp; FX.xlsx]Bonds Weekly!R59C8</stp>
        <stp>Days=A</stp>
        <stp>Fill=C</stp>
        <tr r="H59" s="9"/>
      </tp>
      <tp t="e">
        <v>#N/A</v>
        <stp/>
        <stp>##V3_BDHV12</stp>
        <stp>CADNOK  Curncy</stp>
        <stp>PX_LAST</stp>
        <stp>19/01/2016</stp>
        <stp>19/01/2016</stp>
        <stp>[Bonds &amp; FX.xlsx]FX_BMG View!R9C16</stp>
        <stp>Fill=C</stp>
        <stp>Days=A</stp>
        <tr r="P9" s="11"/>
      </tp>
      <tp t="s">
        <v>ITALY CDS USD SR 5Y D14</v>
        <stp/>
        <stp>##V3_BDPV12</stp>
        <stp>ITALY CDS USD SR 5Y Corp</stp>
        <stp>NAME</stp>
        <stp>[Bonds &amp; FX.xlsx]Bonds Daily!R41C6</stp>
        <tr r="F41" s="7"/>
      </tp>
      <tp t="e">
        <v>#N/A</v>
        <stp/>
        <stp>##V3_BDHV12</stp>
        <stp>CHFNZD  Curncy</stp>
        <stp>PX_LAST</stp>
        <stp>19/01/2016</stp>
        <stp>19/01/2016</stp>
        <stp>[Bonds &amp; FX.xlsx]FX_BMG View!R8C14</stp>
        <stp>Fill=C</stp>
        <stp>Days=A</stp>
        <tr r="N8" s="11"/>
      </tp>
      <tp t="e">
        <v>#N/A</v>
        <stp/>
        <stp>##V3_BDHV12</stp>
        <stp>SEKJPY  Curncy</stp>
        <stp>PX_LAST</stp>
        <stp>31/12/2015</stp>
        <stp>31/12/2015</stp>
        <stp>[Bonds &amp; FX.xlsx]FX_BMG View!R14C9</stp>
        <stp>Fill=C</stp>
        <stp>Days=A</stp>
        <tr r="I14" s="11"/>
      </tp>
      <tp t="e">
        <v>#N/A</v>
        <stp/>
        <stp>##V3_BDHV12</stp>
        <stp>NOKJPY  Curncy</stp>
        <stp>PX_LAST</stp>
        <stp>31/12/2015</stp>
        <stp>31/12/2015</stp>
        <stp>[Bonds &amp; FX.xlsx]FX_BMG View!R13C9</stp>
        <stp>Fill=C</stp>
        <stp>Days=A</stp>
        <tr r="I13" s="11"/>
      </tp>
      <tp t="e">
        <v>#N/A</v>
        <stp/>
        <stp>##V3_BDHV12</stp>
        <stp>USDNOK  Curncy</stp>
        <stp>PX_LAST</stp>
        <stp>31/12/2015</stp>
        <stp>31/12/2015</stp>
        <stp>[Bonds &amp; FX.xlsx]FX_BMG View!R4C16</stp>
        <stp>Fill=C</stp>
        <stp>Days=A</stp>
        <tr r="P4" s="11"/>
      </tp>
      <tp t="e">
        <v>#N/A</v>
        <stp/>
        <stp>##V3_BDHV12</stp>
        <stp>CADNOK  Curncy</stp>
        <stp>PX_LAST</stp>
        <stp>31/12/2015</stp>
        <stp>31/12/2015</stp>
        <stp>[Bonds &amp; FX.xlsx]FX_BMG View!R9C16</stp>
        <stp>Fill=C</stp>
        <stp>Days=A</stp>
        <tr r="P9" s="11"/>
      </tp>
      <tp t="e">
        <v>#N/A</v>
        <stp/>
        <stp>##V3_BDHV12</stp>
        <stp>C0A0 Index</stp>
        <stp>PX_LAST</stp>
        <stp>25/11/2015</stp>
        <stp>25/11/2015</stp>
        <stp>[Bonds &amp; FX.xlsx]Bonds Daily!R60C7</stp>
        <stp>Fill=C</stp>
        <stp>Days=A</stp>
        <tr r="G60" s="7"/>
        <tr r="G60" s="7"/>
      </tp>
      <tp t="e">
        <v>#N/A</v>
        <stp/>
        <stp>##V3_BDHV12</stp>
        <stp>CHFNZD  Curncy</stp>
        <stp>PX_LAST</stp>
        <stp>31/12/2015</stp>
        <stp>31/12/2015</stp>
        <stp>[Bonds &amp; FX.xlsx]FX_BMG View!R8C14</stp>
        <stp>Fill=C</stp>
        <stp>Days=A</stp>
        <tr r="N8" s="11"/>
      </tp>
      <tp t="e">
        <v>#N/A</v>
        <stp/>
        <stp>##V3_BDHV12</stp>
        <stp>SEKJPY  Curncy</stp>
        <stp>PX_LAST</stp>
        <stp>18/01/2016</stp>
        <stp>18/01/2016</stp>
        <stp>[Bonds &amp; FX.xlsx]FX_BMG View!R46C9</stp>
        <stp>Fill=C</stp>
        <stp>Days=A</stp>
        <tr r="I46" s="11"/>
      </tp>
      <tp t="e">
        <v>#N/A</v>
        <stp/>
        <stp>##V3_BDHV12</stp>
        <stp>NOKJPY  Curncy</stp>
        <stp>PX_LAST</stp>
        <stp>18/01/2016</stp>
        <stp>18/01/2016</stp>
        <stp>[Bonds &amp; FX.xlsx]FX_BMG View!R45C9</stp>
        <stp>Fill=C</stp>
        <stp>Days=A</stp>
        <tr r="I45" s="11"/>
      </tp>
      <tp t="e">
        <v>#N/A</v>
        <stp/>
        <stp>##V3_BDHV12</stp>
        <stp>SEKJPY  Curncy</stp>
        <stp>PX_LAST</stp>
        <stp>19/01/2016</stp>
        <stp>19/01/2016</stp>
        <stp>[Bonds &amp; FX.xlsx]FX_BMG View!R46C9</stp>
        <stp>Fill=C</stp>
        <stp>Days=A</stp>
        <tr r="I46" s="11"/>
      </tp>
      <tp t="e">
        <v>#N/A</v>
        <stp/>
        <stp>##V3_BDHV12</stp>
        <stp>NOKJPY  Curncy</stp>
        <stp>PX_LAST</stp>
        <stp>19/01/2016</stp>
        <stp>19/01/2016</stp>
        <stp>[Bonds &amp; FX.xlsx]FX_BMG View!R45C9</stp>
        <stp>Fill=C</stp>
        <stp>Days=A</stp>
        <tr r="I45" s="11"/>
      </tp>
      <tp t="e">
        <v>#N/A</v>
        <stp/>
        <stp>##V3_BDHV12</stp>
        <stp>H0A0 Index</stp>
        <stp>PX_LAST</stp>
        <stp>25/11/2015</stp>
        <stp>25/11/2015</stp>
        <stp>[Bonds &amp; FX.xlsx]Bonds Daily!R59C7</stp>
        <stp>Fill=C</stp>
        <stp>Days=A</stp>
        <tr r="G59" s="7"/>
        <tr r="G59" s="7"/>
      </tp>
      <tp t="e">
        <v>#N/A</v>
        <stp/>
        <stp>##V3_BDHV12</stp>
        <stp>SEKJPY  Curncy</stp>
        <stp>PX_LAST</stp>
        <stp>19/01/2016</stp>
        <stp>19/01/2016</stp>
        <stp>[Bonds &amp; FX.xlsx]FX_BMG View!R30C9</stp>
        <stp>Fill=C</stp>
        <stp>Days=A</stp>
        <tr r="I30" s="11"/>
      </tp>
      <tp t="e">
        <v>#N/A</v>
        <stp/>
        <stp>##V3_BDHV12</stp>
        <stp>NOKJPY  Curncy</stp>
        <stp>PX_LAST</stp>
        <stp>19/01/2016</stp>
        <stp>19/01/2016</stp>
        <stp>[Bonds &amp; FX.xlsx]FX_BMG View!R29C9</stp>
        <stp>Fill=C</stp>
        <stp>Days=A</stp>
        <tr r="I29" s="11"/>
      </tp>
      <tp t="e">
        <v>#N/A</v>
        <stp/>
        <stp>##V3_BDHV12</stp>
        <stp>SEKJPY  Curncy</stp>
        <stp>PX_LAST</stp>
        <stp>19/01/2016</stp>
        <stp>19/01/2016</stp>
        <stp>[Bonds &amp; FX.xlsx]FX_BMG View!R14C9</stp>
        <stp>Fill=C</stp>
        <stp>Days=A</stp>
        <tr r="I14" s="11"/>
      </tp>
      <tp t="e">
        <v>#N/A</v>
        <stp/>
        <stp>##V3_BDHV12</stp>
        <stp>NOKJPY  Curncy</stp>
        <stp>PX_LAST</stp>
        <stp>19/01/2016</stp>
        <stp>19/01/2016</stp>
        <stp>[Bonds &amp; FX.xlsx]FX_BMG View!R13C9</stp>
        <stp>Fill=C</stp>
        <stp>Days=A</stp>
        <tr r="I13" s="11"/>
      </tp>
      <tp t="e">
        <v>#N/A</v>
        <stp/>
        <stp>##V3_BDHV12</stp>
        <stp>USDNOK  Curncy</stp>
        <stp>PX_LAST</stp>
        <stp>19/01/2016</stp>
        <stp>19/01/2016</stp>
        <stp>[Bonds &amp; FX.xlsx]FX_BMG View!R4C16</stp>
        <stp>Fill=C</stp>
        <stp>Days=A</stp>
        <tr r="P4" s="11"/>
      </tp>
      <tp t="e">
        <v>#N/A</v>
        <stp/>
        <stp>##V3_BDHV12</stp>
        <stp>GACGB10 Index</stp>
        <stp>PX_LAST</stp>
        <stp>13/11/2015</stp>
        <stp>13/11/2015</stp>
        <stp>[Bonds &amp; FX.xlsx]Monitor!R11C8</stp>
        <stp>Fill=C</stp>
        <stp>Days=A</stp>
        <tr r="H11" s="1"/>
      </tp>
      <tp t="e">
        <v>#N/A</v>
        <stp/>
        <stp>##V3_BDHV12</stp>
        <stp>USDEUR  Curncy</stp>
        <stp>PX_LAST</stp>
        <stp>31/12/2015</stp>
        <stp>31/12/2015</stp>
        <stp>[Bonds &amp; FX.xlsx]FX_BMG View!R4C8</stp>
        <stp>Fill=C</stp>
        <stp>Days=A</stp>
        <tr r="H4" s="11"/>
      </tp>
      <tp>
        <v>15.3</v>
        <stp/>
        <stp>##V3_BDHV12</stp>
        <stp>JPYC2Y10 Index</stp>
        <stp>PX_LAST</stp>
        <stp>15.06.2018</stp>
        <stp>15.06.2018</stp>
        <stp>[Bonds &amp; FX.xlsx]BONDS OK!R44C7</stp>
        <stp>Fill=C</stp>
        <stp>Days=A</stp>
        <tr r="G44" s="10"/>
        <tr r="G44" s="10"/>
      </tp>
      <tp>
        <v>86.971999999999994</v>
        <stp/>
        <stp>##V3_BDHV12</stp>
        <stp>ITYC1030 Index</stp>
        <stp>PX_LAST</stp>
        <stp>15.06.2018</stp>
        <stp>15.06.2018</stp>
        <stp>[Bonds &amp; FX.xlsx]BONDS OK!R49C7</stp>
        <stp>Fill=C</stp>
        <stp>Days=A</stp>
        <tr r="G49" s="10"/>
        <tr r="G49" s="10"/>
      </tp>
      <tp>
        <v>193.72200000000001</v>
        <stp/>
        <stp>##V3_BDHV12</stp>
        <stp>ITYC2Y10 Index</stp>
        <stp>PX_LAST</stp>
        <stp>15.06.2018</stp>
        <stp>15.06.2018</stp>
        <stp>[Bonds &amp; FX.xlsx]BONDS OK!R48C7</stp>
        <stp>Fill=C</stp>
        <stp>Days=A</stp>
        <tr r="G48" s="10"/>
        <tr r="G48" s="10"/>
      </tp>
      <tp>
        <v>169.816</v>
        <stp/>
        <stp>##V3_BDHV12</stp>
        <stp>ITYC2Y10 Index</stp>
        <stp>PX_LAST</stp>
        <stp>31.05.2018</stp>
        <stp>31.05.2018</stp>
        <stp>[Bonds &amp; FX.xlsx]BONDS OK!R48C10</stp>
        <stp>Fill=C</stp>
        <stp>Days=A</stp>
        <tr r="J48" s="10"/>
      </tp>
      <tp>
        <v>66</v>
        <stp/>
        <stp>##V3_BDHV12</stp>
        <stp>JPYC1030 Index</stp>
        <stp>PX_LAST</stp>
        <stp>15.06.2018</stp>
        <stp>15.06.2018</stp>
        <stp>[Bonds &amp; FX.xlsx]BONDS OK!R45C7</stp>
        <stp>Fill=C</stp>
        <stp>Days=A</stp>
        <tr r="G45" s="10"/>
        <tr r="G45" s="10"/>
      </tp>
      <tp>
        <v>75.605000000000004</v>
        <stp/>
        <stp>##V3_BDHV12</stp>
        <stp>DEYC1030 Index</stp>
        <stp>PX_LAST</stp>
        <stp>15.06.2018</stp>
        <stp>15.06.2018</stp>
        <stp>[Bonds &amp; FX.xlsx]BONDS OK!R41C7</stp>
        <stp>Fill=C</stp>
        <stp>Days=A</stp>
        <tr r="G41" s="10"/>
        <tr r="G41" s="10"/>
      </tp>
      <tp>
        <v>101.754</v>
        <stp/>
        <stp>##V3_BDHV12</stp>
        <stp>DEYC2Y10 Index</stp>
        <stp>PX_LAST</stp>
        <stp>15.06.2018</stp>
        <stp>15.06.2018</stp>
        <stp>[Bonds &amp; FX.xlsx]BONDS OK!R40C7</stp>
        <stp>Fill=C</stp>
        <stp>Days=A</stp>
        <tr r="G40" s="10"/>
        <tr r="G40" s="10"/>
      </tp>
      <tp t="e">
        <v>#N/A</v>
        <stp/>
        <stp>##V3_BDHV12</stp>
        <stp>USG1TR Index</stp>
        <stp>PX_LAST</stp>
        <stp>24/11/2015</stp>
        <stp>24/11/2015</stp>
        <stp>[Bonds &amp; FX.xlsx]Bonds Daily!R15C39</stp>
        <stp>Fill=C</stp>
        <stp>Days=A</stp>
        <tr r="AM15" s="7"/>
      </tp>
      <tp t="e">
        <v>#N/A</v>
        <stp/>
        <stp>##V3_BDHV12</stp>
        <stp>PTG1TR Index</stp>
        <stp>PX_LAST</stp>
        <stp>31/12/2014</stp>
        <stp>31/12/2014</stp>
        <stp>[Bonds &amp; FX.xlsx]Bonds Daily!R11C18</stp>
        <stp>Fill=C</stp>
        <stp>Days=A</stp>
        <tr r="R11" s="7"/>
      </tp>
      <tp t="e">
        <v>#N/A</v>
        <stp/>
        <stp>##V3_BDHV12</stp>
        <stp>USG1TR Index</stp>
        <stp>PX_LAST</stp>
        <stp>25/11/2015</stp>
        <stp>25/11/2015</stp>
        <stp>[Bonds &amp; FX.xlsx]Bonds Daily!R15C18</stp>
        <stp>Fill=C</stp>
        <stp>Days=A</stp>
        <tr r="R15" s="7"/>
      </tp>
      <tp t="e">
        <v>#N/A</v>
        <stp/>
        <stp>##V3_BDHV12</stp>
        <stp>USGATR Index</stp>
        <stp>PX_LAST</stp>
        <stp>25/11/2015</stp>
        <stp>25/11/2015</stp>
        <stp>[Bonds &amp; FX.xlsx]Bonds Daily!R15C38</stp>
        <stp>Fill=C</stp>
        <stp>Days=A</stp>
        <tr r="AL15" s="7"/>
      </tp>
      <tp t="e">
        <v>#N/A</v>
        <stp/>
        <stp>##V3_BDHV12</stp>
        <stp>USGATR Index</stp>
        <stp>PX_LAST</stp>
        <stp>25/11/2015</stp>
        <stp>25/11/2015</stp>
        <stp>[Bonds &amp; FX.xlsx]Bonds Daily!R15C28</stp>
        <stp>Fill=C</stp>
        <stp>Days=A</stp>
        <tr r="AB15" s="7"/>
      </tp>
      <tp t="e">
        <v>#N/A</v>
        <stp/>
        <stp>##V3_BDHV12</stp>
        <stp>SZG2TR Index</stp>
        <stp>PX_LAST</stp>
        <stp>24/11/2015</stp>
        <stp>24/11/2015</stp>
        <stp>[Bonds &amp; FX.xlsx]Bonds Daily!R13C40</stp>
        <stp>Fill=C</stp>
        <stp>Days=A</stp>
        <tr r="AN13" s="7"/>
      </tp>
      <tp t="e">
        <v>#N/A</v>
        <stp/>
        <stp>##V3_BDHV12</stp>
        <stp>SZG4TR Index</stp>
        <stp>PX_LAST</stp>
        <stp>25/11/2015</stp>
        <stp>25/11/2015</stp>
        <stp>[Bonds &amp; FX.xlsx]Bonds Daily!R13C21</stp>
        <stp>Fill=C</stp>
        <stp>Days=A</stp>
        <tr r="U13" s="7"/>
      </tp>
      <tp t="e">
        <v>#N/A</v>
        <stp/>
        <stp>##V3_BDHV12</stp>
        <stp>SZG3TR Index</stp>
        <stp>PX_LAST</stp>
        <stp>25/11/2015</stp>
        <stp>25/11/2015</stp>
        <stp>[Bonds &amp; FX.xlsx]Bonds Daily!R13C41</stp>
        <stp>Fill=C</stp>
        <stp>Days=A</stp>
        <tr r="AO13" s="7"/>
      </tp>
      <tp t="e">
        <v>#N/A</v>
        <stp/>
        <stp>##V3_BDHV12</stp>
        <stp>SZG3TR Index</stp>
        <stp>PX_LAST</stp>
        <stp>25/11/2015</stp>
        <stp>25/11/2015</stp>
        <stp>[Bonds &amp; FX.xlsx]Bonds Daily!R13C31</stp>
        <stp>Fill=C</stp>
        <stp>Days=A</stp>
        <tr r="AE13" s="7"/>
      </tp>
      <tp>
        <v>37.131</v>
        <stp/>
        <stp>##V3_BDHV12</stp>
        <stp>USYC2Y10 Index</stp>
        <stp>PX_LAST</stp>
        <stp>15.06.2018</stp>
        <stp>15.06.2018</stp>
        <stp>[Bonds &amp; FX.xlsx]BONDS OK!R38C7</stp>
        <stp>Fill=C</stp>
        <stp>Days=A</stp>
        <tr r="G38" s="10"/>
        <tr r="G38" s="10"/>
      </tp>
      <tp>
        <v>67.596000000000004</v>
        <stp/>
        <stp>##V3_BDHV12</stp>
        <stp>SZYC2Y10 Index</stp>
        <stp>PX_LAST</stp>
        <stp>15.06.2018</stp>
        <stp>15.06.2018</stp>
        <stp>[Bonds &amp; FX.xlsx]BONDS OK!R46C7</stp>
        <stp>Fill=C</stp>
        <stp>Days=A</stp>
        <tr r="G46" s="10"/>
        <tr r="G46" s="10"/>
      </tp>
      <tp>
        <v>46.616</v>
        <stp/>
        <stp>##V3_BDHV12</stp>
        <stp>SZYC1030 Index</stp>
        <stp>PX_LAST</stp>
        <stp>15.06.2018</stp>
        <stp>15.06.2018</stp>
        <stp>[Bonds &amp; FX.xlsx]BONDS OK!R47C7</stp>
        <stp>Fill=C</stp>
        <stp>Days=A</stp>
        <tr r="G47" s="10"/>
        <tr r="G47" s="10"/>
      </tp>
      <tp>
        <v>12.419</v>
        <stp/>
        <stp>##V3_BDHV12</stp>
        <stp>USYC1030 Index</stp>
        <stp>PX_LAST</stp>
        <stp>15.06.2018</stp>
        <stp>15.06.2018</stp>
        <stp>[Bonds &amp; FX.xlsx]BONDS OK!R39C7</stp>
        <stp>Fill=C</stp>
        <stp>Days=A</stp>
        <tr r="G39" s="10"/>
        <tr r="G39" s="10"/>
      </tp>
      <tp>
        <v>44.545999999999999</v>
        <stp/>
        <stp>##V3_BDHV12</stp>
        <stp>UKYC1030 Index</stp>
        <stp>PX_LAST</stp>
        <stp>15.06.2018</stp>
        <stp>15.06.2018</stp>
        <stp>[Bonds &amp; FX.xlsx]BONDS OK!R43C7</stp>
        <stp>Fill=C</stp>
        <stp>Days=A</stp>
        <tr r="G43" s="10"/>
        <tr r="G43" s="10"/>
      </tp>
      <tp>
        <v>60.042999999999999</v>
        <stp/>
        <stp>##V3_BDHV12</stp>
        <stp>UKYC2Y10 Index</stp>
        <stp>PX_LAST</stp>
        <stp>15.06.2018</stp>
        <stp>15.06.2018</stp>
        <stp>[Bonds &amp; FX.xlsx]BONDS OK!R42C7</stp>
        <stp>Fill=C</stp>
        <stp>Days=A</stp>
        <tr r="G42" s="10"/>
        <tr r="G42" s="10"/>
      </tp>
      <tp>
        <v>-0.14899999999999999</v>
        <stp/>
        <stp>##V3_BDHV12</stp>
        <stp>GSWISS10 Index</stp>
        <stp>PX_LAST</stp>
        <stp>31.12.2017</stp>
        <stp>31.12.2017</stp>
        <stp>[Bonds &amp; FX.xlsx]BONDS OK!R8C11</stp>
        <stp>Fill=C</stp>
        <stp>Days=A</stp>
        <tr r="K8" s="10"/>
      </tp>
      <tp t="e">
        <v>#N/A</v>
        <stp/>
        <stp>##V3_BDHV12</stp>
        <stp>AUDUSD  Curncy</stp>
        <stp>PX_LAST</stp>
        <stp>19/01/2016</stp>
        <stp>19/01/2016</stp>
        <stp>[Bonds &amp; FX.xlsx]FX_BMG View!R10C7</stp>
        <stp>Fill=C</stp>
        <stp>Days=A</stp>
        <tr r="G10" s="11"/>
      </tp>
      <tp t="e">
        <v>#N/A</v>
        <stp/>
        <stp>##V3_BDHV12</stp>
        <stp>NZDUSD  Curncy</stp>
        <stp>PX_LAST</stp>
        <stp>19/01/2016</stp>
        <stp>19/01/2016</stp>
        <stp>[Bonds &amp; FX.xlsx]FX_BMG View!R11C7</stp>
        <stp>Fill=C</stp>
        <stp>Days=A</stp>
        <tr r="G11" s="11"/>
      </tp>
      <tp t="e">
        <v>#N/A</v>
        <stp/>
        <stp>##V3_BDHV12</stp>
        <stp>HKDUSD  Curncy</stp>
        <stp>PX_LAST</stp>
        <stp>19/01/2016</stp>
        <stp>19/01/2016</stp>
        <stp>[Bonds &amp; FX.xlsx]FX_BMG View!R12C7</stp>
        <stp>Fill=C</stp>
        <stp>Days=A</stp>
        <tr r="G12" s="11"/>
      </tp>
      <tp t="e">
        <v>#N/A</v>
        <stp/>
        <stp>##V3_BDHV12</stp>
        <stp>CADUSD  Curncy</stp>
        <stp>PX_LAST</stp>
        <stp>19/01/2016</stp>
        <stp>19/01/2016</stp>
        <stp>[Bonds &amp; FX.xlsx]FX_BMG View!R25C7</stp>
        <stp>Fill=C</stp>
        <stp>Days=A</stp>
        <tr r="G25" s="11"/>
      </tp>
      <tp t="e">
        <v>#N/A</v>
        <stp/>
        <stp>##V3_BDHV12</stp>
        <stp>AUDUSD  Curncy</stp>
        <stp>PX_LAST</stp>
        <stp>19/01/2016</stp>
        <stp>19/01/2016</stp>
        <stp>[Bonds &amp; FX.xlsx]FX_BMG View!R26C7</stp>
        <stp>Fill=C</stp>
        <stp>Days=A</stp>
        <tr r="G26" s="11"/>
      </tp>
      <tp t="e">
        <v>#N/A</v>
        <stp/>
        <stp>##V3_BDHV12</stp>
        <stp>HKDUSD  Curncy</stp>
        <stp>PX_LAST</stp>
        <stp>19/01/2016</stp>
        <stp>19/01/2016</stp>
        <stp>[Bonds &amp; FX.xlsx]FX_BMG View!R28C7</stp>
        <stp>Fill=C</stp>
        <stp>Days=A</stp>
        <tr r="G28" s="11"/>
      </tp>
      <tp t="e">
        <v>#N/A</v>
        <stp/>
        <stp>##V3_BDHV12</stp>
        <stp>NZDUSD  Curncy</stp>
        <stp>PX_LAST</stp>
        <stp>19/01/2016</stp>
        <stp>19/01/2016</stp>
        <stp>[Bonds &amp; FX.xlsx]FX_BMG View!R27C7</stp>
        <stp>Fill=C</stp>
        <stp>Days=A</stp>
        <tr r="G27" s="11"/>
      </tp>
      <tp t="e">
        <v>#N/A</v>
        <stp/>
        <stp>##V3_BDHV12</stp>
        <stp>USDSEK  Curncy</stp>
        <stp>PX_LAST</stp>
        <stp>19/01/2016</stp>
        <stp>19/01/2016</stp>
        <stp>[Bonds &amp; FX.xlsx]FX_BMG View!R4C17</stp>
        <stp>Fill=C</stp>
        <stp>Days=A</stp>
        <tr r="Q4" s="11"/>
      </tp>
      <tp t="e">
        <v>#N/A</v>
        <stp/>
        <stp>##V3_BDHV12</stp>
        <stp>CADUSD  Curncy</stp>
        <stp>PX_LAST</stp>
        <stp>19/01/2016</stp>
        <stp>19/01/2016</stp>
        <stp>[Bonds &amp; FX.xlsx]FX_BMG View!R41C7</stp>
        <stp>Fill=C</stp>
        <stp>Days=A</stp>
        <tr r="G41" s="11"/>
      </tp>
      <tp t="e">
        <v>#N/A</v>
        <stp/>
        <stp>##V3_BDHV12</stp>
        <stp>AUDUSD  Curncy</stp>
        <stp>PX_LAST</stp>
        <stp>19/01/2016</stp>
        <stp>19/01/2016</stp>
        <stp>[Bonds &amp; FX.xlsx]FX_BMG View!R42C7</stp>
        <stp>Fill=C</stp>
        <stp>Days=A</stp>
        <tr r="G42" s="11"/>
      </tp>
      <tp t="e">
        <v>#N/A</v>
        <stp/>
        <stp>##V3_BDHV12</stp>
        <stp>HKDUSD  Curncy</stp>
        <stp>PX_LAST</stp>
        <stp>19/01/2016</stp>
        <stp>19/01/2016</stp>
        <stp>[Bonds &amp; FX.xlsx]FX_BMG View!R44C7</stp>
        <stp>Fill=C</stp>
        <stp>Days=A</stp>
        <tr r="G44" s="11"/>
      </tp>
      <tp t="e">
        <v>#N/A</v>
        <stp/>
        <stp>##V3_BDHV12</stp>
        <stp>NZDUSD  Curncy</stp>
        <stp>PX_LAST</stp>
        <stp>19/01/2016</stp>
        <stp>19/01/2016</stp>
        <stp>[Bonds &amp; FX.xlsx]FX_BMG View!R43C7</stp>
        <stp>Fill=C</stp>
        <stp>Days=A</stp>
        <tr r="G43" s="11"/>
      </tp>
      <tp t="e">
        <v>#N/A</v>
        <stp/>
        <stp>##V3_BDHV12</stp>
        <stp>AUDUSD  Curncy</stp>
        <stp>PX_LAST</stp>
        <stp>18/01/2016</stp>
        <stp>18/01/2016</stp>
        <stp>[Bonds &amp; FX.xlsx]FX_BMG View!R42C7</stp>
        <stp>Fill=C</stp>
        <stp>Days=A</stp>
        <tr r="G42" s="11"/>
      </tp>
      <tp t="e">
        <v>#N/A</v>
        <stp/>
        <stp>##V3_BDHV12</stp>
        <stp>CADUSD  Curncy</stp>
        <stp>PX_LAST</stp>
        <stp>18/01/2016</stp>
        <stp>18/01/2016</stp>
        <stp>[Bonds &amp; FX.xlsx]FX_BMG View!R41C7</stp>
        <stp>Fill=C</stp>
        <stp>Days=A</stp>
        <tr r="G41" s="11"/>
      </tp>
      <tp t="e">
        <v>#N/A</v>
        <stp/>
        <stp>##V3_BDHV12</stp>
        <stp>NZDUSD  Curncy</stp>
        <stp>PX_LAST</stp>
        <stp>18/01/2016</stp>
        <stp>18/01/2016</stp>
        <stp>[Bonds &amp; FX.xlsx]FX_BMG View!R43C7</stp>
        <stp>Fill=C</stp>
        <stp>Days=A</stp>
        <tr r="G43" s="11"/>
      </tp>
      <tp t="e">
        <v>#N/A</v>
        <stp/>
        <stp>##V3_BDHV12</stp>
        <stp>HKDUSD  Curncy</stp>
        <stp>PX_LAST</stp>
        <stp>18/01/2016</stp>
        <stp>18/01/2016</stp>
        <stp>[Bonds &amp; FX.xlsx]FX_BMG View!R44C7</stp>
        <stp>Fill=C</stp>
        <stp>Days=A</stp>
        <tr r="G44" s="11"/>
      </tp>
      <tp t="e">
        <v>#N/A</v>
        <stp/>
        <stp>##V3_BDHV12</stp>
        <stp>CADSEK  Curncy</stp>
        <stp>PX_LAST</stp>
        <stp>31/12/2015</stp>
        <stp>31/12/2015</stp>
        <stp>[Bonds &amp; FX.xlsx]FX_BMG View!R9C17</stp>
        <stp>Fill=C</stp>
        <stp>Days=A</stp>
        <tr r="Q9" s="11"/>
      </tp>
      <tp t="e">
        <v>#N/A</v>
        <stp/>
        <stp>##V3_BDHV12</stp>
        <stp>USDSEK  Curncy</stp>
        <stp>PX_LAST</stp>
        <stp>31/12/2015</stp>
        <stp>31/12/2015</stp>
        <stp>[Bonds &amp; FX.xlsx]FX_BMG View!R4C17</stp>
        <stp>Fill=C</stp>
        <stp>Days=A</stp>
        <tr r="Q4" s="11"/>
      </tp>
      <tp t="e">
        <v>#N/A</v>
        <stp/>
        <stp>##V3_BDHV12</stp>
        <stp>NZDUSD  Curncy</stp>
        <stp>PX_LAST</stp>
        <stp>31/12/2015</stp>
        <stp>31/12/2015</stp>
        <stp>[Bonds &amp; FX.xlsx]FX_BMG View!R11C7</stp>
        <stp>Fill=C</stp>
        <stp>Days=A</stp>
        <tr r="G11" s="11"/>
      </tp>
      <tp t="e">
        <v>#N/A</v>
        <stp/>
        <stp>##V3_BDHV12</stp>
        <stp>HKDUSD  Curncy</stp>
        <stp>PX_LAST</stp>
        <stp>31/12/2015</stp>
        <stp>31/12/2015</stp>
        <stp>[Bonds &amp; FX.xlsx]FX_BMG View!R12C7</stp>
        <stp>Fill=C</stp>
        <stp>Days=A</stp>
        <tr r="G12" s="11"/>
      </tp>
      <tp t="e">
        <v>#N/A</v>
        <stp/>
        <stp>##V3_BDHV12</stp>
        <stp>AUDUSD  Curncy</stp>
        <stp>PX_LAST</stp>
        <stp>31/12/2015</stp>
        <stp>31/12/2015</stp>
        <stp>[Bonds &amp; FX.xlsx]FX_BMG View!R10C7</stp>
        <stp>Fill=C</stp>
        <stp>Days=A</stp>
        <tr r="G10" s="11"/>
      </tp>
      <tp t="e">
        <v>#N/A</v>
        <stp/>
        <stp>##V3_BDHV12</stp>
        <stp>CADSEK  Curncy</stp>
        <stp>PX_LAST</stp>
        <stp>19/01/2016</stp>
        <stp>19/01/2016</stp>
        <stp>[Bonds &amp; FX.xlsx]FX_BMG View!R9C17</stp>
        <stp>Fill=C</stp>
        <stp>Days=A</stp>
        <tr r="Q9" s="11"/>
      </tp>
      <tp t="e">
        <v>#N/A</v>
        <stp/>
        <stp>##V3_BDHV12</stp>
        <stp>SEKEUR  Curncy</stp>
        <stp>PX_LAST</stp>
        <stp>19/01/2016</stp>
        <stp>19/01/2016</stp>
        <stp>[Bonds &amp; FX.xlsx]FX_BMG View!R14C8</stp>
        <stp>Fill=C</stp>
        <stp>Days=A</stp>
        <tr r="H14" s="11"/>
      </tp>
      <tp t="e">
        <v>#N/A</v>
        <stp/>
        <stp>##V3_BDHV12</stp>
        <stp>NOKEUR  Curncy</stp>
        <stp>PX_LAST</stp>
        <stp>19/01/2016</stp>
        <stp>19/01/2016</stp>
        <stp>[Bonds &amp; FX.xlsx]FX_BMG View!R13C8</stp>
        <stp>Fill=C</stp>
        <stp>Days=A</stp>
        <tr r="H13" s="11"/>
      </tp>
      <tp t="e">
        <v>#N/A</v>
        <stp/>
        <stp>##V3_BDHV12</stp>
        <stp>NOKEUR  Curncy</stp>
        <stp>PX_LAST</stp>
        <stp>19/01/2016</stp>
        <stp>19/01/2016</stp>
        <stp>[Bonds &amp; FX.xlsx]FX_BMG View!R29C8</stp>
        <stp>Fill=C</stp>
        <stp>Days=A</stp>
        <tr r="H29" s="11"/>
      </tp>
      <tp t="e">
        <v>#N/A</v>
        <stp/>
        <stp>##V3_BDHV12</stp>
        <stp>SEKEUR  Curncy</stp>
        <stp>PX_LAST</stp>
        <stp>19/01/2016</stp>
        <stp>19/01/2016</stp>
        <stp>[Bonds &amp; FX.xlsx]FX_BMG View!R30C8</stp>
        <stp>Fill=C</stp>
        <stp>Days=A</stp>
        <tr r="H30" s="11"/>
      </tp>
      <tp t="e">
        <v>#N/A</v>
        <stp/>
        <stp>##V3_BDHV12</stp>
        <stp>SEKEUR  Curncy</stp>
        <stp>PX_LAST</stp>
        <stp>19/01/2016</stp>
        <stp>19/01/2016</stp>
        <stp>[Bonds &amp; FX.xlsx]FX_BMG View!R46C8</stp>
        <stp>Fill=C</stp>
        <stp>Days=A</stp>
        <tr r="H46" s="11"/>
      </tp>
      <tp t="e">
        <v>#N/A</v>
        <stp/>
        <stp>##V3_BDHV12</stp>
        <stp>NOKEUR  Curncy</stp>
        <stp>PX_LAST</stp>
        <stp>19/01/2016</stp>
        <stp>19/01/2016</stp>
        <stp>[Bonds &amp; FX.xlsx]FX_BMG View!R45C8</stp>
        <stp>Fill=C</stp>
        <stp>Days=A</stp>
        <tr r="H45" s="11"/>
      </tp>
      <tp t="e">
        <v>#N/A</v>
        <stp/>
        <stp>##V3_BDHV12</stp>
        <stp>SEKEUR  Curncy</stp>
        <stp>PX_LAST</stp>
        <stp>18/01/2016</stp>
        <stp>18/01/2016</stp>
        <stp>[Bonds &amp; FX.xlsx]FX_BMG View!R46C8</stp>
        <stp>Fill=C</stp>
        <stp>Days=A</stp>
        <tr r="H46" s="11"/>
      </tp>
      <tp t="e">
        <v>#N/A</v>
        <stp/>
        <stp>##V3_BDHV12</stp>
        <stp>NOKEUR  Curncy</stp>
        <stp>PX_LAST</stp>
        <stp>18/01/2016</stp>
        <stp>18/01/2016</stp>
        <stp>[Bonds &amp; FX.xlsx]FX_BMG View!R45C8</stp>
        <stp>Fill=C</stp>
        <stp>Days=A</stp>
        <tr r="H45" s="11"/>
      </tp>
      <tp t="e">
        <v>#N/A</v>
        <stp/>
        <stp>##V3_BDHV12</stp>
        <stp>CHFHKD  Curncy</stp>
        <stp>PX_LAST</stp>
        <stp>19/01/2016</stp>
        <stp>19/01/2016</stp>
        <stp>[Bonds &amp; FX.xlsx]FX_BMG View!R8C15</stp>
        <stp>Fill=C</stp>
        <stp>Days=A</stp>
        <tr r="O8" s="11"/>
      </tp>
      <tp t="e">
        <v>#N/A</v>
        <stp/>
        <stp>##V3_BDHV12</stp>
        <stp>SEKEUR  Curncy</stp>
        <stp>PX_LAST</stp>
        <stp>31/12/2015</stp>
        <stp>31/12/2015</stp>
        <stp>[Bonds &amp; FX.xlsx]FX_BMG View!R14C8</stp>
        <stp>Fill=C</stp>
        <stp>Days=A</stp>
        <tr r="H14" s="11"/>
      </tp>
      <tp t="e">
        <v>#N/A</v>
        <stp/>
        <stp>##V3_BDHV12</stp>
        <stp>NOKEUR  Curncy</stp>
        <stp>PX_LAST</stp>
        <stp>31/12/2015</stp>
        <stp>31/12/2015</stp>
        <stp>[Bonds &amp; FX.xlsx]FX_BMG View!R13C8</stp>
        <stp>Fill=C</stp>
        <stp>Days=A</stp>
        <tr r="H13" s="11"/>
      </tp>
      <tp t="e">
        <v>#N/A</v>
        <stp/>
        <stp>##V3_BDHV12</stp>
        <stp>CHFHKD  Curncy</stp>
        <stp>PX_LAST</stp>
        <stp>31/12/2015</stp>
        <stp>31/12/2015</stp>
        <stp>[Bonds &amp; FX.xlsx]FX_BMG View!R8C15</stp>
        <stp>Fill=C</stp>
        <stp>Days=A</stp>
        <tr r="O8" s="11"/>
      </tp>
      <tp t="e">
        <v>#N/A</v>
        <stp/>
        <stp>##V3_BDHV12</stp>
        <stp>USDEUR  Curncy</stp>
        <stp>PX_LAST</stp>
        <stp>19/01/2016</stp>
        <stp>19/01/2016</stp>
        <stp>[Bonds &amp; FX.xlsx]FX_BMG View!R4C8</stp>
        <stp>Fill=C</stp>
        <stp>Days=A</stp>
        <tr r="H4" s="11"/>
      </tp>
      <tp t="e">
        <v>#N/A</v>
        <stp/>
        <stp>##V3_BDHV12</stp>
        <stp>SZGATR Index</stp>
        <stp>PX_LAST</stp>
        <stp>31/12/2014</stp>
        <stp>31/12/2014</stp>
        <stp>[Bonds &amp; FX.xlsx]Bonds Daily!R13C17</stp>
        <stp>Fill=C</stp>
        <stp>Days=A</stp>
        <tr r="Q13" s="7"/>
      </tp>
      <tp t="e">
        <v>#N/A</v>
        <stp/>
        <stp>##V3_BDHV12</stp>
        <stp>PTG2TR Index</stp>
        <stp>PX_LAST</stp>
        <stp>31/12/2014</stp>
        <stp>31/12/2014</stp>
        <stp>[Bonds &amp; FX.xlsx]Bonds Daily!R11C19</stp>
        <stp>Fill=C</stp>
        <stp>Days=A</stp>
        <tr r="S11" s="7"/>
      </tp>
      <tp t="e">
        <v>#N/A</v>
        <stp/>
        <stp>##V3_BDHV12</stp>
        <stp>USGATR Index</stp>
        <stp>PX_LAST</stp>
        <stp>24/11/2015</stp>
        <stp>24/11/2015</stp>
        <stp>[Bonds &amp; FX.xlsx]Bonds Daily!R15C38</stp>
        <stp>Fill=C</stp>
        <stp>Days=A</stp>
        <tr r="AL15" s="7"/>
      </tp>
      <tp t="e">
        <v>#N/A</v>
        <stp/>
        <stp>##V3_BDHV12</stp>
        <stp>USG2TR Index</stp>
        <stp>PX_LAST</stp>
        <stp>25/11/2015</stp>
        <stp>25/11/2015</stp>
        <stp>[Bonds &amp; FX.xlsx]Bonds Daily!R15C19</stp>
        <stp>Fill=C</stp>
        <stp>Days=A</stp>
        <tr r="S15" s="7"/>
      </tp>
      <tp t="e">
        <v>#N/A</v>
        <stp/>
        <stp>##V3_BDHV12</stp>
        <stp>USG1TR Index</stp>
        <stp>PX_LAST</stp>
        <stp>25/11/2015</stp>
        <stp>25/11/2015</stp>
        <stp>[Bonds &amp; FX.xlsx]Bonds Daily!R15C39</stp>
        <stp>Fill=C</stp>
        <stp>Days=A</stp>
        <tr r="AM15" s="7"/>
      </tp>
      <tp t="e">
        <v>#N/A</v>
        <stp/>
        <stp>##V3_BDHV12</stp>
        <stp>USG1TR Index</stp>
        <stp>PX_LAST</stp>
        <stp>25/11/2015</stp>
        <stp>25/11/2015</stp>
        <stp>[Bonds &amp; FX.xlsx]Bonds Daily!R15C29</stp>
        <stp>Fill=C</stp>
        <stp>Days=A</stp>
        <tr r="AC15" s="7"/>
      </tp>
      <tp t="e">
        <v>#N/A</v>
        <stp/>
        <stp>##V3_BDHV12</stp>
        <stp>SZG3TR Index</stp>
        <stp>PX_LAST</stp>
        <stp>24/11/2015</stp>
        <stp>24/11/2015</stp>
        <stp>[Bonds &amp; FX.xlsx]Bonds Daily!R13C41</stp>
        <stp>Fill=C</stp>
        <stp>Days=A</stp>
        <tr r="AO13" s="7"/>
      </tp>
      <tp t="e">
        <v>#N/A</v>
        <stp/>
        <stp>##V3_BDHV12</stp>
        <stp>SZG2TR Index</stp>
        <stp>PX_LAST</stp>
        <stp>25/11/2015</stp>
        <stp>25/11/2015</stp>
        <stp>[Bonds &amp; FX.xlsx]Bonds Daily!R13C40</stp>
        <stp>Fill=C</stp>
        <stp>Days=A</stp>
        <tr r="AN13" s="7"/>
      </tp>
      <tp t="e">
        <v>#N/A</v>
        <stp/>
        <stp>##V3_BDHV12</stp>
        <stp>SZG2TR Index</stp>
        <stp>PX_LAST</stp>
        <stp>25/11/2015</stp>
        <stp>25/11/2015</stp>
        <stp>[Bonds &amp; FX.xlsx]Bonds Daily!R13C30</stp>
        <stp>Fill=C</stp>
        <stp>Days=A</stp>
        <tr r="AD13" s="7"/>
      </tp>
      <tp t="e">
        <v>#N/A</v>
        <stp/>
        <stp>##V3_BDHV12</stp>
        <stp>SZG3TR Index</stp>
        <stp>PX_LAST</stp>
        <stp>25/11/2015</stp>
        <stp>25/11/2015</stp>
        <stp>[Bonds &amp; FX.xlsx]Bonds Daily!R13C20</stp>
        <stp>Fill=C</stp>
        <stp>Days=A</stp>
        <tr r="T13" s="7"/>
      </tp>
      <tp t="s">
        <v>USD HY All Sectors OAS</v>
        <stp/>
        <stp>##V3_BDPV12</stp>
        <stp>USOHHYTO Index</stp>
        <stp>NAME</stp>
        <stp>[Bonds &amp; FX.xlsx]Bonds Daily!R68C6</stp>
        <tr r="F68" s="7"/>
      </tp>
      <tp>
        <v>2.6930000000000001</v>
        <stp/>
        <stp>##V3_BDHV12</stp>
        <stp>GACGB10 Index</stp>
        <stp>PX_LAST</stp>
        <stp>15.06.2018</stp>
        <stp>15.06.2018</stp>
        <stp>[Bonds &amp; FX.xlsx]BONDS OK!R11C7</stp>
        <stp>Fill=C</stp>
        <stp>Days=A</stp>
        <tr r="G11" s="10"/>
        <tr r="G11" s="10"/>
      </tp>
      <tp>
        <v>2.0449999999999999</v>
        <stp/>
        <stp>##V3_BDHV12</stp>
        <stp>GCAN10YR Index</stp>
        <stp>PX_LAST</stp>
        <stp>31.12.2017</stp>
        <stp>31.12.2017</stp>
        <stp>[Bonds &amp; FX.xlsx]BONDS OK!R13C11</stp>
        <stp>Fill=C</stp>
        <stp>Days=A</stp>
        <tr r="K13" s="10"/>
      </tp>
      <tp t="s">
        <v>EUR IG All Sectors OAS</v>
        <stp/>
        <stp>##V3_BDPV12</stp>
        <stp>EUOAIGTO Index</stp>
        <stp>NAME</stp>
        <stp>[Bonds &amp; FX.xlsx]Bonds Daily!R71C6</stp>
        <tr r="F71" s="7"/>
      </tp>
      <tp t="e">
        <v>#N/A</v>
        <stp/>
        <stp>##V3_BDHV12</stp>
        <stp>SPAIN CDS USD SR 5Y Corp</stp>
        <stp>PX_LAST</stp>
        <stp>31/10/2015</stp>
        <stp>31/10/2015</stp>
        <stp>[Bonds &amp; FX.xlsx]Bonds Daily!R42C9</stp>
        <stp>Fill=C</stp>
        <stp>Days=A</stp>
        <tr r="I42" s="7"/>
      </tp>
      <tp t="e">
        <v>#N/A</v>
        <stp/>
        <stp>##V3_BDHV12</stp>
        <stp>ER00 Index</stp>
        <stp>PX_LAST</stp>
        <stp>13/01/2016</stp>
        <stp>13/01/2016</stp>
        <stp>[Bonds &amp; FX.xlsx]Bonds Weekly!R62C9</stp>
        <stp>Days=A</stp>
        <stp>Fill=C</stp>
        <tr r="I62" s="9"/>
      </tp>
      <tp t="e">
        <v>#N/A</v>
        <stp/>
        <stp>##V3_BDHV12</stp>
        <stp>EBL0 Index</stp>
        <stp>PX_LAST</stp>
        <stp>13/01/2016</stp>
        <stp>13/01/2016</stp>
        <stp>[Bonds &amp; FX.xlsx]Bonds Weekly!R65C9</stp>
        <stp>Days=A</stp>
        <stp>Fill=C</stp>
        <tr r="I65" s="9"/>
      </tp>
      <tp t="e">
        <v>#N/A</v>
        <stp/>
        <stp>##V3_BDHV12</stp>
        <stp>ER00 Index</stp>
        <stp>PX_LAST</stp>
        <stp>31/12/2015</stp>
        <stp>31/12/2015</stp>
        <stp>[Bonds &amp; FX.xlsx]Bonds Weekly!R62C9</stp>
        <stp>Days=A</stp>
        <stp>Fill=C</stp>
        <tr r="I62" s="9"/>
      </tp>
      <tp t="e">
        <v>#N/A</v>
        <stp/>
        <stp>##V3_BDHV12</stp>
        <stp>EBL0 Index</stp>
        <stp>PX_LAST</stp>
        <stp>31/12/2015</stp>
        <stp>31/12/2015</stp>
        <stp>[Bonds &amp; FX.xlsx]Bonds Weekly!R65C9</stp>
        <stp>Days=A</stp>
        <stp>Fill=C</stp>
        <tr r="I65" s="9"/>
      </tp>
      <tp t="e">
        <v>#N/A</v>
        <stp/>
        <stp>##V3_BDHV12</stp>
        <stp>C0A0 Index</stp>
        <stp>PX_LAST</stp>
        <stp>13/01/2016</stp>
        <stp>13/01/2016</stp>
        <stp>[Bonds &amp; FX.xlsx]Bonds Weekly!R60C9</stp>
        <stp>Days=A</stp>
        <stp>Fill=C</stp>
        <tr r="I60" s="9"/>
      </tp>
      <tp t="e">
        <v>#N/A</v>
        <stp/>
        <stp>##V3_BDHV12</stp>
        <stp>C0A0 Index</stp>
        <stp>PX_LAST</stp>
        <stp>31/12/2015</stp>
        <stp>31/12/2015</stp>
        <stp>[Bonds &amp; FX.xlsx]Bonds Weekly!R60C9</stp>
        <stp>Days=A</stp>
        <stp>Fill=C</stp>
        <tr r="I60" s="9"/>
      </tp>
      <tp t="e">
        <v>#N/A</v>
        <stp/>
        <stp>##V3_BDHV12</stp>
        <stp>H0A0 Index</stp>
        <stp>PX_LAST</stp>
        <stp>13/01/2016</stp>
        <stp>13/01/2016</stp>
        <stp>[Bonds &amp; FX.xlsx]Bonds Weekly!R59C9</stp>
        <stp>Days=A</stp>
        <stp>Fill=C</stp>
        <tr r="I59" s="9"/>
      </tp>
      <tp t="e">
        <v>#N/A</v>
        <stp/>
        <stp>##V3_BDHV12</stp>
        <stp>H0A0 Index</stp>
        <stp>PX_LAST</stp>
        <stp>31/12/2015</stp>
        <stp>31/12/2015</stp>
        <stp>[Bonds &amp; FX.xlsx]Bonds Weekly!R59C9</stp>
        <stp>Days=A</stp>
        <stp>Fill=C</stp>
        <tr r="I59" s="9"/>
      </tp>
      <tp t="e">
        <v>#N/A</v>
        <stp/>
        <stp>##V3_BDHV12</stp>
        <stp>HE00 Index</stp>
        <stp>PX_LAST</stp>
        <stp>31/12/2015</stp>
        <stp>31/12/2015</stp>
        <stp>[Bonds &amp; FX.xlsx]Bonds Weekly!R61C9</stp>
        <stp>Days=A</stp>
        <stp>Fill=C</stp>
        <tr r="I61" s="9"/>
      </tp>
      <tp t="e">
        <v>#N/A</v>
        <stp/>
        <stp>##V3_BDHV12</stp>
        <stp>HE00 Index</stp>
        <stp>PX_LAST</stp>
        <stp>13/01/2016</stp>
        <stp>13/01/2016</stp>
        <stp>[Bonds &amp; FX.xlsx]Bonds Weekly!R61C9</stp>
        <stp>Days=A</stp>
        <stp>Fill=C</stp>
        <tr r="I61" s="9"/>
      </tp>
      <tp t="e">
        <v>#N/A</v>
        <stp/>
        <stp>##V3_BDHV12</stp>
        <stp>CADGBP  Curncy</stp>
        <stp>PX_LAST</stp>
        <stp>31/12/2015</stp>
        <stp>31/12/2015</stp>
        <stp>[Bonds &amp; FX.xlsx]FX_BMG View!R9C10</stp>
        <stp>Fill=C</stp>
        <stp>Days=A</stp>
        <tr r="J9" s="11"/>
      </tp>
      <tp t="e">
        <v>#N/A</v>
        <stp/>
        <stp>##V3_BDHV12</stp>
        <stp>SEKJPY  Curncy</stp>
        <stp>PX_LAST</stp>
        <stp>14/07/2015</stp>
        <stp>14/07/2015</stp>
        <stp>[Bonds &amp; FX.xlsx]FX_BMG View!R30C9</stp>
        <stp>Fill=C</stp>
        <stp>Days=A</stp>
        <tr r="I30" s="11"/>
      </tp>
      <tp t="e">
        <v>#N/A</v>
        <stp/>
        <stp>##V3_BDHV12</stp>
        <stp>CHFCAD  Curncy</stp>
        <stp>PX_LAST</stp>
        <stp>31/12/2015</stp>
        <stp>31/12/2015</stp>
        <stp>[Bonds &amp; FX.xlsx]FX_BMG View!R8C12</stp>
        <stp>Fill=C</stp>
        <stp>Days=A</stp>
        <tr r="L8" s="11"/>
      </tp>
      <tp t="e">
        <v>#N/A</v>
        <stp/>
        <stp>##V3_BDHV12</stp>
        <stp>NOKJPY  Curncy</stp>
        <stp>PX_LAST</stp>
        <stp>14/07/2015</stp>
        <stp>14/07/2015</stp>
        <stp>[Bonds &amp; FX.xlsx]FX_BMG View!R29C9</stp>
        <stp>Fill=C</stp>
        <stp>Days=A</stp>
        <tr r="I29" s="11"/>
      </tp>
      <tp t="e">
        <v>#N/A</v>
        <stp/>
        <stp>##V3_BDHV12</stp>
        <stp>USDGBP  Curncy</stp>
        <stp>PX_LAST</stp>
        <stp>19/01/2016</stp>
        <stp>19/01/2016</stp>
        <stp>[Bonds &amp; FX.xlsx]FX_BMG View!R4C10</stp>
        <stp>Fill=C</stp>
        <stp>Days=A</stp>
        <tr r="J4" s="11"/>
      </tp>
      <tp t="e">
        <v>#N/A</v>
        <stp/>
        <stp>##V3_BDHV12</stp>
        <stp>CADGBP  Curncy</stp>
        <stp>PX_LAST</stp>
        <stp>19/01/2016</stp>
        <stp>19/01/2016</stp>
        <stp>[Bonds &amp; FX.xlsx]FX_BMG View!R9C10</stp>
        <stp>Fill=C</stp>
        <stp>Days=A</stp>
        <tr r="J9" s="11"/>
      </tp>
      <tp t="e">
        <v>#N/A</v>
        <stp/>
        <stp>##V3_BDHV12</stp>
        <stp>USDGBP  Curncy</stp>
        <stp>PX_LAST</stp>
        <stp>31/12/2015</stp>
        <stp>31/12/2015</stp>
        <stp>[Bonds &amp; FX.xlsx]FX_BMG View!R4C10</stp>
        <stp>Fill=C</stp>
        <stp>Days=A</stp>
        <tr r="J4" s="11"/>
      </tp>
      <tp t="e">
        <v>#N/A</v>
        <stp/>
        <stp>##V3_BDHV12</stp>
        <stp>CHFCAD  Curncy</stp>
        <stp>PX_LAST</stp>
        <stp>19/01/2016</stp>
        <stp>19/01/2016</stp>
        <stp>[Bonds &amp; FX.xlsx]FX_BMG View!R8C12</stp>
        <stp>Fill=C</stp>
        <stp>Days=A</stp>
        <tr r="L8" s="11"/>
      </tp>
      <tp t="e">
        <v>#N/A</v>
        <stp/>
        <stp>##V3_BDHV12</stp>
        <stp>UKYC2Y10 Index</stp>
        <stp>PX_LAST</stp>
        <stp>31/12/2014</stp>
        <stp>31/12/2014</stp>
        <stp>[Bonds &amp; FX.xlsx]Monitor!R38C10</stp>
        <stp>Fill=C</stp>
        <stp>Days=A</stp>
        <tr r="J38" s="1"/>
      </tp>
      <tp t="e">
        <v>#N/A</v>
        <stp/>
        <stp>##V3_BDHV12</stp>
        <stp>USYC1030 Index</stp>
        <stp>PX_LAST</stp>
        <stp>31/12/2014</stp>
        <stp>31/12/2014</stp>
        <stp>[Bonds &amp; FX.xlsx]Monitor!R35C10</stp>
        <stp>Fill=C</stp>
        <stp>Days=A</stp>
        <tr r="J35" s="1"/>
      </tp>
      <tp t="e">
        <v>#N/A</v>
        <stp/>
        <stp>##V3_BDHV12</stp>
        <stp>USYC2Y10 Index</stp>
        <stp>PX_LAST</stp>
        <stp>31/12/2014</stp>
        <stp>31/12/2014</stp>
        <stp>[Bonds &amp; FX.xlsx]Monitor!R34C10</stp>
        <stp>Fill=C</stp>
        <stp>Days=A</stp>
        <tr r="J34" s="1"/>
      </tp>
      <tp t="e">
        <v>#N/A</v>
        <stp/>
        <stp>##V3_BDHV12</stp>
        <stp>SZG3TR Index</stp>
        <stp>PX_LAST</stp>
        <stp>31/12/2014</stp>
        <stp>31/12/2014</stp>
        <stp>[Bonds &amp; FX.xlsx]Bonds Daily!R13C20</stp>
        <stp>Fill=C</stp>
        <stp>Days=A</stp>
        <tr r="T13" s="7"/>
      </tp>
      <tp t="e">
        <v>#N/A</v>
        <stp/>
        <stp>##V3_BDHV12</stp>
        <stp>SPG1TR Index</stp>
        <stp>PX_LAST</stp>
        <stp>31/10/2015</stp>
        <stp>31/10/2015</stp>
        <stp>[Bonds &amp; FX.xlsx]Bonds Daily!R12C29</stp>
        <stp>Fill=C</stp>
        <stp>Days=A</stp>
        <tr r="AC12" s="7"/>
      </tp>
      <tp t="e">
        <v>#N/A</v>
        <stp/>
        <stp>##V3_BDHV12</stp>
        <stp>SZG5TR Index</stp>
        <stp>PX_LAST</stp>
        <stp>31/10/2015</stp>
        <stp>31/10/2015</stp>
        <stp>[Bonds &amp; FX.xlsx]Bonds Daily!R13C33</stp>
        <stp>Fill=C</stp>
        <stp>Days=A</stp>
        <tr r="AG13" s="7"/>
      </tp>
      <tp t="e">
        <v>#N/A</v>
        <stp/>
        <stp>##V3_BDHV12</stp>
        <stp>SZGATR Index</stp>
        <stp>PX_LAST</stp>
        <stp>25/11/2015</stp>
        <stp>25/11/2015</stp>
        <stp>[Bonds &amp; FX.xlsx]Bonds Daily!R13C17</stp>
        <stp>Fill=C</stp>
        <stp>Days=A</stp>
        <tr r="Q13" s="7"/>
      </tp>
      <tp t="e">
        <v>#N/A</v>
        <stp/>
        <stp>##V3_BDHV12</stp>
        <stp>USG2TR Index</stp>
        <stp>PX_LAST</stp>
        <stp>31/12/2014</stp>
        <stp>31/12/2014</stp>
        <stp>[Bonds &amp; FX.xlsx]Bonds Daily!R15C19</stp>
        <stp>Fill=C</stp>
        <stp>Days=A</stp>
        <tr r="S15" s="7"/>
      </tp>
      <tp t="e">
        <v>#N/A</v>
        <stp/>
        <stp>##V3_BDHV12</stp>
        <stp>PTGATR Index</stp>
        <stp>PX_LAST</stp>
        <stp>24/11/2015</stp>
        <stp>24/11/2015</stp>
        <stp>[Bonds &amp; FX.xlsx]Bonds Daily!R11C38</stp>
        <stp>Fill=C</stp>
        <stp>Days=A</stp>
        <tr r="AL11" s="7"/>
      </tp>
      <tp t="e">
        <v>#N/A</v>
        <stp/>
        <stp>##V3_BDHV12</stp>
        <stp>PTG2TR Index</stp>
        <stp>PX_LAST</stp>
        <stp>25/11/2015</stp>
        <stp>25/11/2015</stp>
        <stp>[Bonds &amp; FX.xlsx]Bonds Daily!R11C19</stp>
        <stp>Fill=C</stp>
        <stp>Days=A</stp>
        <tr r="S11" s="7"/>
      </tp>
      <tp t="e">
        <v>#N/A</v>
        <stp/>
        <stp>##V3_BDHV12</stp>
        <stp>PTG1TR Index</stp>
        <stp>PX_LAST</stp>
        <stp>25/11/2015</stp>
        <stp>25/11/2015</stp>
        <stp>[Bonds &amp; FX.xlsx]Bonds Daily!R11C29</stp>
        <stp>Fill=C</stp>
        <stp>Days=A</stp>
        <tr r="AC11" s="7"/>
      </tp>
      <tp t="e">
        <v>#N/A</v>
        <stp/>
        <stp>##V3_BDHV12</stp>
        <stp>PTG1TR Index</stp>
        <stp>PX_LAST</stp>
        <stp>25/11/2015</stp>
        <stp>25/11/2015</stp>
        <stp>[Bonds &amp; FX.xlsx]Bonds Daily!R11C39</stp>
        <stp>Fill=C</stp>
        <stp>Days=A</stp>
        <tr r="AM11" s="7"/>
      </tp>
      <tp t="e">
        <v>#N/A</v>
        <stp/>
        <stp>##V3_BDHV12</stp>
        <stp>GUKG10 Index</stp>
        <stp>PX_LAST</stp>
        <stp>13/01/2016</stp>
        <stp>13/01/2016</stp>
        <stp>[Bonds &amp; FX.xlsx]Bonds Weekly!R10C8</stp>
        <stp>Fill=C</stp>
        <stp>Days=A</stp>
        <tr r="H10" s="9"/>
      </tp>
      <tp t="e">
        <v>#N/A</v>
        <stp/>
        <stp>##V3_BDHV12</stp>
        <stp>DEYC2Y10 Index</stp>
        <stp>PX_LAST</stp>
        <stp>31/12/2014</stp>
        <stp>31/12/2014</stp>
        <stp>[Bonds &amp; FX.xlsx]Monitor!R36C10</stp>
        <stp>Fill=C</stp>
        <stp>Days=A</stp>
        <tr r="J36" s="1"/>
      </tp>
      <tp>
        <v>64.510000000000005</v>
        <stp/>
        <stp>##V3_BDHV12</stp>
        <stp>CDX IG CDSI GEN 5Y Corp</stp>
        <stp>PX_LAST</stp>
        <stp>11.06.2018</stp>
        <stp>11.06.2018</stp>
        <stp>[Bonds &amp; FX.xlsx]BONDS OK!R86C9</stp>
        <stp>Fill=C</stp>
        <stp>Days=A</stp>
        <tr r="I86" s="10"/>
      </tp>
      <tp t="e">
        <v>#N/A</v>
        <stp/>
        <stp>##V3_BDHV12</stp>
        <stp>DEYC1030 Index</stp>
        <stp>PX_LAST</stp>
        <stp>31/12/2014</stp>
        <stp>31/12/2014</stp>
        <stp>[Bonds &amp; FX.xlsx]Monitor!R37C10</stp>
        <stp>Fill=C</stp>
        <stp>Days=A</stp>
        <tr r="J37" s="1"/>
      </tp>
      <tp t="e">
        <v>#N/A</v>
        <stp/>
        <stp>##V3_BDHV12</stp>
        <stp>SPAIN CDS USD SR 5Y Corp</stp>
        <stp>PX_LAST</stp>
        <stp>24/11/2015</stp>
        <stp>24/11/2015</stp>
        <stp>[Bonds &amp; FX.xlsx]Bonds Daily!R42C8</stp>
        <stp>Fill=C</stp>
        <stp>Days=A</stp>
        <tr r="H42" s="7"/>
      </tp>
      <tp t="e">
        <v>#N/A</v>
        <stp/>
        <stp>##V3_BDHV12</stp>
        <stp>ER00 Index</stp>
        <stp>PX_LAST</stp>
        <stp>13/01/2016</stp>
        <stp>13/01/2016</stp>
        <stp>[Bonds &amp; FX.xlsx]Bonds Weekly!R62C8</stp>
        <stp>Days=A</stp>
        <stp>Fill=C</stp>
        <tr r="H62" s="9"/>
      </tp>
      <tp t="e">
        <v>#N/A</v>
        <stp/>
        <stp>##V3_BDHV12</stp>
        <stp>EBL0 Index</stp>
        <stp>PX_LAST</stp>
        <stp>13/01/2016</stp>
        <stp>13/01/2016</stp>
        <stp>[Bonds &amp; FX.xlsx]Bonds Weekly!R65C8</stp>
        <stp>Days=A</stp>
        <stp>Fill=C</stp>
        <tr r="H65" s="9"/>
      </tp>
      <tp t="e">
        <v>#N/A</v>
        <stp/>
        <stp>##V3_BDHV12</stp>
        <stp>C0A0 Index</stp>
        <stp>PX_LAST</stp>
        <stp>13/01/2016</stp>
        <stp>13/01/2016</stp>
        <stp>[Bonds &amp; FX.xlsx]Bonds Weekly!R60C8</stp>
        <stp>Days=A</stp>
        <stp>Fill=C</stp>
        <tr r="H60" s="9"/>
      </tp>
      <tp t="e">
        <v>#N/A</v>
        <stp/>
        <stp>##V3_BDHV12</stp>
        <stp>NZDUSD  Curncy</stp>
        <stp>PX_LAST</stp>
        <stp>14/07/2015</stp>
        <stp>14/07/2015</stp>
        <stp>[Bonds &amp; FX.xlsx]FX_BMG View!R27C7</stp>
        <stp>Fill=C</stp>
        <stp>Days=A</stp>
        <tr r="G27" s="11"/>
      </tp>
      <tp t="e">
        <v>#N/A</v>
        <stp/>
        <stp>##V3_BDHV12</stp>
        <stp>HKDUSD  Curncy</stp>
        <stp>PX_LAST</stp>
        <stp>14/07/2015</stp>
        <stp>14/07/2015</stp>
        <stp>[Bonds &amp; FX.xlsx]FX_BMG View!R28C7</stp>
        <stp>Fill=C</stp>
        <stp>Days=A</stp>
        <tr r="G28" s="11"/>
      </tp>
      <tp t="e">
        <v>#N/A</v>
        <stp/>
        <stp>##V3_BDHV12</stp>
        <stp>CADUSD  Curncy</stp>
        <stp>PX_LAST</stp>
        <stp>14/07/2015</stp>
        <stp>14/07/2015</stp>
        <stp>[Bonds &amp; FX.xlsx]FX_BMG View!R25C7</stp>
        <stp>Fill=C</stp>
        <stp>Days=A</stp>
        <tr r="G25" s="11"/>
      </tp>
      <tp t="e">
        <v>#N/A</v>
        <stp/>
        <stp>##V3_BDHV12</stp>
        <stp>AUDUSD  Curncy</stp>
        <stp>PX_LAST</stp>
        <stp>14/07/2015</stp>
        <stp>14/07/2015</stp>
        <stp>[Bonds &amp; FX.xlsx]FX_BMG View!R26C7</stp>
        <stp>Fill=C</stp>
        <stp>Days=A</stp>
        <tr r="G26" s="11"/>
      </tp>
      <tp t="e">
        <v>#N/A</v>
        <stp/>
        <stp>##V3_BDHV12</stp>
        <stp>H0A0 Index</stp>
        <stp>PX_LAST</stp>
        <stp>13/01/2016</stp>
        <stp>13/01/2016</stp>
        <stp>[Bonds &amp; FX.xlsx]Bonds Weekly!R59C8</stp>
        <stp>Days=A</stp>
        <stp>Fill=C</stp>
        <tr r="H59" s="9"/>
      </tp>
      <tp t="e">
        <v>#N/A</v>
        <stp/>
        <stp>##V3_BDHV12</stp>
        <stp>HE00 Index</stp>
        <stp>PX_LAST</stp>
        <stp>13/01/2016</stp>
        <stp>13/01/2016</stp>
        <stp>[Bonds &amp; FX.xlsx]Bonds Weekly!R61C8</stp>
        <stp>Days=A</stp>
        <stp>Fill=C</stp>
        <tr r="H61" s="9"/>
      </tp>
      <tp t="e">
        <v>#N/A</v>
        <stp/>
        <stp>##V3_BDHV12</stp>
        <stp>GEBU10Y Index</stp>
        <stp>PX_LAST</stp>
        <stp>31/10/2015</stp>
        <stp>31/10/2015</stp>
        <stp>[Bonds &amp; FX.xlsx]Monitor!R23C9</stp>
        <stp>Fill=C</stp>
        <stp>Days=A</stp>
        <tr r="I23" s="1"/>
      </tp>
      <tp t="e">
        <v>#N/A</v>
        <stp/>
        <stp>##V3_BDHV12</stp>
        <stp>USDCHF  Curncy</stp>
        <stp>PX_LAST</stp>
        <stp>19/01/2016</stp>
        <stp>19/01/2016</stp>
        <stp>[Bonds &amp; FX.xlsx]FX_BMG View!R4C11</stp>
        <stp>Fill=C</stp>
        <stp>Days=A</stp>
        <tr r="K4" s="11"/>
      </tp>
      <tp t="s">
        <v>SPAIN CDS USD SR 5Y D14</v>
        <stp/>
        <stp>##V3_BDPV12</stp>
        <stp>SPAIN CDS USD SR 5Y Corp</stp>
        <stp>NAME</stp>
        <stp>[Bonds &amp; FX.xlsx]Bonds Daily!R42C6</stp>
        <tr r="F42" s="7"/>
      </tp>
      <tp t="e">
        <v>#N/A</v>
        <stp/>
        <stp>##V3_BDHV12</stp>
        <stp>CADCHF  Curncy</stp>
        <stp>PX_LAST</stp>
        <stp>31/12/2015</stp>
        <stp>31/12/2015</stp>
        <stp>[Bonds &amp; FX.xlsx]FX_BMG View!R9C11</stp>
        <stp>Fill=C</stp>
        <stp>Days=A</stp>
        <tr r="K9" s="11"/>
      </tp>
      <tp t="e">
        <v>#N/A</v>
        <stp/>
        <stp>##V3_BDHV12</stp>
        <stp>CHFAUD  Curncy</stp>
        <stp>PX_LAST</stp>
        <stp>31/12/2015</stp>
        <stp>31/12/2015</stp>
        <stp>[Bonds &amp; FX.xlsx]FX_BMG View!R8C13</stp>
        <stp>Fill=C</stp>
        <stp>Days=A</stp>
        <tr r="M8" s="11"/>
      </tp>
      <tp t="e">
        <v>#N/A</v>
        <stp/>
        <stp>##V3_BDHV12</stp>
        <stp>USDCHF  Curncy</stp>
        <stp>PX_LAST</stp>
        <stp>31/12/2015</stp>
        <stp>31/12/2015</stp>
        <stp>[Bonds &amp; FX.xlsx]FX_BMG View!R4C11</stp>
        <stp>Fill=C</stp>
        <stp>Days=A</stp>
        <tr r="K4" s="11"/>
      </tp>
      <tp t="e">
        <v>#N/A</v>
        <stp/>
        <stp>##V3_BDHV12</stp>
        <stp>NOKEUR  Curncy</stp>
        <stp>PX_LAST</stp>
        <stp>14/07/2015</stp>
        <stp>14/07/2015</stp>
        <stp>[Bonds &amp; FX.xlsx]FX_BMG View!R29C8</stp>
        <stp>Fill=C</stp>
        <stp>Days=A</stp>
        <tr r="H29" s="11"/>
      </tp>
      <tp t="e">
        <v>#N/A</v>
        <stp/>
        <stp>##V3_BDHV12</stp>
        <stp>SEKEUR  Curncy</stp>
        <stp>PX_LAST</stp>
        <stp>14/07/2015</stp>
        <stp>14/07/2015</stp>
        <stp>[Bonds &amp; FX.xlsx]FX_BMG View!R30C8</stp>
        <stp>Fill=C</stp>
        <stp>Days=A</stp>
        <tr r="H30" s="11"/>
      </tp>
      <tp>
        <v>184.637</v>
        <stp/>
        <stp>##V3_BDHV12</stp>
        <stp>SUBFIN CDSI GEN 5Y Corp</stp>
        <stp>PX_LAST</stp>
        <stp>31.05.2018</stp>
        <stp>31.05.2018</stp>
        <stp>[Bonds &amp; FX.xlsx]BONDS OK!R92C10</stp>
        <stp>Fill=C</stp>
        <stp>Days=A</stp>
        <tr r="J92" s="10"/>
      </tp>
      <tp t="e">
        <v>#N/A</v>
        <stp/>
        <stp>##V3_BDHV12</stp>
        <stp>CHFAUD  Curncy</stp>
        <stp>PX_LAST</stp>
        <stp>19/01/2016</stp>
        <stp>19/01/2016</stp>
        <stp>[Bonds &amp; FX.xlsx]FX_BMG View!R8C13</stp>
        <stp>Fill=C</stp>
        <stp>Days=A</stp>
        <tr r="M8" s="11"/>
      </tp>
      <tp t="e">
        <v>#N/A</v>
        <stp/>
        <stp>##V3_BDHV12</stp>
        <stp>CADCHF  Curncy</stp>
        <stp>PX_LAST</stp>
        <stp>19/01/2016</stp>
        <stp>19/01/2016</stp>
        <stp>[Bonds &amp; FX.xlsx]FX_BMG View!R9C11</stp>
        <stp>Fill=C</stp>
        <stp>Days=A</stp>
        <tr r="K9" s="11"/>
      </tp>
      <tp t="e">
        <v>#N/A</v>
        <stp/>
        <stp>##V3_BDHV12</stp>
        <stp>SZG4TR Index</stp>
        <stp>PX_LAST</stp>
        <stp>31/12/2014</stp>
        <stp>31/12/2014</stp>
        <stp>[Bonds &amp; FX.xlsx]Bonds Daily!R13C21</stp>
        <stp>Fill=C</stp>
        <stp>Days=A</stp>
        <tr r="U13" s="7"/>
      </tp>
      <tp t="e">
        <v>#N/A</v>
        <stp/>
        <stp>##V3_BDHV12</stp>
        <stp>SPGATR Index</stp>
        <stp>PX_LAST</stp>
        <stp>31/10/2015</stp>
        <stp>31/10/2015</stp>
        <stp>[Bonds &amp; FX.xlsx]Bonds Daily!R12C28</stp>
        <stp>Fill=C</stp>
        <stp>Days=A</stp>
        <tr r="AB12" s="7"/>
      </tp>
      <tp t="e">
        <v>#N/A</v>
        <stp/>
        <stp>##V3_BDHV12</stp>
        <stp>SZG4TR Index</stp>
        <stp>PX_LAST</stp>
        <stp>31/10/2015</stp>
        <stp>31/10/2015</stp>
        <stp>[Bonds &amp; FX.xlsx]Bonds Daily!R13C32</stp>
        <stp>Fill=C</stp>
        <stp>Days=A</stp>
        <tr r="AF13" s="7"/>
      </tp>
      <tp t="e">
        <v>#N/A</v>
        <stp/>
        <stp>##V3_BDHV12</stp>
        <stp>USG1TR Index</stp>
        <stp>PX_LAST</stp>
        <stp>31/12/2014</stp>
        <stp>31/12/2014</stp>
        <stp>[Bonds &amp; FX.xlsx]Bonds Daily!R15C18</stp>
        <stp>Fill=C</stp>
        <stp>Days=A</stp>
        <tr r="R15" s="7"/>
      </tp>
      <tp t="e">
        <v>#N/A</v>
        <stp/>
        <stp>##V3_BDHV12</stp>
        <stp>PTG1TR Index</stp>
        <stp>PX_LAST</stp>
        <stp>24/11/2015</stp>
        <stp>24/11/2015</stp>
        <stp>[Bonds &amp; FX.xlsx]Bonds Daily!R11C39</stp>
        <stp>Fill=C</stp>
        <stp>Days=A</stp>
        <tr r="AM11" s="7"/>
      </tp>
      <tp t="e">
        <v>#N/A</v>
        <stp/>
        <stp>##V3_BDHV12</stp>
        <stp>PTG1TR Index</stp>
        <stp>PX_LAST</stp>
        <stp>25/11/2015</stp>
        <stp>25/11/2015</stp>
        <stp>[Bonds &amp; FX.xlsx]Bonds Daily!R11C18</stp>
        <stp>Fill=C</stp>
        <stp>Days=A</stp>
        <tr r="R11" s="7"/>
      </tp>
      <tp t="e">
        <v>#N/A</v>
        <stp/>
        <stp>##V3_BDHV12</stp>
        <stp>PTGATR Index</stp>
        <stp>PX_LAST</stp>
        <stp>25/11/2015</stp>
        <stp>25/11/2015</stp>
        <stp>[Bonds &amp; FX.xlsx]Bonds Daily!R11C28</stp>
        <stp>Fill=C</stp>
        <stp>Days=A</stp>
        <tr r="AB11" s="7"/>
      </tp>
      <tp t="e">
        <v>#N/A</v>
        <stp/>
        <stp>##V3_BDHV12</stp>
        <stp>PTGATR Index</stp>
        <stp>PX_LAST</stp>
        <stp>25/11/2015</stp>
        <stp>25/11/2015</stp>
        <stp>[Bonds &amp; FX.xlsx]Bonds Daily!R11C38</stp>
        <stp>Fill=C</stp>
        <stp>Days=A</stp>
        <tr r="AL11" s="7"/>
      </tp>
      <tp t="e">
        <v>#N/A</v>
        <stp/>
        <stp>##V3_BDHV12</stp>
        <stp>GUKG10 Index</stp>
        <stp>PX_LAST</stp>
        <stp>31/12/2015</stp>
        <stp>31/12/2015</stp>
        <stp>[Bonds &amp; FX.xlsx]Bonds Weekly!R10C9</stp>
        <stp>Fill=C</stp>
        <stp>Days=A</stp>
        <tr r="I10" s="9"/>
      </tp>
      <tp>
        <v>1.5669999999999999</v>
        <stp/>
        <stp>##V3_BDHV12</stp>
        <stp>GSPG10YR Index</stp>
        <stp>PX_LAST</stp>
        <stp>31.12.2017</stp>
        <stp>31.12.2017</stp>
        <stp>[Bonds &amp; FX.xlsx]BONDS OK!R35C11</stp>
        <stp>Fill=C</stp>
        <stp>Days=A</stp>
        <tr r="K35" s="10"/>
      </tp>
      <tp>
        <v>1.9430000000000001</v>
        <stp/>
        <stp>##V3_BDHV12</stp>
        <stp>GSPT10YR Index</stp>
        <stp>PX_LAST</stp>
        <stp>31.12.2017</stp>
        <stp>31.12.2017</stp>
        <stp>[Bonds &amp; FX.xlsx]BONDS OK!R32C11</stp>
        <stp>Fill=C</stp>
        <stp>Days=A</stp>
        <tr r="K32" s="10"/>
      </tp>
      <tp t="e">
        <v>#N/A</v>
        <stp/>
        <stp>##V3_BDHV12</stp>
        <stp>DEGGBE10 Index</stp>
        <stp>PX_LAST</stp>
        <stp>31/12/2014</stp>
        <stp>31/12/2014</stp>
        <stp>[Bonds &amp; FX.xlsx]Monitor!R54C10</stp>
        <stp>Fill=C</stp>
        <stp>Days=A</stp>
        <tr r="J54" s="1"/>
      </tp>
      <tp>
        <v>2.1284999999999998</v>
        <stp/>
        <stp>##V3_BDHV12</stp>
        <stp>USGGBE10 Index</stp>
        <stp>PX_LAST</stp>
        <stp>15.06.2018</stp>
        <stp>15.06.2018</stp>
        <stp>[Bonds &amp; FX.xlsx]BONDS OK!R61C7</stp>
        <stp>Fill=C</stp>
        <stp>Days=A</stp>
        <tr r="G61" s="10"/>
        <tr r="G61" s="10"/>
      </tp>
      <tp>
        <v>4.1150000000000002</v>
        <stp/>
        <stp>##V3_BDHV12</stp>
        <stp>GGGB10YR Index</stp>
        <stp>PX_LAST</stp>
        <stp>31.12.2017</stp>
        <stp>31.12.2017</stp>
        <stp>[Bonds &amp; FX.xlsx]BONDS OK!R34C11</stp>
        <stp>Fill=C</stp>
        <stp>Days=A</stp>
        <tr r="K34" s="10"/>
      </tp>
      <tp t="s">
        <v>GBP IG All Sectors OAS</v>
        <stp/>
        <stp>##V3_BDPV12</stp>
        <stp>GBOAIGTO Index</stp>
        <stp>NAME</stp>
        <stp>[Bonds &amp; FX.xlsx]Bonds Daily!R73C6</stp>
        <tr r="F73" s="7"/>
      </tp>
      <tp>
        <v>1.35</v>
        <stp/>
        <stp>##V3_BDHV12</stp>
        <stp>DEGGBE10 Index</stp>
        <stp>PX_LAST</stp>
        <stp>15.06.2018</stp>
        <stp>15.06.2018</stp>
        <stp>[Bonds &amp; FX.xlsx]BONDS OK!R64C7</stp>
        <stp>Fill=C</stp>
        <stp>Days=A</stp>
        <tr r="G64" s="10"/>
        <tr r="G64" s="10"/>
      </tp>
      <tp t="e">
        <v>#N/A</v>
        <stp/>
        <stp>##V3_BDHV12</stp>
        <stp>USGGBE10 Index</stp>
        <stp>PX_LAST</stp>
        <stp>31/12/2014</stp>
        <stp>31/12/2014</stp>
        <stp>[Bonds &amp; FX.xlsx]Monitor!R51C10</stp>
        <stp>Fill=C</stp>
        <stp>Days=A</stp>
        <tr r="J51" s="1"/>
      </tp>
      <tp t="e">
        <v>#N/A</v>
        <stp/>
        <stp>##V3_BDHV12</stp>
        <stp>C0A0 Index</stp>
        <stp>PX_LAST</stp>
        <stp>31/10/2015</stp>
        <stp>31/10/2015</stp>
        <stp>[Bonds &amp; FX.xlsx]Bonds Daily!R60C9</stp>
        <stp>Days=A</stp>
        <stp>Fill=C</stp>
        <tr r="I60" s="7"/>
      </tp>
      <tp t="e">
        <v>#N/A</v>
        <stp/>
        <stp>##V3_BDHV12</stp>
        <stp>H0A0 Index</stp>
        <stp>PX_LAST</stp>
        <stp>31/10/2015</stp>
        <stp>31/10/2015</stp>
        <stp>[Bonds &amp; FX.xlsx]Bonds Daily!R59C9</stp>
        <stp>Days=A</stp>
        <stp>Fill=C</stp>
        <tr r="I59" s="7"/>
      </tp>
      <tp t="e">
        <v>#N/A</v>
        <stp/>
        <stp>##V3_BDHV12</stp>
        <stp>C0A0 Index</stp>
        <stp>PX_LAST</stp>
        <stp>24/11/2015</stp>
        <stp>24/11/2015</stp>
        <stp>[Bonds &amp; FX.xlsx]Bonds Daily!R60C9</stp>
        <stp>Days=A</stp>
        <stp>Fill=C</stp>
        <tr r="I60" s="7"/>
      </tp>
      <tp t="s">
        <v>#N/A Invalid Security</v>
        <stp/>
        <stp>##V3_BDPV12</stp>
        <stp>SZG3TR Index</stp>
        <stp>NAME</stp>
        <stp>[Bonds &amp; FX.xlsx]EFFAS!R28C7</stp>
        <tr r="G28" s="4"/>
      </tp>
      <tp t="e">
        <v>#N/A</v>
        <stp/>
        <stp>##V3_BDHV12</stp>
        <stp>H0A0 Index</stp>
        <stp>PX_LAST</stp>
        <stp>24/11/2015</stp>
        <stp>24/11/2015</stp>
        <stp>[Bonds &amp; FX.xlsx]Bonds Daily!R59C9</stp>
        <stp>Days=A</stp>
        <stp>Fill=C</stp>
        <tr r="I59" s="7"/>
      </tp>
      <tp t="s">
        <v>#N/A Invalid Security</v>
        <stp/>
        <stp>##V3_BDPV12</stp>
        <stp>EUG3TR Index</stp>
        <stp>NAME</stp>
        <stp>[Bonds &amp; FX.xlsx]EFFAS!R38C7</stp>
        <tr r="G38" s="4"/>
      </tp>
      <tp t="e">
        <v>#N/A</v>
        <stp/>
        <stp>##V3_BDHV12</stp>
        <stp>CHFGBP  Curncy</stp>
        <stp>PX_LAST</stp>
        <stp>31/12/2015</stp>
        <stp>31/12/2015</stp>
        <stp>[Bonds &amp; FX.xlsx]FX_BMG View!R8C10</stp>
        <stp>Fill=C</stp>
        <stp>Days=A</stp>
        <tr r="J8" s="11"/>
      </tp>
      <tp t="s">
        <v>#N/A Invalid Security</v>
        <stp/>
        <stp>##V3_BDPV12</stp>
        <stp>GCG3TR Index</stp>
        <stp>NAME</stp>
        <stp>[Bonds &amp; FX.xlsx]EFFAS!R58C7</stp>
        <tr r="G58" s="4"/>
      </tp>
      <tp t="e">
        <v>#N/A</v>
        <stp/>
        <stp>##V3_BDHV12</stp>
        <stp>USDCAD  Curncy</stp>
        <stp>PX_LAST</stp>
        <stp>19/01/2016</stp>
        <stp>19/01/2016</stp>
        <stp>[Bonds &amp; FX.xlsx]FX_BMG View!R4C12</stp>
        <stp>Fill=C</stp>
        <stp>Days=A</stp>
        <tr r="L4" s="11"/>
      </tp>
      <tp t="e">
        <v>#N/A</v>
        <stp/>
        <stp>##V3_BDHV12</stp>
        <stp>USDCAD  Curncy</stp>
        <stp>PX_LAST</stp>
        <stp>31/12/2015</stp>
        <stp>31/12/2015</stp>
        <stp>[Bonds &amp; FX.xlsx]FX_BMG View!R4C12</stp>
        <stp>Fill=C</stp>
        <stp>Days=A</stp>
        <tr r="L4" s="11"/>
      </tp>
      <tp t="e">
        <v>#N/A</v>
        <stp/>
        <stp>##V3_BDHV12</stp>
        <stp>CHFGBP  Curncy</stp>
        <stp>PX_LAST</stp>
        <stp>19/01/2016</stp>
        <stp>19/01/2016</stp>
        <stp>[Bonds &amp; FX.xlsx]FX_BMG View!R8C10</stp>
        <stp>Fill=C</stp>
        <stp>Days=A</stp>
        <tr r="J8" s="11"/>
      </tp>
      <tp t="s">
        <v>#N/A Invalid Security</v>
        <stp/>
        <stp>##V3_BDPV12</stp>
        <stp>ITG3TR Index</stp>
        <stp>NAME</stp>
        <stp>[Bonds &amp; FX.xlsx]EFFAS!R18C7</stp>
        <tr r="G18" s="4"/>
      </tp>
      <tp t="s">
        <v>#N/A Invalid Security</v>
        <stp/>
        <stp>##V3_BDPV12</stp>
        <stp>JNG3TR Index</stp>
        <stp>NAME</stp>
        <stp>[Bonds &amp; FX.xlsx]EFFAS!R48C7</stp>
        <tr r="G48" s="4"/>
      </tp>
      <tp t="e">
        <v>#N/A</v>
        <stp/>
        <stp>##V3_BDHV12</stp>
        <stp>GDBR10 Index</stp>
        <stp>PX_LAST</stp>
        <stp>14/01/2016</stp>
        <stp>14/01/2016</stp>
        <stp>[Bonds &amp; FX.xlsx]Bonds Weekly!R7C7</stp>
        <stp>Fill=C</stp>
        <stp>Days=A</stp>
        <tr r="G7" s="9"/>
        <tr r="G7" s="9"/>
      </tp>
      <tp t="e">
        <v>#N/A</v>
        <stp/>
        <stp>##V3_BDHV12</stp>
        <stp>GJGB10 Index</stp>
        <stp>PX_LAST</stp>
        <stp>14/01/2016</stp>
        <stp>14/01/2016</stp>
        <stp>[Bonds &amp; FX.xlsx]Bonds Weekly!R9C7</stp>
        <stp>Fill=C</stp>
        <stp>Days=A</stp>
        <tr r="G9" s="9"/>
        <tr r="G9" s="9"/>
      </tp>
      <tp t="e">
        <v>#N/A</v>
        <stp/>
        <stp>##V3_BDHV12</stp>
        <stp>ITRX XOVER CDSI GEN 5Y Corp</stp>
        <stp>PX_LAST</stp>
        <stp>31/12/2014</stp>
        <stp>31/12/2014</stp>
        <stp>[Bonds &amp; FX.xlsx]Bonds Daily!R80C10</stp>
        <stp>Fill=C</stp>
        <stp>Days=A</stp>
        <tr r="J80" s="7"/>
      </tp>
      <tp t="e">
        <v>#N/A</v>
        <stp/>
        <stp>##V3_BDHV12</stp>
        <stp>ITRX EUR CDSI GEN 5Y Corp</stp>
        <stp>PX_LAST</stp>
        <stp>31/12/2015</stp>
        <stp>31/12/2015</stp>
        <stp>[Bonds &amp; FX.xlsx]Bonds Weekly!R78C9</stp>
        <stp>Fill=C</stp>
        <stp>Days=A</stp>
        <tr r="I78" s="9"/>
      </tp>
      <tp t="e">
        <v>#N/A</v>
        <stp/>
        <stp>##V3_BDHV12</stp>
        <stp>SZG5TR Index</stp>
        <stp>PX_LAST</stp>
        <stp>31/12/2014</stp>
        <stp>31/12/2014</stp>
        <stp>[Bonds &amp; FX.xlsx]Bonds Daily!R13C22</stp>
        <stp>Fill=C</stp>
        <stp>Days=A</stp>
        <tr r="V13" s="7"/>
      </tp>
      <tp t="e">
        <v>#N/A</v>
        <stp/>
        <stp>##V3_BDHV12</stp>
        <stp>SZG3TR Index</stp>
        <stp>PX_LAST</stp>
        <stp>31/10/2015</stp>
        <stp>31/10/2015</stp>
        <stp>[Bonds &amp; FX.xlsx]Bonds Daily!R13C31</stp>
        <stp>Fill=C</stp>
        <stp>Days=A</stp>
        <tr r="AE13" s="7"/>
      </tp>
      <tp t="e">
        <v>#N/A</v>
        <stp/>
        <stp>##V3_BDHV12</stp>
        <stp>SPG1TR Index</stp>
        <stp>PX_LAST</stp>
        <stp>31/12/2014</stp>
        <stp>31/12/2014</stp>
        <stp>[Bonds &amp; FX.xlsx]Bonds Daily!R12C18</stp>
        <stp>Fill=C</stp>
        <stp>Days=A</stp>
        <tr r="R12" s="7"/>
      </tp>
      <tp t="e">
        <v>#N/A</v>
        <stp/>
        <stp>##V3_BDHV12</stp>
        <stp>USGATR Index</stp>
        <stp>PX_LAST</stp>
        <stp>31/10/2015</stp>
        <stp>31/10/2015</stp>
        <stp>[Bonds &amp; FX.xlsx]Bonds Daily!R15C28</stp>
        <stp>Fill=C</stp>
        <stp>Days=A</stp>
        <tr r="AB15" s="7"/>
      </tp>
      <tp>
        <v>1.5669999999999999</v>
        <stp/>
        <stp>##V3_BDHV12</stp>
        <stp>GSPG10YR Index</stp>
        <stp>PX_LAST</stp>
        <stp>31.12.2017</stp>
        <stp>31.12.2017</stp>
        <stp>[Bonds &amp; FX.xlsx]BONDS OK!R24C11</stp>
        <stp>Fill=C</stp>
        <stp>Days=A</stp>
        <tr r="K24" s="10"/>
      </tp>
      <tp>
        <v>1.9430000000000001</v>
        <stp/>
        <stp>##V3_BDHV12</stp>
        <stp>GSPT10YR Index</stp>
        <stp>PX_LAST</stp>
        <stp>31.12.2017</stp>
        <stp>31.12.2017</stp>
        <stp>[Bonds &amp; FX.xlsx]BONDS OK!R20C11</stp>
        <stp>Fill=C</stp>
        <stp>Days=A</stp>
        <tr r="K20" s="10"/>
      </tp>
      <tp>
        <v>7.657</v>
        <stp/>
        <stp>##V3_BDHV12</stp>
        <stp>GMXN10YR Index</stp>
        <stp>PX_LAST</stp>
        <stp>31.12.2017</stp>
        <stp>31.12.2017</stp>
        <stp>[Bonds &amp; FX.xlsx]BONDS OK!R28C11</stp>
        <stp>Fill=C</stp>
        <stp>Days=A</stp>
        <tr r="K28" s="10"/>
      </tp>
      <tp>
        <v>4.1150000000000002</v>
        <stp/>
        <stp>##V3_BDHV12</stp>
        <stp>GGGB10YR Index</stp>
        <stp>PX_LAST</stp>
        <stp>31.12.2017</stp>
        <stp>31.12.2017</stp>
        <stp>[Bonds &amp; FX.xlsx]BONDS OK!R23C11</stp>
        <stp>Fill=C</stp>
        <stp>Days=A</stp>
        <tr r="K23" s="10"/>
      </tp>
      <tp>
        <v>0.67</v>
        <stp/>
        <stp>##V3_BDHV12</stp>
        <stp>GIGB10YR Index</stp>
        <stp>PX_LAST</stp>
        <stp>31.12.2017</stp>
        <stp>31.12.2017</stp>
        <stp>[Bonds &amp; FX.xlsx]BONDS OK!R22C11</stp>
        <stp>Fill=C</stp>
        <stp>Days=A</stp>
        <tr r="K22" s="10"/>
      </tp>
      <tp t="e">
        <v>#N/A</v>
        <stp/>
        <stp>##V3_BDHV12</stp>
        <stp>ITALY CDS USD SR 5Y Corp</stp>
        <stp>PX_LAST</stp>
        <stp>25/11/2015</stp>
        <stp>25/11/2015</stp>
        <stp>[Bonds &amp; FX.xlsx]Bonds Daily!R41C7</stp>
        <stp>Fill=C</stp>
        <stp>Days=A</stp>
        <tr r="G41" s="7"/>
        <tr r="G41" s="7"/>
      </tp>
      <tp t="e">
        <v>#N/A</v>
        <stp/>
        <stp>##V3_BDHV12</stp>
        <stp>C0A0 Index</stp>
        <stp>PX_LAST</stp>
        <stp>24/11/2015</stp>
        <stp>24/11/2015</stp>
        <stp>[Bonds &amp; FX.xlsx]Bonds Daily!R60C8</stp>
        <stp>Days=A</stp>
        <stp>Fill=C</stp>
        <tr r="H60" s="7"/>
      </tp>
      <tp t="e">
        <v>#N/A</v>
        <stp/>
        <stp>##V3_BDHV12</stp>
        <stp>C0A0 Index</stp>
        <stp>PX_LAST</stp>
        <stp>25/11/2015</stp>
        <stp>25/11/2015</stp>
        <stp>[Bonds &amp; FX.xlsx]Bonds Daily!R60C8</stp>
        <stp>Days=A</stp>
        <stp>Fill=C</stp>
        <tr r="H60" s="7"/>
      </tp>
      <tp t="e">
        <v>#N/A</v>
        <stp/>
        <stp>##V3_BDHV12</stp>
        <stp>H0A0 Index</stp>
        <stp>PX_LAST</stp>
        <stp>25/11/2015</stp>
        <stp>25/11/2015</stp>
        <stp>[Bonds &amp; FX.xlsx]Bonds Daily!R59C8</stp>
        <stp>Days=A</stp>
        <stp>Fill=C</stp>
        <tr r="H59" s="7"/>
      </tp>
      <tp t="e">
        <v>#N/A</v>
        <stp/>
        <stp>##V3_BDHV12</stp>
        <stp>H0A0 Index</stp>
        <stp>PX_LAST</stp>
        <stp>24/11/2015</stp>
        <stp>24/11/2015</stp>
        <stp>[Bonds &amp; FX.xlsx]Bonds Daily!R59C8</stp>
        <stp>Days=A</stp>
        <stp>Fill=C</stp>
        <tr r="H59" s="7"/>
      </tp>
      <tp t="e">
        <v>#N/A</v>
        <stp/>
        <stp>##V3_BDHV12</stp>
        <stp>CHFUSD  Curncy</stp>
        <stp>PX_LAST</stp>
        <stp>14/07/2015</stp>
        <stp>14/07/2015</stp>
        <stp>[Bonds &amp; FX.xlsx]FX_BMG View!R24C7</stp>
        <stp>Fill=C</stp>
        <stp>Days=A</stp>
        <tr r="G24" s="11"/>
      </tp>
      <tp t="e">
        <v>#N/A</v>
        <stp/>
        <stp>##V3_BDHV12</stp>
        <stp>USDAUD  Curncy</stp>
        <stp>PX_LAST</stp>
        <stp>19/01/2016</stp>
        <stp>19/01/2016</stp>
        <stp>[Bonds &amp; FX.xlsx]FX_BMG View!R4C13</stp>
        <stp>Fill=C</stp>
        <stp>Days=A</stp>
        <tr r="M4" s="11"/>
      </tp>
      <tp t="e">
        <v>#N/A</v>
        <stp/>
        <stp>##V3_BDHV12</stp>
        <stp>GEBU10Y Index</stp>
        <stp>PX_LAST</stp>
        <stp>13/11/2015</stp>
        <stp>13/11/2015</stp>
        <stp>[Bonds &amp; FX.xlsx]Monitor!R23C8</stp>
        <stp>Fill=C</stp>
        <stp>Days=A</stp>
        <tr r="H23" s="1"/>
      </tp>
      <tp t="e">
        <v>#N/A</v>
        <stp/>
        <stp>##V3_BDHV12</stp>
        <stp>HE00 Index</stp>
        <stp>PX_LAST</stp>
        <stp>14/01/2016</stp>
        <stp>14/01/2016</stp>
        <stp>[Bonds &amp; FX.xlsx]Bonds Weekly!R61C7</stp>
        <stp>Fill=C</stp>
        <stp>Days=A</stp>
        <tr r="G61" s="9"/>
        <tr r="G61" s="9"/>
      </tp>
      <tp t="e">
        <v>#N/A</v>
        <stp/>
        <stp>##V3_BDHV12</stp>
        <stp>H0A0 Index</stp>
        <stp>PX_LAST</stp>
        <stp>14/01/2016</stp>
        <stp>14/01/2016</stp>
        <stp>[Bonds &amp; FX.xlsx]Bonds Weekly!R59C7</stp>
        <stp>Fill=C</stp>
        <stp>Days=A</stp>
        <tr r="G59" s="9"/>
        <tr r="G59" s="9"/>
      </tp>
      <tp t="e">
        <v>#N/A</v>
        <stp/>
        <stp>##V3_BDHV12</stp>
        <stp>CADAUD  Curncy</stp>
        <stp>PX_LAST</stp>
        <stp>31/12/2015</stp>
        <stp>31/12/2015</stp>
        <stp>[Bonds &amp; FX.xlsx]FX_BMG View!R9C13</stp>
        <stp>Fill=C</stp>
        <stp>Days=A</stp>
        <tr r="M9" s="11"/>
      </tp>
      <tp t="e">
        <v>#N/A</v>
        <stp/>
        <stp>##V3_BDHV12</stp>
        <stp>ER00 Index</stp>
        <stp>PX_LAST</stp>
        <stp>14/01/2016</stp>
        <stp>14/01/2016</stp>
        <stp>[Bonds &amp; FX.xlsx]Bonds Weekly!R62C7</stp>
        <stp>Fill=C</stp>
        <stp>Days=A</stp>
        <tr r="G62" s="9"/>
        <tr r="G62" s="9"/>
      </tp>
      <tp t="e">
        <v>#N/A</v>
        <stp/>
        <stp>##V3_BDHV12</stp>
        <stp>EBL0 Index</stp>
        <stp>PX_LAST</stp>
        <stp>14/01/2016</stp>
        <stp>14/01/2016</stp>
        <stp>[Bonds &amp; FX.xlsx]Bonds Weekly!R65C7</stp>
        <stp>Fill=C</stp>
        <stp>Days=A</stp>
        <tr r="G65" s="9"/>
        <tr r="G65" s="9"/>
      </tp>
      <tp t="e">
        <v>#N/A</v>
        <stp/>
        <stp>##V3_BDHV12</stp>
        <stp>USDAUD  Curncy</stp>
        <stp>PX_LAST</stp>
        <stp>31/12/2015</stp>
        <stp>31/12/2015</stp>
        <stp>[Bonds &amp; FX.xlsx]FX_BMG View!R4C13</stp>
        <stp>Fill=C</stp>
        <stp>Days=A</stp>
        <tr r="M4" s="11"/>
      </tp>
      <tp t="e">
        <v>#N/A</v>
        <stp/>
        <stp>##V3_BDHV12</stp>
        <stp>CADAUD  Curncy</stp>
        <stp>PX_LAST</stp>
        <stp>19/01/2016</stp>
        <stp>19/01/2016</stp>
        <stp>[Bonds &amp; FX.xlsx]FX_BMG View!R9C13</stp>
        <stp>Fill=C</stp>
        <stp>Days=A</stp>
        <tr r="M9" s="11"/>
      </tp>
      <tp t="e">
        <v>#N/A</v>
        <stp/>
        <stp>##V3_BDHV12</stp>
        <stp>C0A0 Index</stp>
        <stp>PX_LAST</stp>
        <stp>14/01/2016</stp>
        <stp>14/01/2016</stp>
        <stp>[Bonds &amp; FX.xlsx]Bonds Weekly!R60C7</stp>
        <stp>Fill=C</stp>
        <stp>Days=A</stp>
        <tr r="G60" s="9"/>
        <tr r="G60" s="9"/>
      </tp>
      <tp t="e">
        <v>#N/A</v>
        <stp/>
        <stp>##V3_BDHV12</stp>
        <stp>ITRX EUR CDSI GEN 5Y Corp</stp>
        <stp>PX_LAST</stp>
        <stp>13/01/2016</stp>
        <stp>13/01/2016</stp>
        <stp>[Bonds &amp; FX.xlsx]Bonds Weekly!R78C8</stp>
        <stp>Fill=C</stp>
        <stp>Days=A</stp>
        <tr r="H78" s="9"/>
      </tp>
      <tp t="s">
        <v>#N/A N/A</v>
        <stp/>
        <stp>##V3_BDHV12</stp>
        <stp>HIVOL CDSI GEN 5Y Corp</stp>
        <stp>PX_LAST</stp>
        <stp>31.12.2017</stp>
        <stp>31.12.2017</stp>
        <stp>[Bonds &amp; FX.xlsx]BONDS OK!R89C11</stp>
        <stp>Fill=C</stp>
        <stp>Days=A</stp>
        <tr r="K89" s="10"/>
      </tp>
      <tp t="e">
        <v>#N/A</v>
        <stp/>
        <stp>##V3_BDHV12</stp>
        <stp>SPG2TR Index</stp>
        <stp>PX_LAST</stp>
        <stp>31/12/2014</stp>
        <stp>31/12/2014</stp>
        <stp>[Bonds &amp; FX.xlsx]Bonds Daily!R12C19</stp>
        <stp>Fill=C</stp>
        <stp>Days=A</stp>
        <tr r="S12" s="7"/>
      </tp>
      <tp t="e">
        <v>#N/A</v>
        <stp/>
        <stp>##V3_BDHV12</stp>
        <stp>SZG2TR Index</stp>
        <stp>PX_LAST</stp>
        <stp>31/10/2015</stp>
        <stp>31/10/2015</stp>
        <stp>[Bonds &amp; FX.xlsx]Bonds Daily!R13C30</stp>
        <stp>Fill=C</stp>
        <stp>Days=A</stp>
        <tr r="AD13" s="7"/>
      </tp>
      <tp t="e">
        <v>#N/A</v>
        <stp/>
        <stp>##V3_BDHV12</stp>
        <stp>USG1TR Index</stp>
        <stp>PX_LAST</stp>
        <stp>31/10/2015</stp>
        <stp>31/10/2015</stp>
        <stp>[Bonds &amp; FX.xlsx]Bonds Daily!R15C29</stp>
        <stp>Fill=C</stp>
        <stp>Days=A</stp>
        <tr r="AC15" s="7"/>
      </tp>
      <tp>
        <v>1.5030000000000001</v>
        <stp/>
        <stp>##V3_BDHV12</stp>
        <stp>GSPG10YR Index</stp>
        <stp>PX_LAST</stp>
        <stp>31.05.2018</stp>
        <stp>31.05.2018</stp>
        <stp>[Bonds &amp; FX.xlsx]BONDS OK!R35C10</stp>
        <stp>Fill=C</stp>
        <stp>Days=A</stp>
        <tr r="J35" s="10"/>
      </tp>
      <tp>
        <v>1.9809999999999999</v>
        <stp/>
        <stp>##V3_BDHV12</stp>
        <stp>GSPT10YR Index</stp>
        <stp>PX_LAST</stp>
        <stp>31.05.2018</stp>
        <stp>31.05.2018</stp>
        <stp>[Bonds &amp; FX.xlsx]BONDS OK!R32C10</stp>
        <stp>Fill=C</stp>
        <stp>Days=A</stp>
        <tr r="J32" s="10"/>
      </tp>
      <tp>
        <v>2.1299000000000001</v>
        <stp/>
        <stp>##V3_BDHV12</stp>
        <stp>USGGBE10 Index</stp>
        <stp>PX_LAST</stp>
        <stp>14.06.2018</stp>
        <stp>14.06.2018</stp>
        <stp>[Bonds &amp; FX.xlsx]BONDS OK!R61C8</stp>
        <stp>Fill=C</stp>
        <stp>Days=A</stp>
        <tr r="H61" s="10"/>
      </tp>
      <tp>
        <v>4.585</v>
        <stp/>
        <stp>##V3_BDHV12</stp>
        <stp>GGGB10YR Index</stp>
        <stp>PX_LAST</stp>
        <stp>31.05.2018</stp>
        <stp>31.05.2018</stp>
        <stp>[Bonds &amp; FX.xlsx]BONDS OK!R34C10</stp>
        <stp>Fill=C</stp>
        <stp>Days=A</stp>
        <tr r="J34" s="10"/>
      </tp>
      <tp>
        <v>1.3599999999999999</v>
        <stp/>
        <stp>##V3_BDHV12</stp>
        <stp>DEGGBE10 Index</stp>
        <stp>PX_LAST</stp>
        <stp>14.06.2018</stp>
        <stp>14.06.2018</stp>
        <stp>[Bonds &amp; FX.xlsx]BONDS OK!R64C8</stp>
        <stp>Fill=C</stp>
        <stp>Days=A</stp>
        <tr r="H64" s="10"/>
      </tp>
      <tp t="e">
        <v>#N/A</v>
        <stp/>
        <stp>##V3_BDHV12</stp>
        <stp>ITALY CDS USD SR 5Y Corp</stp>
        <stp>PX_LAST</stp>
        <stp>24/11/2015</stp>
        <stp>24/11/2015</stp>
        <stp>[Bonds &amp; FX.xlsx]Bonds Daily!R41C8</stp>
        <stp>Fill=C</stp>
        <stp>Days=A</stp>
        <tr r="H41" s="7"/>
      </tp>
      <tp t="s">
        <v>#N/A Invalid Security</v>
        <stp/>
        <stp>##V3_BDPV12</stp>
        <stp>SZG2TR Index</stp>
        <stp>NAME</stp>
        <stp>[Bonds &amp; FX.xlsx]EFFAS!R27C7</stp>
        <tr r="G27" s="4"/>
      </tp>
      <tp t="s">
        <v>#N/A Invalid Security</v>
        <stp/>
        <stp>##V3_BDPV12</stp>
        <stp>SZG5TR Index</stp>
        <stp>NAME</stp>
        <stp>[Bonds &amp; FX.xlsx]EFFAS!R30C7</stp>
        <tr r="G30" s="4"/>
      </tp>
      <tp t="s">
        <v>#N/A Invalid Security</v>
        <stp/>
        <stp>##V3_BDPV12</stp>
        <stp>EUG2TR Index</stp>
        <stp>NAME</stp>
        <stp>[Bonds &amp; FX.xlsx]EFFAS!R37C7</stp>
        <tr r="G37" s="4"/>
      </tp>
      <tp t="s">
        <v>#N/A Invalid Security</v>
        <stp/>
        <stp>##V3_BDPV12</stp>
        <stp>EUG5TR Index</stp>
        <stp>NAME</stp>
        <stp>[Bonds &amp; FX.xlsx]EFFAS!R40C7</stp>
        <tr r="G40" s="4"/>
      </tp>
      <tp t="s">
        <v>#N/A Invalid Security</v>
        <stp/>
        <stp>##V3_BDPV12</stp>
        <stp>GCG2TR Index</stp>
        <stp>NAME</stp>
        <stp>[Bonds &amp; FX.xlsx]EFFAS!R57C7</stp>
        <tr r="G57" s="4"/>
      </tp>
      <tp t="s">
        <v>#N/A Invalid Security</v>
        <stp/>
        <stp>##V3_BDPV12</stp>
        <stp>GCG5TR Index</stp>
        <stp>NAME</stp>
        <stp>[Bonds &amp; FX.xlsx]EFFAS!R60C7</stp>
        <tr r="G60" s="4"/>
      </tp>
      <tp t="e">
        <v>#N/A</v>
        <stp/>
        <stp>##V3_BDHV12</stp>
        <stp>CHFEUR  Curncy</stp>
        <stp>PX_LAST</stp>
        <stp>14/07/2015</stp>
        <stp>14/07/2015</stp>
        <stp>[Bonds &amp; FX.xlsx]FX_BMG View!R24C8</stp>
        <stp>Fill=C</stp>
        <stp>Days=A</stp>
        <tr r="H24" s="11"/>
      </tp>
      <tp t="s">
        <v>#N/A Invalid Security</v>
        <stp/>
        <stp>##V3_BDPV12</stp>
        <stp>ITG2TR Index</stp>
        <stp>NAME</stp>
        <stp>[Bonds &amp; FX.xlsx]EFFAS!R17C7</stp>
        <tr r="G17" s="4"/>
      </tp>
      <tp t="s">
        <v>#N/A Invalid Security</v>
        <stp/>
        <stp>##V3_BDPV12</stp>
        <stp>ITG5TR Index</stp>
        <stp>NAME</stp>
        <stp>[Bonds &amp; FX.xlsx]EFFAS!R20C7</stp>
        <tr r="G20" s="4"/>
      </tp>
      <tp t="s">
        <v>#N/A Invalid Security</v>
        <stp/>
        <stp>##V3_BDPV12</stp>
        <stp>JNG2TR Index</stp>
        <stp>NAME</stp>
        <stp>[Bonds &amp; FX.xlsx]EFFAS!R47C7</stp>
        <tr r="G47" s="4"/>
      </tp>
      <tp t="s">
        <v>#N/A Invalid Security</v>
        <stp/>
        <stp>##V3_BDPV12</stp>
        <stp>JNG5TR Index</stp>
        <stp>NAME</stp>
        <stp>[Bonds &amp; FX.xlsx]EFFAS!R50C7</stp>
        <tr r="G50" s="4"/>
      </tp>
      <tp t="e">
        <v>#N/A</v>
        <stp/>
        <stp>##V3_BDHV12</stp>
        <stp>GDBR10 Index</stp>
        <stp>PX_LAST</stp>
        <stp>31/12/2015</stp>
        <stp>31/12/2015</stp>
        <stp>[Bonds &amp; FX.xlsx]Bonds Weekly!R7C9</stp>
        <stp>Fill=C</stp>
        <stp>Days=A</stp>
        <tr r="I7" s="9"/>
      </tp>
      <tp t="e">
        <v>#N/A</v>
        <stp/>
        <stp>##V3_BDHV12</stp>
        <stp>GJGB10 Index</stp>
        <stp>PX_LAST</stp>
        <stp>31/12/2015</stp>
        <stp>31/12/2015</stp>
        <stp>[Bonds &amp; FX.xlsx]Bonds Weekly!R9C9</stp>
        <stp>Fill=C</stp>
        <stp>Days=A</stp>
        <tr r="I9" s="9"/>
      </tp>
      <tp t="e">
        <v>#N/A</v>
        <stp/>
        <stp>##V3_BDHV12</stp>
        <stp>CADUSD  Curncy</stp>
        <stp>PX_LAST</stp>
        <stp>19/01/2016</stp>
        <stp>19/01/2016</stp>
        <stp>[Bonds &amp; FX.xlsx]FX_BMG View!R9C7</stp>
        <stp>Fill=C</stp>
        <stp>Days=A</stp>
        <tr r="G9" s="11"/>
      </tp>
      <tp t="e">
        <v>#N/A</v>
        <stp/>
        <stp>##V3_BDHV12</stp>
        <stp>USDJPY  Curncy</stp>
        <stp>PX_LAST</stp>
        <stp>31/12/2015</stp>
        <stp>31/12/2015</stp>
        <stp>[Bonds &amp; FX.xlsx]FX_BMG View!R4C9</stp>
        <stp>Fill=C</stp>
        <stp>Days=A</stp>
        <tr r="I4" s="11"/>
      </tp>
      <tp>
        <v>16.100000000000001</v>
        <stp/>
        <stp>##V3_BDHV12</stp>
        <stp>JPYC2Y10 Index</stp>
        <stp>PX_LAST</stp>
        <stp>11.06.2018</stp>
        <stp>11.06.2018</stp>
        <stp>[Bonds &amp; FX.xlsx]BONDS OK!R44C9</stp>
        <stp>Fill=C</stp>
        <stp>Days=A</stp>
        <tr r="I44" s="10"/>
      </tp>
      <tp>
        <v>66.010000000000005</v>
        <stp/>
        <stp>##V3_BDHV12</stp>
        <stp>ITYC1030 Index</stp>
        <stp>PX_LAST</stp>
        <stp>11.06.2018</stp>
        <stp>11.06.2018</stp>
        <stp>[Bonds &amp; FX.xlsx]BONDS OK!R49C9</stp>
        <stp>Fill=C</stp>
        <stp>Days=A</stp>
        <tr r="I49" s="10"/>
      </tp>
      <tp>
        <v>172.86699999999999</v>
        <stp/>
        <stp>##V3_BDHV12</stp>
        <stp>ITYC2Y10 Index</stp>
        <stp>PX_LAST</stp>
        <stp>11.06.2018</stp>
        <stp>11.06.2018</stp>
        <stp>[Bonds &amp; FX.xlsx]BONDS OK!R48C9</stp>
        <stp>Fill=C</stp>
        <stp>Days=A</stp>
        <tr r="I48" s="10"/>
      </tp>
      <tp>
        <v>66.7</v>
        <stp/>
        <stp>##V3_BDHV12</stp>
        <stp>JPYC1030 Index</stp>
        <stp>PX_LAST</stp>
        <stp>11.06.2018</stp>
        <stp>11.06.2018</stp>
        <stp>[Bonds &amp; FX.xlsx]BONDS OK!R45C9</stp>
        <stp>Fill=C</stp>
        <stp>Days=A</stp>
        <tr r="I45" s="10"/>
      </tp>
      <tp>
        <v>68.402000000000001</v>
        <stp/>
        <stp>##V3_BDHV12</stp>
        <stp>DEYC1030 Index</stp>
        <stp>PX_LAST</stp>
        <stp>11.06.2018</stp>
        <stp>11.06.2018</stp>
        <stp>[Bonds &amp; FX.xlsx]BONDS OK!R41C9</stp>
        <stp>Fill=C</stp>
        <stp>Days=A</stp>
        <tr r="I41" s="10"/>
      </tp>
      <tp>
        <v>109.134</v>
        <stp/>
        <stp>##V3_BDHV12</stp>
        <stp>DEYC2Y10 Index</stp>
        <stp>PX_LAST</stp>
        <stp>11.06.2018</stp>
        <stp>11.06.2018</stp>
        <stp>[Bonds &amp; FX.xlsx]BONDS OK!R40C9</stp>
        <stp>Fill=C</stp>
        <stp>Days=A</stp>
        <tr r="I40" s="10"/>
      </tp>
      <tp t="e">
        <v>#N/A</v>
        <stp/>
        <stp>##V3_BDHV12</stp>
        <stp>CDX EM CDSI GEN 5Y PRC Corp</stp>
        <stp>PX_LAST</stp>
        <stp>31/12/2015</stp>
        <stp>31/12/2015</stp>
        <stp>[Bonds &amp; FX.xlsx]Bonds Weekly!R83C10</stp>
        <stp>Fill=C</stp>
        <stp>Days=A</stp>
        <tr r="J83" s="9"/>
      </tp>
      <tp t="s">
        <v>SPAIN CDS USD SR 5Y D14</v>
        <stp/>
        <stp>##V3_BDPV12</stp>
        <stp>SPAIN CDS USD SR 5Y Corp</stp>
        <stp>NAME</stp>
        <stp>[Bonds &amp; FX.xlsx]BONDS OK!R53C6</stp>
        <tr r="F53" s="10"/>
      </tp>
      <tp t="e">
        <v>#N/A</v>
        <stp/>
        <stp>##V3_BDHV12</stp>
        <stp>PTG5TR Index</stp>
        <stp>PX_LAST</stp>
        <stp>31/12/2014</stp>
        <stp>31/12/2014</stp>
        <stp>[Bonds &amp; FX.xlsx]Bonds Daily!R11C22</stp>
        <stp>Fill=C</stp>
        <stp>Days=A</stp>
        <tr r="V11" s="7"/>
      </tp>
      <tp t="e">
        <v>#N/A</v>
        <stp/>
        <stp>##V3_BDHV12</stp>
        <stp>USG5TR Index</stp>
        <stp>PX_LAST</stp>
        <stp>24/11/2015</stp>
        <stp>24/11/2015</stp>
        <stp>[Bonds &amp; FX.xlsx]Bonds Daily!R15C43</stp>
        <stp>Fill=C</stp>
        <stp>Days=A</stp>
        <tr r="AQ15" s="7"/>
      </tp>
      <tp t="e">
        <v>#N/A</v>
        <stp/>
        <stp>##V3_BDHV12</stp>
        <stp>USG4TR Index</stp>
        <stp>PX_LAST</stp>
        <stp>25/11/2015</stp>
        <stp>25/11/2015</stp>
        <stp>[Bonds &amp; FX.xlsx]Bonds Daily!R15C32</stp>
        <stp>Fill=C</stp>
        <stp>Days=A</stp>
        <tr r="AF15" s="7"/>
      </tp>
      <tp t="e">
        <v>#N/A</v>
        <stp/>
        <stp>##V3_BDHV12</stp>
        <stp>USG4TR Index</stp>
        <stp>PX_LAST</stp>
        <stp>25/11/2015</stp>
        <stp>25/11/2015</stp>
        <stp>[Bonds &amp; FX.xlsx]Bonds Daily!R15C42</stp>
        <stp>Fill=C</stp>
        <stp>Days=A</stp>
        <tr r="AP15" s="7"/>
      </tp>
      <tp t="e">
        <v>#N/A</v>
        <stp/>
        <stp>##V3_BDHV12</stp>
        <stp>USG5TR Index</stp>
        <stp>PX_LAST</stp>
        <stp>25/11/2015</stp>
        <stp>25/11/2015</stp>
        <stp>[Bonds &amp; FX.xlsx]Bonds Daily!R15C22</stp>
        <stp>Fill=C</stp>
        <stp>Days=A</stp>
        <tr r="V15" s="7"/>
      </tp>
      <tp t="e">
        <v>#N/A</v>
        <stp/>
        <stp>##V3_BDHV12</stp>
        <stp>PTG3TR Index</stp>
        <stp>PX_LAST</stp>
        <stp>31/10/2015</stp>
        <stp>31/10/2015</stp>
        <stp>[Bonds &amp; FX.xlsx]Bonds Daily!R11C31</stp>
        <stp>Fill=C</stp>
        <stp>Days=A</stp>
        <tr r="AE11" s="7"/>
      </tp>
      <tp t="e">
        <v>#N/A</v>
        <stp/>
        <stp>##V3_BDHV12</stp>
        <stp>SPG4TR Index</stp>
        <stp>PX_LAST</stp>
        <stp>25/11/2015</stp>
        <stp>25/11/2015</stp>
        <stp>[Bonds &amp; FX.xlsx]Bonds Daily!R12C21</stp>
        <stp>Fill=C</stp>
        <stp>Days=A</stp>
        <tr r="U12" s="7"/>
      </tp>
      <tp t="e">
        <v>#N/A</v>
        <stp/>
        <stp>##V3_BDHV12</stp>
        <stp>SPG3TR Index</stp>
        <stp>PX_LAST</stp>
        <stp>25/11/2015</stp>
        <stp>25/11/2015</stp>
        <stp>[Bonds &amp; FX.xlsx]Bonds Daily!R12C41</stp>
        <stp>Fill=C</stp>
        <stp>Days=A</stp>
        <tr r="AO12" s="7"/>
      </tp>
      <tp t="e">
        <v>#N/A</v>
        <stp/>
        <stp>##V3_BDHV12</stp>
        <stp>SPG3TR Index</stp>
        <stp>PX_LAST</stp>
        <stp>25/11/2015</stp>
        <stp>25/11/2015</stp>
        <stp>[Bonds &amp; FX.xlsx]Bonds Daily!R12C31</stp>
        <stp>Fill=C</stp>
        <stp>Days=A</stp>
        <tr r="AE12" s="7"/>
      </tp>
      <tp t="e">
        <v>#N/A</v>
        <stp/>
        <stp>##V3_BDHV12</stp>
        <stp>SPG2TR Index</stp>
        <stp>PX_LAST</stp>
        <stp>24/11/2015</stp>
        <stp>24/11/2015</stp>
        <stp>[Bonds &amp; FX.xlsx]Bonds Daily!R12C40</stp>
        <stp>Fill=C</stp>
        <stp>Days=A</stp>
        <tr r="AN12" s="7"/>
      </tp>
      <tp>
        <v>45.470999999999997</v>
        <stp/>
        <stp>##V3_BDHV12</stp>
        <stp>UKYC1030 Index</stp>
        <stp>PX_LAST</stp>
        <stp>11.06.2018</stp>
        <stp>11.06.2018</stp>
        <stp>[Bonds &amp; FX.xlsx]BONDS OK!R43C9</stp>
        <stp>Fill=C</stp>
        <stp>Days=A</stp>
        <tr r="I43" s="10"/>
      </tp>
      <tp t="s">
        <v>FRANCE CDS USD SR 5Y D14</v>
        <stp/>
        <stp>##V3_BDPV12</stp>
        <stp>FRENCH CDS USD SR 5Y Corp</stp>
        <stp>NAME</stp>
        <stp>[Bonds &amp; FX.xlsx]BONDS OK!R55C6</stp>
        <tr r="F55" s="10"/>
      </tp>
      <tp>
        <v>65.245999999999995</v>
        <stp/>
        <stp>##V3_BDHV12</stp>
        <stp>UKYC2Y10 Index</stp>
        <stp>PX_LAST</stp>
        <stp>11.06.2018</stp>
        <stp>11.06.2018</stp>
        <stp>[Bonds &amp; FX.xlsx]BONDS OK!R42C9</stp>
        <stp>Fill=C</stp>
        <stp>Days=A</stp>
        <tr r="I42" s="10"/>
      </tp>
      <tp>
        <v>42.728999999999999</v>
        <stp/>
        <stp>##V3_BDHV12</stp>
        <stp>USYC2Y10 Index</stp>
        <stp>PX_LAST</stp>
        <stp>11.06.2018</stp>
        <stp>11.06.2018</stp>
        <stp>[Bonds &amp; FX.xlsx]BONDS OK!R38C9</stp>
        <stp>Fill=C</stp>
        <stp>Days=A</stp>
        <tr r="I38" s="10"/>
      </tp>
      <tp>
        <v>71.013999999999996</v>
        <stp/>
        <stp>##V3_BDHV12</stp>
        <stp>SZYC2Y10 Index</stp>
        <stp>PX_LAST</stp>
        <stp>11.06.2018</stp>
        <stp>11.06.2018</stp>
        <stp>[Bonds &amp; FX.xlsx]BONDS OK!R46C9</stp>
        <stp>Fill=C</stp>
        <stp>Days=A</stp>
        <tr r="I46" s="10"/>
      </tp>
      <tp>
        <v>40.241</v>
        <stp/>
        <stp>##V3_BDHV12</stp>
        <stp>SZYC1030 Index</stp>
        <stp>PX_LAST</stp>
        <stp>11.06.2018</stp>
        <stp>11.06.2018</stp>
        <stp>[Bonds &amp; FX.xlsx]BONDS OK!R47C9</stp>
        <stp>Fill=C</stp>
        <stp>Days=A</stp>
        <tr r="I47" s="10"/>
      </tp>
      <tp>
        <v>14.010999999999999</v>
        <stp/>
        <stp>##V3_BDHV12</stp>
        <stp>USYC1030 Index</stp>
        <stp>PX_LAST</stp>
        <stp>11.06.2018</stp>
        <stp>11.06.2018</stp>
        <stp>[Bonds &amp; FX.xlsx]BONDS OK!R39C9</stp>
        <stp>Fill=C</stp>
        <stp>Days=A</stp>
        <tr r="I39" s="10"/>
      </tp>
      <tp>
        <v>1.5030000000000001</v>
        <stp/>
        <stp>##V3_BDHV12</stp>
        <stp>GSPG10YR Index</stp>
        <stp>PX_LAST</stp>
        <stp>31.05.2018</stp>
        <stp>31.05.2018</stp>
        <stp>[Bonds &amp; FX.xlsx]BONDS OK!R24C10</stp>
        <stp>Fill=C</stp>
        <stp>Days=A</stp>
        <tr r="J24" s="10"/>
      </tp>
      <tp>
        <v>1.9809999999999999</v>
        <stp/>
        <stp>##V3_BDHV12</stp>
        <stp>GSPT10YR Index</stp>
        <stp>PX_LAST</stp>
        <stp>31.05.2018</stp>
        <stp>31.05.2018</stp>
        <stp>[Bonds &amp; FX.xlsx]BONDS OK!R20C10</stp>
        <stp>Fill=C</stp>
        <stp>Days=A</stp>
        <tr r="J20" s="10"/>
      </tp>
      <tp>
        <v>4.585</v>
        <stp/>
        <stp>##V3_BDHV12</stp>
        <stp>GGGB10YR Index</stp>
        <stp>PX_LAST</stp>
        <stp>31.05.2018</stp>
        <stp>31.05.2018</stp>
        <stp>[Bonds &amp; FX.xlsx]BONDS OK!R23C10</stp>
        <stp>Fill=C</stp>
        <stp>Days=A</stp>
        <tr r="J23" s="10"/>
      </tp>
      <tp>
        <v>7.8090000000000002</v>
        <stp/>
        <stp>##V3_BDHV12</stp>
        <stp>GMXN10YR Index</stp>
        <stp>PX_LAST</stp>
        <stp>31.05.2018</stp>
        <stp>31.05.2018</stp>
        <stp>[Bonds &amp; FX.xlsx]BONDS OK!R28C10</stp>
        <stp>Fill=C</stp>
        <stp>Days=A</stp>
        <tr r="J28" s="10"/>
      </tp>
      <tp t="e">
        <v>#N/A</v>
        <stp/>
        <stp>##V3_BDHV12</stp>
        <stp>ITALY CDS USD SR 5Y Corp</stp>
        <stp>PX_LAST</stp>
        <stp>31/10/2015</stp>
        <stp>31/10/2015</stp>
        <stp>[Bonds &amp; FX.xlsx]Bonds Daily!R41C9</stp>
        <stp>Fill=C</stp>
        <stp>Days=A</stp>
        <tr r="I41" s="7"/>
      </tp>
      <tp>
        <v>0.95499999999999996</v>
        <stp/>
        <stp>##V3_BDHV12</stp>
        <stp>GIGB10YR Index</stp>
        <stp>PX_LAST</stp>
        <stp>31.05.2018</stp>
        <stp>31.05.2018</stp>
        <stp>[Bonds &amp; FX.xlsx]BONDS OK!R22C10</stp>
        <stp>Fill=C</stp>
        <stp>Days=A</stp>
        <tr r="J22" s="10"/>
      </tp>
      <tp t="e">
        <v>#N/A</v>
        <stp/>
        <stp>##V3_BDHV12</stp>
        <stp>CHFJPY  Curncy</stp>
        <stp>PX_LAST</stp>
        <stp>14/07/2015</stp>
        <stp>14/07/2015</stp>
        <stp>[Bonds &amp; FX.xlsx]FX_BMG View!R24C9</stp>
        <stp>Fill=C</stp>
        <stp>Days=A</stp>
        <tr r="I24" s="11"/>
      </tp>
      <tp t="e">
        <v>#N/A</v>
        <stp/>
        <stp>##V3_BDHV12</stp>
        <stp>GDBR10 Index</stp>
        <stp>PX_LAST</stp>
        <stp>13/01/2016</stp>
        <stp>13/01/2016</stp>
        <stp>[Bonds &amp; FX.xlsx]Bonds Weekly!R7C8</stp>
        <stp>Fill=C</stp>
        <stp>Days=A</stp>
        <tr r="H7" s="9"/>
      </tp>
      <tp t="e">
        <v>#N/A</v>
        <stp/>
        <stp>##V3_BDHV12</stp>
        <stp>GJGB10 Index</stp>
        <stp>PX_LAST</stp>
        <stp>13/01/2016</stp>
        <stp>13/01/2016</stp>
        <stp>[Bonds &amp; FX.xlsx]Bonds Weekly!R9C8</stp>
        <stp>Fill=C</stp>
        <stp>Days=A</stp>
        <tr r="H9" s="9"/>
      </tp>
      <tp t="e">
        <v>#N/A</v>
        <stp/>
        <stp>##V3_BDHV12</stp>
        <stp>CADUSD  Curncy</stp>
        <stp>PX_LAST</stp>
        <stp>31/12/2015</stp>
        <stp>31/12/2015</stp>
        <stp>[Bonds &amp; FX.xlsx]FX_BMG View!R9C7</stp>
        <stp>Fill=C</stp>
        <stp>Days=A</stp>
        <tr r="G9" s="11"/>
      </tp>
      <tp t="e">
        <v>#N/A</v>
        <stp/>
        <stp>##V3_BDHV12</stp>
        <stp>USDJPY  Curncy</stp>
        <stp>PX_LAST</stp>
        <stp>19/01/2016</stp>
        <stp>19/01/2016</stp>
        <stp>[Bonds &amp; FX.xlsx]FX_BMG View!R4C9</stp>
        <stp>Fill=C</stp>
        <stp>Days=A</stp>
        <tr r="I4" s="11"/>
      </tp>
      <tp t="s">
        <v>#N/A N/A</v>
        <stp/>
        <stp>##V3_BDHV12</stp>
        <stp>HIVOL CDSI GEN 5Y Corp</stp>
        <stp>PX_LAST</stp>
        <stp>31.05.2018</stp>
        <stp>31.05.2018</stp>
        <stp>[Bonds &amp; FX.xlsx]BONDS OK!R89C10</stp>
        <stp>Fill=C</stp>
        <stp>Days=A</stp>
        <tr r="J89" s="10"/>
      </tp>
      <tp t="e">
        <v>#N/A</v>
        <stp/>
        <stp>##V3_BDHV12</stp>
        <stp>SPGATR Index</stp>
        <stp>PX_LAST</stp>
        <stp>31/12/2014</stp>
        <stp>31/12/2014</stp>
        <stp>[Bonds &amp; FX.xlsx]Bonds Daily!R12C17</stp>
        <stp>Fill=C</stp>
        <stp>Days=A</stp>
        <tr r="Q12" s="7"/>
      </tp>
      <tp t="e">
        <v>#N/A</v>
        <stp/>
        <stp>##V3_BDHV12</stp>
        <stp>USG4TR Index</stp>
        <stp>PX_LAST</stp>
        <stp>24/11/2015</stp>
        <stp>24/11/2015</stp>
        <stp>[Bonds &amp; FX.xlsx]Bonds Daily!R15C42</stp>
        <stp>Fill=C</stp>
        <stp>Days=A</stp>
        <tr r="AP15" s="7"/>
      </tp>
      <tp t="e">
        <v>#N/A</v>
        <stp/>
        <stp>##V3_BDHV12</stp>
        <stp>USG5TR Index</stp>
        <stp>PX_LAST</stp>
        <stp>25/11/2015</stp>
        <stp>25/11/2015</stp>
        <stp>[Bonds &amp; FX.xlsx]Bonds Daily!R15C33</stp>
        <stp>Fill=C</stp>
        <stp>Days=A</stp>
        <tr r="AG15" s="7"/>
      </tp>
      <tp t="e">
        <v>#N/A</v>
        <stp/>
        <stp>##V3_BDHV12</stp>
        <stp>USG5TR Index</stp>
        <stp>PX_LAST</stp>
        <stp>25/11/2015</stp>
        <stp>25/11/2015</stp>
        <stp>[Bonds &amp; FX.xlsx]Bonds Daily!R15C43</stp>
        <stp>Fill=C</stp>
        <stp>Days=A</stp>
        <tr r="AQ15" s="7"/>
      </tp>
      <tp t="e">
        <v>#N/A</v>
        <stp/>
        <stp>##V3_BDHV12</stp>
        <stp>PTG2TR Index</stp>
        <stp>PX_LAST</stp>
        <stp>31/10/2015</stp>
        <stp>31/10/2015</stp>
        <stp>[Bonds &amp; FX.xlsx]Bonds Daily!R11C30</stp>
        <stp>Fill=C</stp>
        <stp>Days=A</stp>
        <tr r="AD11" s="7"/>
      </tp>
      <tp t="s">
        <v>ITALY CDS USD SR 5Y D14</v>
        <stp/>
        <stp>##V3_BDPV12</stp>
        <stp>ITALY CDS USD SR 5Y Corp</stp>
        <stp>NAME</stp>
        <stp>[Bonds &amp; FX.xlsx]BONDS OK!R52C6</stp>
        <tr r="F52" s="10"/>
      </tp>
      <tp t="e">
        <v>#N/A</v>
        <stp/>
        <stp>##V3_BDHV12</stp>
        <stp>SPG2TR Index</stp>
        <stp>PX_LAST</stp>
        <stp>25/11/2015</stp>
        <stp>25/11/2015</stp>
        <stp>[Bonds &amp; FX.xlsx]Bonds Daily!R12C40</stp>
        <stp>Fill=C</stp>
        <stp>Days=A</stp>
        <tr r="AN12" s="7"/>
      </tp>
      <tp t="e">
        <v>#N/A</v>
        <stp/>
        <stp>##V3_BDHV12</stp>
        <stp>SPG2TR Index</stp>
        <stp>PX_LAST</stp>
        <stp>25/11/2015</stp>
        <stp>25/11/2015</stp>
        <stp>[Bonds &amp; FX.xlsx]Bonds Daily!R12C30</stp>
        <stp>Fill=C</stp>
        <stp>Days=A</stp>
        <tr r="AD12" s="7"/>
      </tp>
      <tp t="e">
        <v>#N/A</v>
        <stp/>
        <stp>##V3_BDHV12</stp>
        <stp>SPG3TR Index</stp>
        <stp>PX_LAST</stp>
        <stp>25/11/2015</stp>
        <stp>25/11/2015</stp>
        <stp>[Bonds &amp; FX.xlsx]Bonds Daily!R12C20</stp>
        <stp>Fill=C</stp>
        <stp>Days=A</stp>
        <tr r="T12" s="7"/>
      </tp>
      <tp t="e">
        <v>#N/A</v>
        <stp/>
        <stp>##V3_BDHV12</stp>
        <stp>SPG3TR Index</stp>
        <stp>PX_LAST</stp>
        <stp>24/11/2015</stp>
        <stp>24/11/2015</stp>
        <stp>[Bonds &amp; FX.xlsx]Bonds Daily!R12C41</stp>
        <stp>Fill=C</stp>
        <stp>Days=A</stp>
        <tr r="AO12" s="7"/>
      </tp>
      <tp>
        <v>-6.6000000000000003E-2</v>
        <stp/>
        <stp>##V3_BDHV12</stp>
        <stp>GSWISS10 Index</stp>
        <stp>PX_LAST</stp>
        <stp>31.05.2018</stp>
        <stp>31.05.2018</stp>
        <stp>[Bonds &amp; FX.xlsx]BONDS OK!R8C10</stp>
        <stp>Fill=C</stp>
        <stp>Days=A</stp>
        <tr r="J8" s="10"/>
      </tp>
      <tp>
        <v>2.722</v>
        <stp/>
        <stp>##V3_BDHV12</stp>
        <stp>GACGB10 Index</stp>
        <stp>PX_LAST</stp>
        <stp>14.06.2018</stp>
        <stp>14.06.2018</stp>
        <stp>[Bonds &amp; FX.xlsx]BONDS OK!R11C8</stp>
        <stp>Fill=C</stp>
        <stp>Days=A</stp>
        <tr r="H11" s="10"/>
      </tp>
      <tp>
        <v>2.2439999999999998</v>
        <stp/>
        <stp>##V3_BDHV12</stp>
        <stp>GCAN10YR Index</stp>
        <stp>PX_LAST</stp>
        <stp>31.05.2018</stp>
        <stp>31.05.2018</stp>
        <stp>[Bonds &amp; FX.xlsx]BONDS OK!R13C10</stp>
        <stp>Fill=C</stp>
        <stp>Days=A</stp>
        <tr r="J13" s="10"/>
      </tp>
      <tp t="e">
        <v>#N/A</v>
        <stp/>
        <stp>##V3_BDHV12</stp>
        <stp>SPAIN CDS USD SR 5Y Corp</stp>
        <stp>PX_LAST</stp>
        <stp>25/11/2015</stp>
        <stp>25/11/2015</stp>
        <stp>[Bonds &amp; FX.xlsx]Bonds Daily!R42C7</stp>
        <stp>Fill=C</stp>
        <stp>Days=A</stp>
        <tr r="G42" s="7"/>
        <tr r="G42" s="7"/>
      </tp>
      <tp t="e">
        <v>#N/A</v>
        <stp/>
        <stp>##V3_BDHV12</stp>
        <stp>EBSU Index</stp>
        <stp>PX_LAST</stp>
        <stp>31/12/2014</stp>
        <stp>31/12/2014</stp>
        <stp>[Bonds &amp; FX.xlsx]Bonds Daily!R63C10</stp>
        <stp>Days=A</stp>
        <stp>Fill=C</stp>
        <tr r="J63" s="7"/>
      </tp>
      <tp t="e">
        <v>#N/A</v>
        <stp/>
        <stp>##V3_BDHV12</stp>
        <stp>ITRX EUR CDSI GEN 5Y Corp</stp>
        <stp>PX_LAST</stp>
        <stp>31/12/2015</stp>
        <stp>31/12/2015</stp>
        <stp>[Bonds &amp; FX.xlsx]Bonds Weekly!R78C10</stp>
        <stp>Fill=C</stp>
        <stp>Days=A</stp>
        <tr r="J78" s="9"/>
      </tp>
      <tp t="e">
        <v>#N/A</v>
        <stp/>
        <stp>##V3_BDHV12</stp>
        <stp>EBL0 Index</stp>
        <stp>PX_LAST</stp>
        <stp>24/11/2015</stp>
        <stp>24/11/2015</stp>
        <stp>[Bonds &amp; FX.xlsx]Bonds Daily!R65C8</stp>
        <stp>Days=A</stp>
        <stp>Fill=C</stp>
        <tr r="H65" s="7"/>
      </tp>
      <tp t="e">
        <v>#N/A</v>
        <stp/>
        <stp>##V3_BDHV12</stp>
        <stp>EBL0 Index</stp>
        <stp>PX_LAST</stp>
        <stp>25/11/2015</stp>
        <stp>25/11/2015</stp>
        <stp>[Bonds &amp; FX.xlsx]Bonds Daily!R65C8</stp>
        <stp>Days=A</stp>
        <stp>Fill=C</stp>
        <tr r="H65" s="7"/>
      </tp>
      <tp t="e">
        <v>#N/A</v>
        <stp/>
        <stp>##V3_BDHV12</stp>
        <stp>ENSU Index</stp>
        <stp>PX_LAST</stp>
        <stp>31/12/2014</stp>
        <stp>31/12/2014</stp>
        <stp>[Bonds &amp; FX.xlsx]Bonds Daily!R64C10</stp>
        <stp>Days=A</stp>
        <stp>Fill=C</stp>
        <tr r="J64" s="7"/>
      </tp>
      <tp t="s">
        <v>#N/A Invalid Security</v>
        <stp/>
        <stp>##V3_BDPV12</stp>
        <stp>SZG1TR Index</stp>
        <stp>NAME</stp>
        <stp>[Bonds &amp; FX.xlsx]EFFAS!R26C7</stp>
        <tr r="G26" s="4"/>
      </tp>
      <tp t="e">
        <v>#N/A</v>
        <stp/>
        <stp>##V3_BDHV12</stp>
        <stp>NOKUSD  Curncy</stp>
        <stp>PX_LAST</stp>
        <stp>14/07/2015</stp>
        <stp>14/07/2015</stp>
        <stp>[Bonds &amp; FX.xlsx]FX_BMG View!R29C7</stp>
        <stp>Fill=C</stp>
        <stp>Days=A</stp>
        <tr r="G29" s="11"/>
      </tp>
      <tp t="e">
        <v>#N/A</v>
        <stp/>
        <stp>##V3_BDHV12</stp>
        <stp>SEKUSD  Curncy</stp>
        <stp>PX_LAST</stp>
        <stp>14/07/2015</stp>
        <stp>14/07/2015</stp>
        <stp>[Bonds &amp; FX.xlsx]FX_BMG View!R30C7</stp>
        <stp>Fill=C</stp>
        <stp>Days=A</stp>
        <tr r="G30" s="11"/>
      </tp>
      <tp t="s">
        <v>#N/A Invalid Security</v>
        <stp/>
        <stp>##V3_BDPV12</stp>
        <stp>EUG1TR Index</stp>
        <stp>NAME</stp>
        <stp>[Bonds &amp; FX.xlsx]EFFAS!R36C7</stp>
        <tr r="G36" s="4"/>
      </tp>
      <tp t="s">
        <v>#N/A Invalid Security</v>
        <stp/>
        <stp>##V3_BDPV12</stp>
        <stp>GCG1TR Index</stp>
        <stp>NAME</stp>
        <stp>[Bonds &amp; FX.xlsx]EFFAS!R56C7</stp>
        <tr r="G56" s="4"/>
      </tp>
      <tp t="e">
        <v>#N/A</v>
        <stp/>
        <stp>##V3_BDHV12</stp>
        <stp>USDEUR  Curncy</stp>
        <stp>PX_LAST</stp>
        <stp>14/07/2015</stp>
        <stp>14/07/2015</stp>
        <stp>[Bonds &amp; FX.xlsx]FX_BMG View!R20C8</stp>
        <stp>Fill=C</stp>
        <stp>Days=A</stp>
        <tr r="H20" s="11"/>
      </tp>
      <tp t="e">
        <v>#N/A</v>
        <stp/>
        <stp>##V3_BDHV12</stp>
        <stp>NZDEUR  Curncy</stp>
        <stp>PX_LAST</stp>
        <stp>14/07/2015</stp>
        <stp>14/07/2015</stp>
        <stp>[Bonds &amp; FX.xlsx]FX_BMG View!R27C8</stp>
        <stp>Fill=C</stp>
        <stp>Days=A</stp>
        <tr r="H27" s="11"/>
      </tp>
      <tp t="e">
        <v>#N/A</v>
        <stp/>
        <stp>##V3_BDHV12</stp>
        <stp>CADEUR  Curncy</stp>
        <stp>PX_LAST</stp>
        <stp>14/07/2015</stp>
        <stp>14/07/2015</stp>
        <stp>[Bonds &amp; FX.xlsx]FX_BMG View!R25C8</stp>
        <stp>Fill=C</stp>
        <stp>Days=A</stp>
        <tr r="H25" s="11"/>
      </tp>
      <tp t="e">
        <v>#N/A</v>
        <stp/>
        <stp>##V3_BDHV12</stp>
        <stp>AUDEUR  Curncy</stp>
        <stp>PX_LAST</stp>
        <stp>14/07/2015</stp>
        <stp>14/07/2015</stp>
        <stp>[Bonds &amp; FX.xlsx]FX_BMG View!R26C8</stp>
        <stp>Fill=C</stp>
        <stp>Days=A</stp>
        <tr r="H26" s="11"/>
      </tp>
      <tp t="e">
        <v>#N/A</v>
        <stp/>
        <stp>##V3_BDHV12</stp>
        <stp>HKDEUR  Curncy</stp>
        <stp>PX_LAST</stp>
        <stp>14/07/2015</stp>
        <stp>14/07/2015</stp>
        <stp>[Bonds &amp; FX.xlsx]FX_BMG View!R28C8</stp>
        <stp>Fill=C</stp>
        <stp>Days=A</stp>
        <tr r="H28" s="11"/>
      </tp>
      <tp t="s">
        <v>#N/A Invalid Security</v>
        <stp/>
        <stp>##V3_BDPV12</stp>
        <stp>ITG1TR Index</stp>
        <stp>NAME</stp>
        <stp>[Bonds &amp; FX.xlsx]EFFAS!R16C7</stp>
        <tr r="G16" s="4"/>
      </tp>
      <tp t="s">
        <v>#N/A Invalid Security</v>
        <stp/>
        <stp>##V3_BDPV12</stp>
        <stp>JNG1TR Index</stp>
        <stp>NAME</stp>
        <stp>[Bonds &amp; FX.xlsx]EFFAS!R46C7</stp>
        <tr r="G46" s="4"/>
      </tp>
      <tp t="e">
        <v>#N/A</v>
        <stp/>
        <stp>##V3_BDHV12</stp>
        <stp>GBPUSD  Curncy</stp>
        <stp>PX_LAST</stp>
        <stp>31/12/2015</stp>
        <stp>31/12/2015</stp>
        <stp>[Bonds &amp; FX.xlsx]FX_BMG View!R7C7</stp>
        <stp>Fill=C</stp>
        <stp>Days=A</stp>
        <tr r="G7" s="11"/>
      </tp>
      <tp t="e">
        <v>#N/A</v>
        <stp/>
        <stp>##V3_BDHV12</stp>
        <stp>PTG3TR Index</stp>
        <stp>PX_LAST</stp>
        <stp>31/12/2014</stp>
        <stp>31/12/2014</stp>
        <stp>[Bonds &amp; FX.xlsx]Bonds Daily!R11C20</stp>
        <stp>Fill=C</stp>
        <stp>Days=A</stp>
        <tr r="T11" s="7"/>
      </tp>
      <tp t="e">
        <v>#N/A</v>
        <stp/>
        <stp>##V3_BDHV12</stp>
        <stp>USG3TR Index</stp>
        <stp>PX_LAST</stp>
        <stp>24/11/2015</stp>
        <stp>24/11/2015</stp>
        <stp>[Bonds &amp; FX.xlsx]Bonds Daily!R15C41</stp>
        <stp>Fill=C</stp>
        <stp>Days=A</stp>
        <tr r="AO15" s="7"/>
      </tp>
      <tp t="e">
        <v>#N/A</v>
        <stp/>
        <stp>##V3_BDHV12</stp>
        <stp>PTG5TR Index</stp>
        <stp>PX_LAST</stp>
        <stp>31/10/2015</stp>
        <stp>31/10/2015</stp>
        <stp>[Bonds &amp; FX.xlsx]Bonds Daily!R11C33</stp>
        <stp>Fill=C</stp>
        <stp>Days=A</stp>
        <tr r="AG11" s="7"/>
      </tp>
      <tp t="e">
        <v>#N/A</v>
        <stp/>
        <stp>##V3_BDHV12</stp>
        <stp>USG2TR Index</stp>
        <stp>PX_LAST</stp>
        <stp>25/11/2015</stp>
        <stp>25/11/2015</stp>
        <stp>[Bonds &amp; FX.xlsx]Bonds Daily!R15C30</stp>
        <stp>Fill=C</stp>
        <stp>Days=A</stp>
        <tr r="AD15" s="7"/>
      </tp>
      <tp t="e">
        <v>#N/A</v>
        <stp/>
        <stp>##V3_BDHV12</stp>
        <stp>USG2TR Index</stp>
        <stp>PX_LAST</stp>
        <stp>25/11/2015</stp>
        <stp>25/11/2015</stp>
        <stp>[Bonds &amp; FX.xlsx]Bonds Daily!R15C40</stp>
        <stp>Fill=C</stp>
        <stp>Days=A</stp>
        <tr r="AN15" s="7"/>
      </tp>
      <tp t="e">
        <v>#N/A</v>
        <stp/>
        <stp>##V3_BDHV12</stp>
        <stp>USG3TR Index</stp>
        <stp>PX_LAST</stp>
        <stp>25/11/2015</stp>
        <stp>25/11/2015</stp>
        <stp>[Bonds &amp; FX.xlsx]Bonds Daily!R15C20</stp>
        <stp>Fill=C</stp>
        <stp>Days=A</stp>
        <tr r="T15" s="7"/>
      </tp>
      <tp t="e">
        <v>#N/A</v>
        <stp/>
        <stp>##V3_BDHV12</stp>
        <stp>SPG5TR Index</stp>
        <stp>PX_LAST</stp>
        <stp>25/11/2015</stp>
        <stp>25/11/2015</stp>
        <stp>[Bonds &amp; FX.xlsx]Bonds Daily!R12C43</stp>
        <stp>Fill=C</stp>
        <stp>Days=A</stp>
        <tr r="AQ12" s="7"/>
      </tp>
      <tp t="e">
        <v>#N/A</v>
        <stp/>
        <stp>##V3_BDHV12</stp>
        <stp>SPG5TR Index</stp>
        <stp>PX_LAST</stp>
        <stp>25/11/2015</stp>
        <stp>25/11/2015</stp>
        <stp>[Bonds &amp; FX.xlsx]Bonds Daily!R12C33</stp>
        <stp>Fill=C</stp>
        <stp>Days=A</stp>
        <tr r="AG12" s="7"/>
      </tp>
      <tp t="e">
        <v>#N/A</v>
        <stp/>
        <stp>##V3_BDHV12</stp>
        <stp>SZGATR Index</stp>
        <stp>PX_LAST</stp>
        <stp>24/11/2015</stp>
        <stp>24/11/2015</stp>
        <stp>[Bonds &amp; FX.xlsx]Bonds Daily!R13C38</stp>
        <stp>Fill=C</stp>
        <stp>Days=A</stp>
        <tr r="AL13" s="7"/>
      </tp>
      <tp t="e">
        <v>#N/A</v>
        <stp/>
        <stp>##V3_BDHV12</stp>
        <stp>SPG4TR Index</stp>
        <stp>PX_LAST</stp>
        <stp>24/11/2015</stp>
        <stp>24/11/2015</stp>
        <stp>[Bonds &amp; FX.xlsx]Bonds Daily!R12C42</stp>
        <stp>Fill=C</stp>
        <stp>Days=A</stp>
        <tr r="AP12" s="7"/>
      </tp>
      <tp t="e">
        <v>#N/A</v>
        <stp/>
        <stp>##V3_BDHV12</stp>
        <stp>SZG2TR Index</stp>
        <stp>PX_LAST</stp>
        <stp>25/11/2015</stp>
        <stp>25/11/2015</stp>
        <stp>[Bonds &amp; FX.xlsx]Bonds Daily!R13C19</stp>
        <stp>Fill=C</stp>
        <stp>Days=A</stp>
        <tr r="S13" s="7"/>
      </tp>
      <tp t="e">
        <v>#N/A</v>
        <stp/>
        <stp>##V3_BDHV12</stp>
        <stp>SZG1TR Index</stp>
        <stp>PX_LAST</stp>
        <stp>25/11/2015</stp>
        <stp>25/11/2015</stp>
        <stp>[Bonds &amp; FX.xlsx]Bonds Daily!R13C39</stp>
        <stp>Fill=C</stp>
        <stp>Days=A</stp>
        <tr r="AM13" s="7"/>
      </tp>
      <tp t="e">
        <v>#N/A</v>
        <stp/>
        <stp>##V3_BDHV12</stp>
        <stp>SZG1TR Index</stp>
        <stp>PX_LAST</stp>
        <stp>25/11/2015</stp>
        <stp>25/11/2015</stp>
        <stp>[Bonds &amp; FX.xlsx]Bonds Daily!R13C29</stp>
        <stp>Fill=C</stp>
        <stp>Days=A</stp>
        <tr r="AC13" s="7"/>
      </tp>
      <tp t="e">
        <v>#N/A</v>
        <stp/>
        <stp>##V3_BDHV12</stp>
        <stp>USGATR Index</stp>
        <stp>PX_LAST</stp>
        <stp>31/12/2014</stp>
        <stp>31/12/2014</stp>
        <stp>[Bonds &amp; FX.xlsx]Bonds Daily!R15C17</stp>
        <stp>Fill=C</stp>
        <stp>Days=A</stp>
        <tr r="Q15" s="7"/>
      </tp>
      <tp t="e">
        <v>#N/A</v>
        <stp/>
        <stp>##V3_BDHV12</stp>
        <stp>PTGATR Index</stp>
        <stp>PX_LAST</stp>
        <stp>25/11/2015</stp>
        <stp>25/11/2015</stp>
        <stp>[Bonds &amp; FX.xlsx]Bonds Daily!R11C17</stp>
        <stp>Fill=C</stp>
        <stp>Days=A</stp>
        <tr r="Q11" s="7"/>
      </tp>
      <tp t="e">
        <v>#N/A</v>
        <stp/>
        <stp>##V3_BDHV12</stp>
        <stp>EBL0 Index</stp>
        <stp>PX_LAST</stp>
        <stp>31/10/2015</stp>
        <stp>31/10/2015</stp>
        <stp>[Bonds &amp; FX.xlsx]Bonds Daily!R65C9</stp>
        <stp>Days=A</stp>
        <stp>Fill=C</stp>
        <tr r="I65" s="7"/>
      </tp>
      <tp t="e">
        <v>#N/A</v>
        <stp/>
        <stp>##V3_BDHV12</stp>
        <stp>EBL0 Index</stp>
        <stp>PX_LAST</stp>
        <stp>24/11/2015</stp>
        <stp>24/11/2015</stp>
        <stp>[Bonds &amp; FX.xlsx]Bonds Daily!R65C9</stp>
        <stp>Days=A</stp>
        <stp>Fill=C</stp>
        <tr r="I65" s="7"/>
      </tp>
      <tp t="e">
        <v>#N/A</v>
        <stp/>
        <stp>##V3_BDHV12</stp>
        <stp>GEBU10Y Index</stp>
        <stp>PX_LAST</stp>
        <stp>20/11/2015</stp>
        <stp>20/11/2015</stp>
        <stp>[Bonds &amp; FX.xlsx]Monitor!R23C7</stp>
        <stp>Fill=C</stp>
        <stp>Days=A</stp>
        <tr r="G23" s="1"/>
        <tr r="G23" s="1"/>
      </tp>
      <tp t="e">
        <v>#N/A</v>
        <stp/>
        <stp>##V3_BDHV12</stp>
        <stp>USDJPY  Curncy</stp>
        <stp>PX_LAST</stp>
        <stp>14/07/2015</stp>
        <stp>14/07/2015</stp>
        <stp>[Bonds &amp; FX.xlsx]FX_BMG View!R20C9</stp>
        <stp>Fill=C</stp>
        <stp>Days=A</stp>
        <tr r="I20" s="11"/>
      </tp>
      <tp t="e">
        <v>#N/A</v>
        <stp/>
        <stp>##V3_BDHV12</stp>
        <stp>NZDJPY  Curncy</stp>
        <stp>PX_LAST</stp>
        <stp>14/07/2015</stp>
        <stp>14/07/2015</stp>
        <stp>[Bonds &amp; FX.xlsx]FX_BMG View!R27C9</stp>
        <stp>Fill=C</stp>
        <stp>Days=A</stp>
        <tr r="I27" s="11"/>
      </tp>
      <tp t="e">
        <v>#N/A</v>
        <stp/>
        <stp>##V3_BDHV12</stp>
        <stp>HKDJPY  Curncy</stp>
        <stp>PX_LAST</stp>
        <stp>14/07/2015</stp>
        <stp>14/07/2015</stp>
        <stp>[Bonds &amp; FX.xlsx]FX_BMG View!R28C9</stp>
        <stp>Fill=C</stp>
        <stp>Days=A</stp>
        <tr r="I28" s="11"/>
      </tp>
      <tp t="e">
        <v>#N/A</v>
        <stp/>
        <stp>##V3_BDHV12</stp>
        <stp>AUDJPY  Curncy</stp>
        <stp>PX_LAST</stp>
        <stp>14/07/2015</stp>
        <stp>14/07/2015</stp>
        <stp>[Bonds &amp; FX.xlsx]FX_BMG View!R26C9</stp>
        <stp>Fill=C</stp>
        <stp>Days=A</stp>
        <tr r="I26" s="11"/>
      </tp>
      <tp t="e">
        <v>#N/A</v>
        <stp/>
        <stp>##V3_BDHV12</stp>
        <stp>CADJPY  Curncy</stp>
        <stp>PX_LAST</stp>
        <stp>14/07/2015</stp>
        <stp>14/07/2015</stp>
        <stp>[Bonds &amp; FX.xlsx]FX_BMG View!R25C9</stp>
        <stp>Fill=C</stp>
        <stp>Days=A</stp>
        <tr r="I25" s="11"/>
      </tp>
      <tp>
        <v>104.538</v>
        <stp/>
        <stp>##V3_BDHV12</stp>
        <stp>SUBFIN CDSI GEN 5Y Corp</stp>
        <stp>PX_LAST</stp>
        <stp>31.12.2017</stp>
        <stp>31.12.2017</stp>
        <stp>[Bonds &amp; FX.xlsx]BONDS OK!R92C11</stp>
        <stp>Fill=C</stp>
        <stp>Days=A</stp>
        <tr r="K92" s="10"/>
      </tp>
      <tp t="e">
        <v>#N/A</v>
        <stp/>
        <stp>##V3_BDHV12</stp>
        <stp>GBPUSD  Curncy</stp>
        <stp>PX_LAST</stp>
        <stp>19/01/2016</stp>
        <stp>19/01/2016</stp>
        <stp>[Bonds &amp; FX.xlsx]FX_BMG View!R7C7</stp>
        <stp>Fill=C</stp>
        <stp>Days=A</stp>
        <tr r="G7" s="11"/>
      </tp>
      <tp t="e">
        <v>#N/A</v>
        <stp/>
        <stp>##V3_BDHV12</stp>
        <stp>PTG4TR Index</stp>
        <stp>PX_LAST</stp>
        <stp>31/12/2014</stp>
        <stp>31/12/2014</stp>
        <stp>[Bonds &amp; FX.xlsx]Bonds Daily!R11C21</stp>
        <stp>Fill=C</stp>
        <stp>Days=A</stp>
        <tr r="U11" s="7"/>
      </tp>
      <tp t="e">
        <v>#N/A</v>
        <stp/>
        <stp>##V3_BDHV12</stp>
        <stp>USG2TR Index</stp>
        <stp>PX_LAST</stp>
        <stp>24/11/2015</stp>
        <stp>24/11/2015</stp>
        <stp>[Bonds &amp; FX.xlsx]Bonds Daily!R15C40</stp>
        <stp>Fill=C</stp>
        <stp>Days=A</stp>
        <tr r="AN15" s="7"/>
      </tp>
      <tp t="e">
        <v>#N/A</v>
        <stp/>
        <stp>##V3_BDHV12</stp>
        <stp>USG4TR Index</stp>
        <stp>PX_LAST</stp>
        <stp>25/11/2015</stp>
        <stp>25/11/2015</stp>
        <stp>[Bonds &amp; FX.xlsx]Bonds Daily!R15C21</stp>
        <stp>Fill=C</stp>
        <stp>Days=A</stp>
        <tr r="U15" s="7"/>
      </tp>
      <tp t="e">
        <v>#N/A</v>
        <stp/>
        <stp>##V3_BDHV12</stp>
        <stp>PTG4TR Index</stp>
        <stp>PX_LAST</stp>
        <stp>31/10/2015</stp>
        <stp>31/10/2015</stp>
        <stp>[Bonds &amp; FX.xlsx]Bonds Daily!R11C32</stp>
        <stp>Fill=C</stp>
        <stp>Days=A</stp>
        <tr r="AF11" s="7"/>
      </tp>
      <tp t="e">
        <v>#N/A</v>
        <stp/>
        <stp>##V3_BDHV12</stp>
        <stp>USG3TR Index</stp>
        <stp>PX_LAST</stp>
        <stp>25/11/2015</stp>
        <stp>25/11/2015</stp>
        <stp>[Bonds &amp; FX.xlsx]Bonds Daily!R15C31</stp>
        <stp>Fill=C</stp>
        <stp>Days=A</stp>
        <tr r="AE15" s="7"/>
      </tp>
      <tp t="e">
        <v>#N/A</v>
        <stp/>
        <stp>##V3_BDHV12</stp>
        <stp>USG3TR Index</stp>
        <stp>PX_LAST</stp>
        <stp>25/11/2015</stp>
        <stp>25/11/2015</stp>
        <stp>[Bonds &amp; FX.xlsx]Bonds Daily!R15C41</stp>
        <stp>Fill=C</stp>
        <stp>Days=A</stp>
        <tr r="AO15" s="7"/>
      </tp>
      <tp t="e">
        <v>#N/A</v>
        <stp/>
        <stp>##V3_BDHV12</stp>
        <stp>SPG4TR Index</stp>
        <stp>PX_LAST</stp>
        <stp>25/11/2015</stp>
        <stp>25/11/2015</stp>
        <stp>[Bonds &amp; FX.xlsx]Bonds Daily!R12C42</stp>
        <stp>Fill=C</stp>
        <stp>Days=A</stp>
        <tr r="AP12" s="7"/>
      </tp>
      <tp t="e">
        <v>#N/A</v>
        <stp/>
        <stp>##V3_BDHV12</stp>
        <stp>SPG4TR Index</stp>
        <stp>PX_LAST</stp>
        <stp>25/11/2015</stp>
        <stp>25/11/2015</stp>
        <stp>[Bonds &amp; FX.xlsx]Bonds Daily!R12C32</stp>
        <stp>Fill=C</stp>
        <stp>Days=A</stp>
        <tr r="AF12" s="7"/>
      </tp>
      <tp t="e">
        <v>#N/A</v>
        <stp/>
        <stp>##V3_BDHV12</stp>
        <stp>SPG5TR Index</stp>
        <stp>PX_LAST</stp>
        <stp>25/11/2015</stp>
        <stp>25/11/2015</stp>
        <stp>[Bonds &amp; FX.xlsx]Bonds Daily!R12C22</stp>
        <stp>Fill=C</stp>
        <stp>Days=A</stp>
        <tr r="V12" s="7"/>
      </tp>
      <tp t="e">
        <v>#N/A</v>
        <stp/>
        <stp>##V3_BDHV12</stp>
        <stp>SZG1TR Index</stp>
        <stp>PX_LAST</stp>
        <stp>24/11/2015</stp>
        <stp>24/11/2015</stp>
        <stp>[Bonds &amp; FX.xlsx]Bonds Daily!R13C39</stp>
        <stp>Fill=C</stp>
        <stp>Days=A</stp>
        <tr r="AM13" s="7"/>
      </tp>
      <tp t="e">
        <v>#N/A</v>
        <stp/>
        <stp>##V3_BDHV12</stp>
        <stp>SPG5TR Index</stp>
        <stp>PX_LAST</stp>
        <stp>24/11/2015</stp>
        <stp>24/11/2015</stp>
        <stp>[Bonds &amp; FX.xlsx]Bonds Daily!R12C43</stp>
        <stp>Fill=C</stp>
        <stp>Days=A</stp>
        <tr r="AQ12" s="7"/>
      </tp>
      <tp t="e">
        <v>#N/A</v>
        <stp/>
        <stp>##V3_BDHV12</stp>
        <stp>SZG1TR Index</stp>
        <stp>PX_LAST</stp>
        <stp>25/11/2015</stp>
        <stp>25/11/2015</stp>
        <stp>[Bonds &amp; FX.xlsx]Bonds Daily!R13C18</stp>
        <stp>Fill=C</stp>
        <stp>Days=A</stp>
        <tr r="R13" s="7"/>
      </tp>
      <tp t="e">
        <v>#N/A</v>
        <stp/>
        <stp>##V3_BDHV12</stp>
        <stp>SZGATR Index</stp>
        <stp>PX_LAST</stp>
        <stp>25/11/2015</stp>
        <stp>25/11/2015</stp>
        <stp>[Bonds &amp; FX.xlsx]Bonds Daily!R13C38</stp>
        <stp>Fill=C</stp>
        <stp>Days=A</stp>
        <tr r="AL13" s="7"/>
      </tp>
      <tp t="e">
        <v>#N/A</v>
        <stp/>
        <stp>##V3_BDHV12</stp>
        <stp>SZGATR Index</stp>
        <stp>PX_LAST</stp>
        <stp>25/11/2015</stp>
        <stp>25/11/2015</stp>
        <stp>[Bonds &amp; FX.xlsx]Bonds Daily!R13C28</stp>
        <stp>Fill=C</stp>
        <stp>Days=A</stp>
        <tr r="AB13" s="7"/>
      </tp>
      <tp t="s">
        <v>IRELND CDS USD SR 5Y D14</v>
        <stp/>
        <stp>##V3_BDPV12</stp>
        <stp>IRELND CDS USD SR 5Y Corp</stp>
        <stp>NAME</stp>
        <stp>[Bonds &amp; FX.xlsx]BONDS OK!R54C6</stp>
        <tr r="F54" s="10"/>
      </tp>
      <tp t="s">
        <v>Germany Breakeven 10 Year</v>
        <stp/>
        <stp>##V3_BDPV12</stp>
        <stp>DEGGBE10 Index</stp>
        <stp>NAME</stp>
        <stp>[Bonds &amp; FX.xlsx]Monitor!R54C6</stp>
        <tr r="F54" s="1"/>
      </tp>
      <tp>
        <v>75.5</v>
        <stp/>
        <stp>##V3_BDHV12</stp>
        <stp>JPYC1030 Index</stp>
        <stp>PX_LAST</stp>
        <stp>31.12.2017</stp>
        <stp>31.12.2017</stp>
        <stp>[Bonds &amp; FX.xlsx]BONDS OK!R45C11</stp>
        <stp>Fill=C</stp>
        <stp>Days=A</stp>
        <tr r="K45" s="10"/>
      </tp>
      <tp>
        <v>2.1398000000000001</v>
        <stp/>
        <stp>##V3_BDHV12</stp>
        <stp>USGGBE10 Index</stp>
        <stp>PX_LAST</stp>
        <stp>11.06.2018</stp>
        <stp>11.06.2018</stp>
        <stp>[Bonds &amp; FX.xlsx]BONDS OK!R61C9</stp>
        <stp>Fill=C</stp>
        <stp>Days=A</stp>
        <tr r="I61" s="10"/>
      </tp>
      <tp t="s">
        <v>USD IG All Sectors OAS</v>
        <stp/>
        <stp>##V3_BDPV12</stp>
        <stp>USOAIGTO Index</stp>
        <stp>NAME</stp>
        <stp>[Bonds &amp; FX.xlsx]Bonds Daily!R69C6</stp>
        <tr r="F69" s="7"/>
      </tp>
      <tp>
        <v>68.186999999999998</v>
        <stp/>
        <stp>##V3_BDHV12</stp>
        <stp>DEYC1030 Index</stp>
        <stp>PX_LAST</stp>
        <stp>31.05.2018</stp>
        <stp>31.05.2018</stp>
        <stp>[Bonds &amp; FX.xlsx]BONDS OK!R41C10</stp>
        <stp>Fill=C</stp>
        <stp>Days=A</stp>
        <tr r="J41" s="10"/>
      </tp>
      <tp>
        <v>1.37</v>
        <stp/>
        <stp>##V3_BDHV12</stp>
        <stp>DEGGBE10 Index</stp>
        <stp>PX_LAST</stp>
        <stp>11.06.2018</stp>
        <stp>11.06.2018</stp>
        <stp>[Bonds &amp; FX.xlsx]BONDS OK!R64C9</stp>
        <stp>Fill=C</stp>
        <stp>Days=A</stp>
        <tr r="I64" s="10"/>
      </tp>
      <tp t="s">
        <v>EUR HY All Sectors OAS</v>
        <stp/>
        <stp>##V3_BDPV12</stp>
        <stp>EUOHHYTO Index</stp>
        <stp>NAME</stp>
        <stp>[Bonds &amp; FX.xlsx]Bonds Daily!R70C6</stp>
        <tr r="F70" s="7"/>
      </tp>
      <tp t="e">
        <v>#N/A</v>
        <stp/>
        <stp>##V3_BDHV12</stp>
        <stp>SEKUSD  Curncy</stp>
        <stp>PX_LAST</stp>
        <stp>19/01/2016</stp>
        <stp>19/01/2016</stp>
        <stp>[Bonds &amp; FX.xlsx]FX_BMG View!R14C7</stp>
        <stp>Fill=C</stp>
        <stp>Days=A</stp>
        <tr r="G14" s="11"/>
      </tp>
      <tp t="e">
        <v>#N/A</v>
        <stp/>
        <stp>##V3_BDHV12</stp>
        <stp>NOKUSD  Curncy</stp>
        <stp>PX_LAST</stp>
        <stp>19/01/2016</stp>
        <stp>19/01/2016</stp>
        <stp>[Bonds &amp; FX.xlsx]FX_BMG View!R13C7</stp>
        <stp>Fill=C</stp>
        <stp>Days=A</stp>
        <tr r="G13" s="11"/>
      </tp>
      <tp t="e">
        <v>#N/A</v>
        <stp/>
        <stp>##V3_BDHV12</stp>
        <stp>NOKUSD  Curncy</stp>
        <stp>PX_LAST</stp>
        <stp>19/01/2016</stp>
        <stp>19/01/2016</stp>
        <stp>[Bonds &amp; FX.xlsx]FX_BMG View!R29C7</stp>
        <stp>Fill=C</stp>
        <stp>Days=A</stp>
        <tr r="G29" s="11"/>
      </tp>
      <tp t="e">
        <v>#N/A</v>
        <stp/>
        <stp>##V3_BDHV12</stp>
        <stp>SEKUSD  Curncy</stp>
        <stp>PX_LAST</stp>
        <stp>19/01/2016</stp>
        <stp>19/01/2016</stp>
        <stp>[Bonds &amp; FX.xlsx]FX_BMG View!R30C7</stp>
        <stp>Fill=C</stp>
        <stp>Days=A</stp>
        <tr r="G30" s="11"/>
      </tp>
      <tp t="e">
        <v>#N/A</v>
        <stp/>
        <stp>##V3_BDHV12</stp>
        <stp>SEKUSD  Curncy</stp>
        <stp>PX_LAST</stp>
        <stp>19/01/2016</stp>
        <stp>19/01/2016</stp>
        <stp>[Bonds &amp; FX.xlsx]FX_BMG View!R46C7</stp>
        <stp>Fill=C</stp>
        <stp>Days=A</stp>
        <tr r="G46" s="11"/>
      </tp>
      <tp t="e">
        <v>#N/A</v>
        <stp/>
        <stp>##V3_BDHV12</stp>
        <stp>NOKUSD  Curncy</stp>
        <stp>PX_LAST</stp>
        <stp>19/01/2016</stp>
        <stp>19/01/2016</stp>
        <stp>[Bonds &amp; FX.xlsx]FX_BMG View!R45C7</stp>
        <stp>Fill=C</stp>
        <stp>Days=A</stp>
        <tr r="G45" s="11"/>
      </tp>
      <tp t="e">
        <v>#N/A</v>
        <stp/>
        <stp>##V3_BDHV12</stp>
        <stp>SEKUSD  Curncy</stp>
        <stp>PX_LAST</stp>
        <stp>18/01/2016</stp>
        <stp>18/01/2016</stp>
        <stp>[Bonds &amp; FX.xlsx]FX_BMG View!R46C7</stp>
        <stp>Fill=C</stp>
        <stp>Days=A</stp>
        <tr r="G46" s="11"/>
      </tp>
      <tp t="e">
        <v>#N/A</v>
        <stp/>
        <stp>##V3_BDHV12</stp>
        <stp>NOKUSD  Curncy</stp>
        <stp>PX_LAST</stp>
        <stp>18/01/2016</stp>
        <stp>18/01/2016</stp>
        <stp>[Bonds &amp; FX.xlsx]FX_BMG View!R45C7</stp>
        <stp>Fill=C</stp>
        <stp>Days=A</stp>
        <tr r="G45" s="11"/>
      </tp>
      <tp t="s">
        <v>MARKIT CDX.EM.29 06/23</v>
        <stp/>
        <stp>##V3_BDPV12</stp>
        <stp>CDX EM CDSI GEN 5Y PRC Corp</stp>
        <stp>NAME</stp>
        <stp>[Bonds &amp; FX.xlsx]BONDS OK!R93C6</stp>
        <tr r="F93" s="10"/>
      </tp>
      <tp t="e">
        <v>#N/A</v>
        <stp/>
        <stp>##V3_BDHV12</stp>
        <stp>SEKUSD  Curncy</stp>
        <stp>PX_LAST</stp>
        <stp>31/12/2015</stp>
        <stp>31/12/2015</stp>
        <stp>[Bonds &amp; FX.xlsx]FX_BMG View!R14C7</stp>
        <stp>Fill=C</stp>
        <stp>Days=A</stp>
        <tr r="G14" s="11"/>
      </tp>
      <tp t="e">
        <v>#N/A</v>
        <stp/>
        <stp>##V3_BDHV12</stp>
        <stp>NOKUSD  Curncy</stp>
        <stp>PX_LAST</stp>
        <stp>31/12/2015</stp>
        <stp>31/12/2015</stp>
        <stp>[Bonds &amp; FX.xlsx]FX_BMG View!R13C7</stp>
        <stp>Fill=C</stp>
        <stp>Days=A</stp>
        <tr r="G13" s="11"/>
      </tp>
      <tp t="e">
        <v>#N/A</v>
        <stp/>
        <stp>##V3_BDHV12</stp>
        <stp>AUDEUR  Curncy</stp>
        <stp>PX_LAST</stp>
        <stp>19/01/2016</stp>
        <stp>19/01/2016</stp>
        <stp>[Bonds &amp; FX.xlsx]FX_BMG View!R10C8</stp>
        <stp>Fill=C</stp>
        <stp>Days=A</stp>
        <tr r="H10" s="11"/>
      </tp>
      <tp t="e">
        <v>#N/A</v>
        <stp/>
        <stp>##V3_BDHV12</stp>
        <stp>HKDEUR  Curncy</stp>
        <stp>PX_LAST</stp>
        <stp>19/01/2016</stp>
        <stp>19/01/2016</stp>
        <stp>[Bonds &amp; FX.xlsx]FX_BMG View!R12C8</stp>
        <stp>Fill=C</stp>
        <stp>Days=A</stp>
        <tr r="H12" s="11"/>
      </tp>
      <tp t="e">
        <v>#N/A</v>
        <stp/>
        <stp>##V3_BDHV12</stp>
        <stp>NZDEUR  Curncy</stp>
        <stp>PX_LAST</stp>
        <stp>19/01/2016</stp>
        <stp>19/01/2016</stp>
        <stp>[Bonds &amp; FX.xlsx]FX_BMG View!R11C8</stp>
        <stp>Fill=C</stp>
        <stp>Days=A</stp>
        <tr r="H11" s="11"/>
      </tp>
      <tp t="e">
        <v>#N/A</v>
        <stp/>
        <stp>##V3_BDHV12</stp>
        <stp>USDEUR  Curncy</stp>
        <stp>PX_LAST</stp>
        <stp>18/01/2016</stp>
        <stp>18/01/2016</stp>
        <stp>[Bonds &amp; FX.xlsx]FX_BMG View!R36C8</stp>
        <stp>Fill=C</stp>
        <stp>Days=A</stp>
        <tr r="H36" s="11"/>
      </tp>
      <tp t="e">
        <v>#N/A</v>
        <stp/>
        <stp>##V3_BDHV12</stp>
        <stp>USDEUR  Curncy</stp>
        <stp>PX_LAST</stp>
        <stp>19/01/2016</stp>
        <stp>19/01/2016</stp>
        <stp>[Bonds &amp; FX.xlsx]FX_BMG View!R20C8</stp>
        <stp>Fill=C</stp>
        <stp>Days=A</stp>
        <tr r="H20" s="11"/>
      </tp>
      <tp t="e">
        <v>#N/A</v>
        <stp/>
        <stp>##V3_BDHV12</stp>
        <stp>HKDEUR  Curncy</stp>
        <stp>PX_LAST</stp>
        <stp>19/01/2016</stp>
        <stp>19/01/2016</stp>
        <stp>[Bonds &amp; FX.xlsx]FX_BMG View!R28C8</stp>
        <stp>Fill=C</stp>
        <stp>Days=A</stp>
        <tr r="H28" s="11"/>
      </tp>
      <tp t="e">
        <v>#N/A</v>
        <stp/>
        <stp>##V3_BDHV12</stp>
        <stp>CADEUR  Curncy</stp>
        <stp>PX_LAST</stp>
        <stp>19/01/2016</stp>
        <stp>19/01/2016</stp>
        <stp>[Bonds &amp; FX.xlsx]FX_BMG View!R25C8</stp>
        <stp>Fill=C</stp>
        <stp>Days=A</stp>
        <tr r="H25" s="11"/>
      </tp>
      <tp t="e">
        <v>#N/A</v>
        <stp/>
        <stp>##V3_BDHV12</stp>
        <stp>AUDEUR  Curncy</stp>
        <stp>PX_LAST</stp>
        <stp>19/01/2016</stp>
        <stp>19/01/2016</stp>
        <stp>[Bonds &amp; FX.xlsx]FX_BMG View!R26C8</stp>
        <stp>Fill=C</stp>
        <stp>Days=A</stp>
        <tr r="H26" s="11"/>
      </tp>
      <tp t="e">
        <v>#N/A</v>
        <stp/>
        <stp>##V3_BDHV12</stp>
        <stp>NZDEUR  Curncy</stp>
        <stp>PX_LAST</stp>
        <stp>19/01/2016</stp>
        <stp>19/01/2016</stp>
        <stp>[Bonds &amp; FX.xlsx]FX_BMG View!R27C8</stp>
        <stp>Fill=C</stp>
        <stp>Days=A</stp>
        <tr r="H27" s="11"/>
      </tp>
      <tp t="e">
        <v>#N/A</v>
        <stp/>
        <stp>##V3_BDHV12</stp>
        <stp>USDEUR  Curncy</stp>
        <stp>PX_LAST</stp>
        <stp>19/01/2016</stp>
        <stp>19/01/2016</stp>
        <stp>[Bonds &amp; FX.xlsx]FX_BMG View!R36C8</stp>
        <stp>Fill=C</stp>
        <stp>Days=A</stp>
        <tr r="H36" s="11"/>
      </tp>
      <tp t="e">
        <v>#N/A</v>
        <stp/>
        <stp>##V3_BDHV12</stp>
        <stp>CADEUR  Curncy</stp>
        <stp>PX_LAST</stp>
        <stp>19/01/2016</stp>
        <stp>19/01/2016</stp>
        <stp>[Bonds &amp; FX.xlsx]FX_BMG View!R41C8</stp>
        <stp>Fill=C</stp>
        <stp>Days=A</stp>
        <tr r="H41" s="11"/>
      </tp>
      <tp t="e">
        <v>#N/A</v>
        <stp/>
        <stp>##V3_BDHV12</stp>
        <stp>AUDEUR  Curncy</stp>
        <stp>PX_LAST</stp>
        <stp>19/01/2016</stp>
        <stp>19/01/2016</stp>
        <stp>[Bonds &amp; FX.xlsx]FX_BMG View!R42C8</stp>
        <stp>Fill=C</stp>
        <stp>Days=A</stp>
        <tr r="H42" s="11"/>
      </tp>
      <tp t="e">
        <v>#N/A</v>
        <stp/>
        <stp>##V3_BDHV12</stp>
        <stp>HKDEUR  Curncy</stp>
        <stp>PX_LAST</stp>
        <stp>19/01/2016</stp>
        <stp>19/01/2016</stp>
        <stp>[Bonds &amp; FX.xlsx]FX_BMG View!R44C8</stp>
        <stp>Fill=C</stp>
        <stp>Days=A</stp>
        <tr r="H44" s="11"/>
      </tp>
      <tp t="e">
        <v>#N/A</v>
        <stp/>
        <stp>##V3_BDHV12</stp>
        <stp>NZDEUR  Curncy</stp>
        <stp>PX_LAST</stp>
        <stp>19/01/2016</stp>
        <stp>19/01/2016</stp>
        <stp>[Bonds &amp; FX.xlsx]FX_BMG View!R43C8</stp>
        <stp>Fill=C</stp>
        <stp>Days=A</stp>
        <tr r="H43" s="11"/>
      </tp>
      <tp t="e">
        <v>#N/A</v>
        <stp/>
        <stp>##V3_BDHV12</stp>
        <stp>AUDEUR  Curncy</stp>
        <stp>PX_LAST</stp>
        <stp>18/01/2016</stp>
        <stp>18/01/2016</stp>
        <stp>[Bonds &amp; FX.xlsx]FX_BMG View!R42C8</stp>
        <stp>Fill=C</stp>
        <stp>Days=A</stp>
        <tr r="H42" s="11"/>
      </tp>
      <tp t="e">
        <v>#N/A</v>
        <stp/>
        <stp>##V3_BDHV12</stp>
        <stp>CADEUR  Curncy</stp>
        <stp>PX_LAST</stp>
        <stp>18/01/2016</stp>
        <stp>18/01/2016</stp>
        <stp>[Bonds &amp; FX.xlsx]FX_BMG View!R41C8</stp>
        <stp>Fill=C</stp>
        <stp>Days=A</stp>
        <tr r="H41" s="11"/>
      </tp>
      <tp t="e">
        <v>#N/A</v>
        <stp/>
        <stp>##V3_BDHV12</stp>
        <stp>NZDEUR  Curncy</stp>
        <stp>PX_LAST</stp>
        <stp>18/01/2016</stp>
        <stp>18/01/2016</stp>
        <stp>[Bonds &amp; FX.xlsx]FX_BMG View!R43C8</stp>
        <stp>Fill=C</stp>
        <stp>Days=A</stp>
        <tr r="H43" s="11"/>
      </tp>
      <tp t="e">
        <v>#N/A</v>
        <stp/>
        <stp>##V3_BDHV12</stp>
        <stp>HKDEUR  Curncy</stp>
        <stp>PX_LAST</stp>
        <stp>18/01/2016</stp>
        <stp>18/01/2016</stp>
        <stp>[Bonds &amp; FX.xlsx]FX_BMG View!R44C8</stp>
        <stp>Fill=C</stp>
        <stp>Days=A</stp>
        <tr r="H44" s="11"/>
      </tp>
      <tp t="e">
        <v>#N/A</v>
        <stp/>
        <stp>##V3_BDHV12</stp>
        <stp>HKDEUR  Curncy</stp>
        <stp>PX_LAST</stp>
        <stp>31/12/2015</stp>
        <stp>31/12/2015</stp>
        <stp>[Bonds &amp; FX.xlsx]FX_BMG View!R12C8</stp>
        <stp>Fill=C</stp>
        <stp>Days=A</stp>
        <tr r="H12" s="11"/>
      </tp>
      <tp t="e">
        <v>#N/A</v>
        <stp/>
        <stp>##V3_BDHV12</stp>
        <stp>NZDEUR  Curncy</stp>
        <stp>PX_LAST</stp>
        <stp>31/12/2015</stp>
        <stp>31/12/2015</stp>
        <stp>[Bonds &amp; FX.xlsx]FX_BMG View!R11C8</stp>
        <stp>Fill=C</stp>
        <stp>Days=A</stp>
        <tr r="H11" s="11"/>
      </tp>
      <tp t="e">
        <v>#N/A</v>
        <stp/>
        <stp>##V3_BDHV12</stp>
        <stp>AUDEUR  Curncy</stp>
        <stp>PX_LAST</stp>
        <stp>31/12/2015</stp>
        <stp>31/12/2015</stp>
        <stp>[Bonds &amp; FX.xlsx]FX_BMG View!R10C8</stp>
        <stp>Fill=C</stp>
        <stp>Days=A</stp>
        <tr r="H10" s="11"/>
      </tp>
      <tp>
        <v>16.3</v>
        <stp/>
        <stp>##V3_BDHV12</stp>
        <stp>JPYC2Y10 Index</stp>
        <stp>PX_LAST</stp>
        <stp>14.06.2018</stp>
        <stp>14.06.2018</stp>
        <stp>[Bonds &amp; FX.xlsx]BONDS OK!R44C8</stp>
        <stp>Fill=C</stp>
        <stp>Days=A</stp>
        <tr r="H44" s="10"/>
      </tp>
      <tp>
        <v>79.497</v>
        <stp/>
        <stp>##V3_BDHV12</stp>
        <stp>ITYC1030 Index</stp>
        <stp>PX_LAST</stp>
        <stp>14.06.2018</stp>
        <stp>14.06.2018</stp>
        <stp>[Bonds &amp; FX.xlsx]BONDS OK!R49C8</stp>
        <stp>Fill=C</stp>
        <stp>Days=A</stp>
        <tr r="H49" s="10"/>
      </tp>
      <tp>
        <v>194.23400000000001</v>
        <stp/>
        <stp>##V3_BDHV12</stp>
        <stp>ITYC2Y10 Index</stp>
        <stp>PX_LAST</stp>
        <stp>14.06.2018</stp>
        <stp>14.06.2018</stp>
        <stp>[Bonds &amp; FX.xlsx]BONDS OK!R48C8</stp>
        <stp>Fill=C</stp>
        <stp>Days=A</stp>
        <tr r="H48" s="10"/>
      </tp>
      <tp>
        <v>224.88800000000001</v>
        <stp/>
        <stp>##V3_BDHV12</stp>
        <stp>ITYC2Y10 Index</stp>
        <stp>PX_LAST</stp>
        <stp>31.12.2017</stp>
        <stp>31.12.2017</stp>
        <stp>[Bonds &amp; FX.xlsx]BONDS OK!R48C11</stp>
        <stp>Fill=C</stp>
        <stp>Days=A</stp>
        <tr r="K48" s="10"/>
      </tp>
      <tp>
        <v>67.3</v>
        <stp/>
        <stp>##V3_BDHV12</stp>
        <stp>JPYC1030 Index</stp>
        <stp>PX_LAST</stp>
        <stp>14.06.2018</stp>
        <stp>14.06.2018</stp>
        <stp>[Bonds &amp; FX.xlsx]BONDS OK!R45C8</stp>
        <stp>Fill=C</stp>
        <stp>Days=A</stp>
        <tr r="H45" s="10"/>
      </tp>
      <tp t="e">
        <v>#N/A</v>
        <stp/>
        <stp>##V3_BDHV12</stp>
        <stp>CDX IG CDSI GEN 5Y Corp</stp>
        <stp>PX_LAST</stp>
        <stp>31/12/2014</stp>
        <stp>31/12/2014</stp>
        <stp>[Bonds &amp; FX.xlsx]Monitor!R76C10</stp>
        <stp>Fill=C</stp>
        <stp>Days=A</stp>
        <tr r="J76" s="1"/>
      </tp>
      <tp>
        <v>73.554000000000002</v>
        <stp/>
        <stp>##V3_BDHV12</stp>
        <stp>DEYC1030 Index</stp>
        <stp>PX_LAST</stp>
        <stp>14.06.2018</stp>
        <stp>14.06.2018</stp>
        <stp>[Bonds &amp; FX.xlsx]BONDS OK!R41C8</stp>
        <stp>Fill=C</stp>
        <stp>Days=A</stp>
        <tr r="H41" s="10"/>
      </tp>
      <tp>
        <v>104.608</v>
        <stp/>
        <stp>##V3_BDHV12</stp>
        <stp>DEYC2Y10 Index</stp>
        <stp>PX_LAST</stp>
        <stp>14.06.2018</stp>
        <stp>14.06.2018</stp>
        <stp>[Bonds &amp; FX.xlsx]BONDS OK!R40C8</stp>
        <stp>Fill=C</stp>
        <stp>Days=A</stp>
        <tr r="H40" s="10"/>
      </tp>
      <tp t="e">
        <v>#N/A</v>
        <stp/>
        <stp>##V3_BDHV12</stp>
        <stp>SPG3TR Index</stp>
        <stp>PX_LAST</stp>
        <stp>31/10/2015</stp>
        <stp>31/10/2015</stp>
        <stp>[Bonds &amp; FX.xlsx]Bonds Daily!R12C31</stp>
        <stp>Fill=C</stp>
        <stp>Days=A</stp>
        <tr r="AE12" s="7"/>
      </tp>
      <tp t="e">
        <v>#N/A</v>
        <stp/>
        <stp>##V3_BDHV12</stp>
        <stp>SZG1TR Index</stp>
        <stp>PX_LAST</stp>
        <stp>31/12/2014</stp>
        <stp>31/12/2014</stp>
        <stp>[Bonds &amp; FX.xlsx]Bonds Daily!R13C18</stp>
        <stp>Fill=C</stp>
        <stp>Days=A</stp>
        <tr r="R13" s="7"/>
      </tp>
      <tp t="e">
        <v>#N/A</v>
        <stp/>
        <stp>##V3_BDHV12</stp>
        <stp>SPG5TR Index</stp>
        <stp>PX_LAST</stp>
        <stp>31/12/2014</stp>
        <stp>31/12/2014</stp>
        <stp>[Bonds &amp; FX.xlsx]Bonds Daily!R12C22</stp>
        <stp>Fill=C</stp>
        <stp>Days=A</stp>
        <tr r="V12" s="7"/>
      </tp>
      <tp t="e">
        <v>#N/A</v>
        <stp/>
        <stp>##V3_BDHV12</stp>
        <stp>USG4TR Index</stp>
        <stp>PX_LAST</stp>
        <stp>31/12/2014</stp>
        <stp>31/12/2014</stp>
        <stp>[Bonds &amp; FX.xlsx]Bonds Daily!R15C21</stp>
        <stp>Fill=C</stp>
        <stp>Days=A</stp>
        <tr r="U15" s="7"/>
      </tp>
      <tp t="e">
        <v>#N/A</v>
        <stp/>
        <stp>##V3_BDHV12</stp>
        <stp>PTG2TR Index</stp>
        <stp>PX_LAST</stp>
        <stp>24/11/2015</stp>
        <stp>24/11/2015</stp>
        <stp>[Bonds &amp; FX.xlsx]Bonds Daily!R11C40</stp>
        <stp>Fill=C</stp>
        <stp>Days=A</stp>
        <tr r="AN11" s="7"/>
      </tp>
      <tp t="e">
        <v>#N/A</v>
        <stp/>
        <stp>##V3_BDHV12</stp>
        <stp>USG4TR Index</stp>
        <stp>PX_LAST</stp>
        <stp>31/10/2015</stp>
        <stp>31/10/2015</stp>
        <stp>[Bonds &amp; FX.xlsx]Bonds Daily!R15C32</stp>
        <stp>Fill=C</stp>
        <stp>Days=A</stp>
        <tr r="AF15" s="7"/>
      </tp>
      <tp t="e">
        <v>#N/A</v>
        <stp/>
        <stp>##V3_BDHV12</stp>
        <stp>PTG4TR Index</stp>
        <stp>PX_LAST</stp>
        <stp>25/11/2015</stp>
        <stp>25/11/2015</stp>
        <stp>[Bonds &amp; FX.xlsx]Bonds Daily!R11C21</stp>
        <stp>Fill=C</stp>
        <stp>Days=A</stp>
        <tr r="U11" s="7"/>
      </tp>
      <tp t="e">
        <v>#N/A</v>
        <stp/>
        <stp>##V3_BDHV12</stp>
        <stp>PTG3TR Index</stp>
        <stp>PX_LAST</stp>
        <stp>25/11/2015</stp>
        <stp>25/11/2015</stp>
        <stp>[Bonds &amp; FX.xlsx]Bonds Daily!R11C41</stp>
        <stp>Fill=C</stp>
        <stp>Days=A</stp>
        <tr r="AO11" s="7"/>
      </tp>
      <tp t="e">
        <v>#N/A</v>
        <stp/>
        <stp>##V3_BDHV12</stp>
        <stp>PTG3TR Index</stp>
        <stp>PX_LAST</stp>
        <stp>25/11/2015</stp>
        <stp>25/11/2015</stp>
        <stp>[Bonds &amp; FX.xlsx]Bonds Daily!R11C31</stp>
        <stp>Fill=C</stp>
        <stp>Days=A</stp>
        <tr r="AE11" s="7"/>
      </tp>
      <tp>
        <v>70.165999999999997</v>
        <stp/>
        <stp>##V3_BDHV12</stp>
        <stp>SZYC2Y10 Index</stp>
        <stp>PX_LAST</stp>
        <stp>14.06.2018</stp>
        <stp>14.06.2018</stp>
        <stp>[Bonds &amp; FX.xlsx]BONDS OK!R46C8</stp>
        <stp>Fill=C</stp>
        <stp>Days=A</stp>
        <tr r="H46" s="10"/>
      </tp>
      <tp>
        <v>36.962000000000003</v>
        <stp/>
        <stp>##V3_BDHV12</stp>
        <stp>USYC2Y10 Index</stp>
        <stp>PX_LAST</stp>
        <stp>14.06.2018</stp>
        <stp>14.06.2018</stp>
        <stp>[Bonds &amp; FX.xlsx]BONDS OK!R38C8</stp>
        <stp>Fill=C</stp>
        <stp>Days=A</stp>
        <tr r="H38" s="10"/>
      </tp>
      <tp>
        <v>11.829000000000001</v>
        <stp/>
        <stp>##V3_BDHV12</stp>
        <stp>USYC1030 Index</stp>
        <stp>PX_LAST</stp>
        <stp>14.06.2018</stp>
        <stp>14.06.2018</stp>
        <stp>[Bonds &amp; FX.xlsx]BONDS OK!R39C8</stp>
        <stp>Fill=C</stp>
        <stp>Days=A</stp>
        <tr r="H39" s="10"/>
      </tp>
      <tp>
        <v>46.604999999999997</v>
        <stp/>
        <stp>##V3_BDHV12</stp>
        <stp>SZYC1030 Index</stp>
        <stp>PX_LAST</stp>
        <stp>14.06.2018</stp>
        <stp>14.06.2018</stp>
        <stp>[Bonds &amp; FX.xlsx]BONDS OK!R47C8</stp>
        <stp>Fill=C</stp>
        <stp>Days=A</stp>
        <tr r="H47" s="10"/>
      </tp>
      <tp>
        <v>42.502000000000002</v>
        <stp/>
        <stp>##V3_BDHV12</stp>
        <stp>UKYC1030 Index</stp>
        <stp>PX_LAST</stp>
        <stp>14.06.2018</stp>
        <stp>14.06.2018</stp>
        <stp>[Bonds &amp; FX.xlsx]BONDS OK!R43C8</stp>
        <stp>Fill=C</stp>
        <stp>Days=A</stp>
        <tr r="H43" s="10"/>
      </tp>
      <tp>
        <v>59.674999999999997</v>
        <stp/>
        <stp>##V3_BDHV12</stp>
        <stp>UKYC2Y10 Index</stp>
        <stp>PX_LAST</stp>
        <stp>14.06.2018</stp>
        <stp>14.06.2018</stp>
        <stp>[Bonds &amp; FX.xlsx]BONDS OK!R42C8</stp>
        <stp>Fill=C</stp>
        <stp>Days=A</stp>
        <tr r="H42" s="10"/>
      </tp>
      <tp t="e">
        <v>#N/A</v>
        <stp/>
        <stp>##V3_BDHV12</stp>
        <stp>GUKG10 Index</stp>
        <stp>PX_LAST</stp>
        <stp>14/01/2016</stp>
        <stp>14/01/2016</stp>
        <stp>[Bonds &amp; FX.xlsx]Bonds Weekly!R10C7</stp>
        <stp>Fill=C</stp>
        <stp>Days=A</stp>
        <tr r="G10" s="9"/>
        <tr r="G10" s="9"/>
      </tp>
      <tp t="s">
        <v>MARKIT ITRX EUR SUB FIN 06/23</v>
        <stp/>
        <stp>##V3_BDPV12</stp>
        <stp>SUBFIN CDSI GEN 5Y Corp</stp>
        <stp>NAME</stp>
        <stp>[Bonds &amp; FX.xlsx]Monitor!R82C6</stp>
        <tr r="F82" s="1"/>
      </tp>
      <tp t="e">
        <v>#N/A</v>
        <stp/>
        <stp>##V3_BDHV12</stp>
        <stp>ITRX EUR CDSI GEN 5Y Corp</stp>
        <stp>PX_LAST</stp>
        <stp>13/11/2015</stp>
        <stp>13/11/2015</stp>
        <stp>[Bonds &amp; FX.xlsx]Monitor!R78C8</stp>
        <stp>Fill=C</stp>
        <stp>Days=A</stp>
        <tr r="H78" s="1"/>
      </tp>
      <tp t="s">
        <v>#N/A Invalid Security</v>
        <stp/>
        <stp>##V3_BDPV12</stp>
        <stp>USG1TR Index</stp>
        <stp>NAME</stp>
        <stp>[Bonds &amp; FX.xlsx]EFFAS!R21C7</stp>
        <tr r="G21" s="4"/>
      </tp>
      <tp t="s">
        <v>#N/A Invalid Security</v>
        <stp/>
        <stp>##V3_BDPV12</stp>
        <stp>USG2TR Index</stp>
        <stp>NAME</stp>
        <stp>[Bonds &amp; FX.xlsx]EFFAS!R22C7</stp>
        <tr r="G22" s="4"/>
      </tp>
      <tp t="s">
        <v>#N/A Invalid Security</v>
        <stp/>
        <stp>##V3_BDPV12</stp>
        <stp>USG3TR Index</stp>
        <stp>NAME</stp>
        <stp>[Bonds &amp; FX.xlsx]EFFAS!R23C7</stp>
        <tr r="G23" s="4"/>
      </tp>
      <tp t="s">
        <v>#N/A Invalid Security</v>
        <stp/>
        <stp>##V3_BDPV12</stp>
        <stp>USG4TR Index</stp>
        <stp>NAME</stp>
        <stp>[Bonds &amp; FX.xlsx]EFFAS!R24C7</stp>
        <tr r="G24" s="4"/>
      </tp>
      <tp t="s">
        <v>#N/A Invalid Security</v>
        <stp/>
        <stp>##V3_BDPV12</stp>
        <stp>USG5TR Index</stp>
        <stp>NAME</stp>
        <stp>[Bonds &amp; FX.xlsx]EFFAS!R25C7</stp>
        <tr r="G25" s="4"/>
      </tp>
      <tp t="s">
        <v>#N/A Invalid Security</v>
        <stp/>
        <stp>##V3_BDPV12</stp>
        <stp>UkG1TR Index</stp>
        <stp>NAME</stp>
        <stp>[Bonds &amp; FX.xlsx]EFFAS!R31C7</stp>
        <tr r="G31" s="4"/>
      </tp>
      <tp t="s">
        <v>#N/A Invalid Security</v>
        <stp/>
        <stp>##V3_BDPV12</stp>
        <stp>UkG2TR Index</stp>
        <stp>NAME</stp>
        <stp>[Bonds &amp; FX.xlsx]EFFAS!R32C7</stp>
        <tr r="G32" s="4"/>
      </tp>
      <tp t="s">
        <v>#N/A Invalid Security</v>
        <stp/>
        <stp>##V3_BDPV12</stp>
        <stp>UkG3TR Index</stp>
        <stp>NAME</stp>
        <stp>[Bonds &amp; FX.xlsx]EFFAS!R33C7</stp>
        <tr r="G33" s="4"/>
      </tp>
      <tp t="s">
        <v>#N/A Invalid Security</v>
        <stp/>
        <stp>##V3_BDPV12</stp>
        <stp>UkG4TR Index</stp>
        <stp>NAME</stp>
        <stp>[Bonds &amp; FX.xlsx]EFFAS!R34C7</stp>
        <tr r="G34" s="4"/>
      </tp>
      <tp t="s">
        <v>#N/A Invalid Security</v>
        <stp/>
        <stp>##V3_BDPV12</stp>
        <stp>UkG5TR Index</stp>
        <stp>NAME</stp>
        <stp>[Bonds &amp; FX.xlsx]EFFAS!R35C7</stp>
        <tr r="G35" s="4"/>
      </tp>
      <tp t="e">
        <v>#N/A</v>
        <stp/>
        <stp>##V3_BDHV12</stp>
        <stp>ENSU Index</stp>
        <stp>PX_LAST</stp>
        <stp>25/11/2015</stp>
        <stp>25/11/2015</stp>
        <stp>[Bonds &amp; FX.xlsx]Bonds Daily!R64C10</stp>
        <stp>Days=A</stp>
        <stp>Fill=C</stp>
        <tr r="J64" s="7"/>
      </tp>
      <tp t="e">
        <v>#N/A</v>
        <stp/>
        <stp>##V3_BDHV12</stp>
        <stp>EBSU Index</stp>
        <stp>PX_LAST</stp>
        <stp>25/11/2015</stp>
        <stp>25/11/2015</stp>
        <stp>[Bonds &amp; FX.xlsx]Bonds Daily!R63C10</stp>
        <stp>Days=A</stp>
        <stp>Fill=C</stp>
        <tr r="J63" s="7"/>
      </tp>
      <tp t="s">
        <v>#N/A Invalid Security</v>
        <stp/>
        <stp>##V3_BDPV12</stp>
        <stp>PTG1TR Index</stp>
        <stp>NAME</stp>
        <stp>[Bonds &amp; FX.xlsx]EFFAS!R51C7</stp>
        <tr r="G51" s="4"/>
      </tp>
      <tp t="s">
        <v>#N/A Invalid Security</v>
        <stp/>
        <stp>##V3_BDPV12</stp>
        <stp>PTG2TR Index</stp>
        <stp>NAME</stp>
        <stp>[Bonds &amp; FX.xlsx]EFFAS!R52C7</stp>
        <tr r="G52" s="4"/>
      </tp>
      <tp t="s">
        <v>#N/A Invalid Security</v>
        <stp/>
        <stp>##V3_BDPV12</stp>
        <stp>PTG3TR Index</stp>
        <stp>NAME</stp>
        <stp>[Bonds &amp; FX.xlsx]EFFAS!R53C7</stp>
        <tr r="G53" s="4"/>
      </tp>
      <tp t="s">
        <v>#N/A Invalid Security</v>
        <stp/>
        <stp>##V3_BDPV12</stp>
        <stp>PTG4TR Index</stp>
        <stp>NAME</stp>
        <stp>[Bonds &amp; FX.xlsx]EFFAS!R54C7</stp>
        <tr r="G54" s="4"/>
      </tp>
      <tp t="s">
        <v>#N/A Invalid Security</v>
        <stp/>
        <stp>##V3_BDPV12</stp>
        <stp>PTG5TR Index</stp>
        <stp>NAME</stp>
        <stp>[Bonds &amp; FX.xlsx]EFFAS!R55C7</stp>
        <tr r="G55" s="4"/>
      </tp>
      <tp t="s">
        <v>#N/A Invalid Security</v>
        <stp/>
        <stp>##V3_BDPV12</stp>
        <stp>SPG1TR Index</stp>
        <stp>NAME</stp>
        <stp>[Bonds &amp; FX.xlsx]EFFAS!R11C7</stp>
        <tr r="G11" s="4"/>
      </tp>
      <tp t="s">
        <v>#N/A Invalid Security</v>
        <stp/>
        <stp>##V3_BDPV12</stp>
        <stp>SPG2TR Index</stp>
        <stp>NAME</stp>
        <stp>[Bonds &amp; FX.xlsx]EFFAS!R12C7</stp>
        <tr r="G12" s="4"/>
      </tp>
      <tp t="s">
        <v>#N/A Invalid Security</v>
        <stp/>
        <stp>##V3_BDPV12</stp>
        <stp>SPG3TR Index</stp>
        <stp>NAME</stp>
        <stp>[Bonds &amp; FX.xlsx]EFFAS!R13C7</stp>
        <tr r="G13" s="4"/>
      </tp>
      <tp t="s">
        <v>#N/A Invalid Security</v>
        <stp/>
        <stp>##V3_BDPV12</stp>
        <stp>SPG4TR Index</stp>
        <stp>NAME</stp>
        <stp>[Bonds &amp; FX.xlsx]EFFAS!R14C7</stp>
        <tr r="G14" s="4"/>
      </tp>
      <tp t="s">
        <v>#N/A Invalid Security</v>
        <stp/>
        <stp>##V3_BDPV12</stp>
        <stp>SPG5TR Index</stp>
        <stp>NAME</stp>
        <stp>[Bonds &amp; FX.xlsx]EFFAS!R15C7</stp>
        <tr r="G15" s="4"/>
      </tp>
      <tp t="s">
        <v>#N/A Invalid Security</v>
        <stp/>
        <stp>##V3_BDPV12</stp>
        <stp>FRG1TR Index</stp>
        <stp>NAME</stp>
        <stp>[Bonds &amp; FX.xlsx]EFFAS!R41C7</stp>
        <tr r="G41" s="4"/>
      </tp>
      <tp t="s">
        <v>#N/A Invalid Security</v>
        <stp/>
        <stp>##V3_BDPV12</stp>
        <stp>FRG2TR Index</stp>
        <stp>NAME</stp>
        <stp>[Bonds &amp; FX.xlsx]EFFAS!R42C7</stp>
        <tr r="G42" s="4"/>
      </tp>
      <tp t="s">
        <v>#N/A Invalid Security</v>
        <stp/>
        <stp>##V3_BDPV12</stp>
        <stp>FRG3TR Index</stp>
        <stp>NAME</stp>
        <stp>[Bonds &amp; FX.xlsx]EFFAS!R43C7</stp>
        <tr r="G43" s="4"/>
      </tp>
      <tp t="s">
        <v>#N/A Invalid Security</v>
        <stp/>
        <stp>##V3_BDPV12</stp>
        <stp>FRG4TR Index</stp>
        <stp>NAME</stp>
        <stp>[Bonds &amp; FX.xlsx]EFFAS!R44C7</stp>
        <tr r="G44" s="4"/>
      </tp>
      <tp t="s">
        <v>#N/A Invalid Security</v>
        <stp/>
        <stp>##V3_BDPV12</stp>
        <stp>FRG5TR Index</stp>
        <stp>NAME</stp>
        <stp>[Bonds &amp; FX.xlsx]EFFAS!R45C7</stp>
        <tr r="G45" s="4"/>
      </tp>
      <tp t="e">
        <v>#N/A</v>
        <stp/>
        <stp>##V3_BDHV12</stp>
        <stp>NZDJPY  Curncy</stp>
        <stp>PX_LAST</stp>
        <stp>31/12/2015</stp>
        <stp>31/12/2015</stp>
        <stp>[Bonds &amp; FX.xlsx]FX_BMG View!R11C9</stp>
        <stp>Fill=C</stp>
        <stp>Days=A</stp>
        <tr r="I11" s="11"/>
      </tp>
      <tp t="e">
        <v>#N/A</v>
        <stp/>
        <stp>##V3_BDHV12</stp>
        <stp>HKDJPY  Curncy</stp>
        <stp>PX_LAST</stp>
        <stp>31/12/2015</stp>
        <stp>31/12/2015</stp>
        <stp>[Bonds &amp; FX.xlsx]FX_BMG View!R12C9</stp>
        <stp>Fill=C</stp>
        <stp>Days=A</stp>
        <tr r="I12" s="11"/>
      </tp>
      <tp t="e">
        <v>#N/A</v>
        <stp/>
        <stp>##V3_BDHV12</stp>
        <stp>AUDJPY  Curncy</stp>
        <stp>PX_LAST</stp>
        <stp>31/12/2015</stp>
        <stp>31/12/2015</stp>
        <stp>[Bonds &amp; FX.xlsx]FX_BMG View!R10C9</stp>
        <stp>Fill=C</stp>
        <stp>Days=A</stp>
        <tr r="I10" s="11"/>
      </tp>
      <tp t="e">
        <v>#N/A</v>
        <stp/>
        <stp>##V3_BDHV12</stp>
        <stp>CADJPY  Curncy</stp>
        <stp>PX_LAST</stp>
        <stp>18/01/2016</stp>
        <stp>18/01/2016</stp>
        <stp>[Bonds &amp; FX.xlsx]FX_BMG View!R41C9</stp>
        <stp>Fill=C</stp>
        <stp>Days=A</stp>
        <tr r="I41" s="11"/>
      </tp>
      <tp t="e">
        <v>#N/A</v>
        <stp/>
        <stp>##V3_BDHV12</stp>
        <stp>AUDJPY  Curncy</stp>
        <stp>PX_LAST</stp>
        <stp>18/01/2016</stp>
        <stp>18/01/2016</stp>
        <stp>[Bonds &amp; FX.xlsx]FX_BMG View!R42C9</stp>
        <stp>Fill=C</stp>
        <stp>Days=A</stp>
        <tr r="I42" s="11"/>
      </tp>
      <tp t="e">
        <v>#N/A</v>
        <stp/>
        <stp>##V3_BDHV12</stp>
        <stp>HKDJPY  Curncy</stp>
        <stp>PX_LAST</stp>
        <stp>18/01/2016</stp>
        <stp>18/01/2016</stp>
        <stp>[Bonds &amp; FX.xlsx]FX_BMG View!R44C9</stp>
        <stp>Fill=C</stp>
        <stp>Days=A</stp>
        <tr r="I44" s="11"/>
      </tp>
      <tp t="e">
        <v>#N/A</v>
        <stp/>
        <stp>##V3_BDHV12</stp>
        <stp>NZDJPY  Curncy</stp>
        <stp>PX_LAST</stp>
        <stp>18/01/2016</stp>
        <stp>18/01/2016</stp>
        <stp>[Bonds &amp; FX.xlsx]FX_BMG View!R43C9</stp>
        <stp>Fill=C</stp>
        <stp>Days=A</stp>
        <tr r="I43" s="11"/>
      </tp>
      <tp t="e">
        <v>#N/A</v>
        <stp/>
        <stp>##V3_BDHV12</stp>
        <stp>AUDJPY  Curncy</stp>
        <stp>PX_LAST</stp>
        <stp>19/01/2016</stp>
        <stp>19/01/2016</stp>
        <stp>[Bonds &amp; FX.xlsx]FX_BMG View!R42C9</stp>
        <stp>Fill=C</stp>
        <stp>Days=A</stp>
        <tr r="I42" s="11"/>
      </tp>
      <tp t="e">
        <v>#N/A</v>
        <stp/>
        <stp>##V3_BDHV12</stp>
        <stp>CADJPY  Curncy</stp>
        <stp>PX_LAST</stp>
        <stp>19/01/2016</stp>
        <stp>19/01/2016</stp>
        <stp>[Bonds &amp; FX.xlsx]FX_BMG View!R41C9</stp>
        <stp>Fill=C</stp>
        <stp>Days=A</stp>
        <tr r="I41" s="11"/>
      </tp>
      <tp t="e">
        <v>#N/A</v>
        <stp/>
        <stp>##V3_BDHV12</stp>
        <stp>NZDJPY  Curncy</stp>
        <stp>PX_LAST</stp>
        <stp>19/01/2016</stp>
        <stp>19/01/2016</stp>
        <stp>[Bonds &amp; FX.xlsx]FX_BMG View!R43C9</stp>
        <stp>Fill=C</stp>
        <stp>Days=A</stp>
        <tr r="I43" s="11"/>
      </tp>
      <tp t="e">
        <v>#N/A</v>
        <stp/>
        <stp>##V3_BDHV12</stp>
        <stp>HKDJPY  Curncy</stp>
        <stp>PX_LAST</stp>
        <stp>19/01/2016</stp>
        <stp>19/01/2016</stp>
        <stp>[Bonds &amp; FX.xlsx]FX_BMG View!R44C9</stp>
        <stp>Fill=C</stp>
        <stp>Days=A</stp>
        <tr r="I44" s="11"/>
      </tp>
      <tp t="e">
        <v>#N/A</v>
        <stp/>
        <stp>##V3_BDHV12</stp>
        <stp>USDJPY  Curncy</stp>
        <stp>PX_LAST</stp>
        <stp>19/01/2016</stp>
        <stp>19/01/2016</stp>
        <stp>[Bonds &amp; FX.xlsx]FX_BMG View!R36C9</stp>
        <stp>Fill=C</stp>
        <stp>Days=A</stp>
        <tr r="I36" s="11"/>
      </tp>
      <tp t="e">
        <v>#N/A</v>
        <stp/>
        <stp>##V3_BDHV12</stp>
        <stp>USDJPY  Curncy</stp>
        <stp>PX_LAST</stp>
        <stp>19/01/2016</stp>
        <stp>19/01/2016</stp>
        <stp>[Bonds &amp; FX.xlsx]FX_BMG View!R20C9</stp>
        <stp>Fill=C</stp>
        <stp>Days=A</stp>
        <tr r="I20" s="11"/>
      </tp>
      <tp t="e">
        <v>#N/A</v>
        <stp/>
        <stp>##V3_BDHV12</stp>
        <stp>USDJPY  Curncy</stp>
        <stp>PX_LAST</stp>
        <stp>18/01/2016</stp>
        <stp>18/01/2016</stp>
        <stp>[Bonds &amp; FX.xlsx]FX_BMG View!R36C9</stp>
        <stp>Fill=C</stp>
        <stp>Days=A</stp>
        <tr r="I36" s="11"/>
      </tp>
      <tp t="e">
        <v>#N/A</v>
        <stp/>
        <stp>##V3_BDHV12</stp>
        <stp>AUDJPY  Curncy</stp>
        <stp>PX_LAST</stp>
        <stp>19/01/2016</stp>
        <stp>19/01/2016</stp>
        <stp>[Bonds &amp; FX.xlsx]FX_BMG View!R26C9</stp>
        <stp>Fill=C</stp>
        <stp>Days=A</stp>
        <tr r="I26" s="11"/>
      </tp>
      <tp t="e">
        <v>#N/A</v>
        <stp/>
        <stp>##V3_BDHV12</stp>
        <stp>CADJPY  Curncy</stp>
        <stp>PX_LAST</stp>
        <stp>19/01/2016</stp>
        <stp>19/01/2016</stp>
        <stp>[Bonds &amp; FX.xlsx]FX_BMG View!R25C9</stp>
        <stp>Fill=C</stp>
        <stp>Days=A</stp>
        <tr r="I25" s="11"/>
      </tp>
      <tp t="e">
        <v>#N/A</v>
        <stp/>
        <stp>##V3_BDHV12</stp>
        <stp>HKDJPY  Curncy</stp>
        <stp>PX_LAST</stp>
        <stp>19/01/2016</stp>
        <stp>19/01/2016</stp>
        <stp>[Bonds &amp; FX.xlsx]FX_BMG View!R28C9</stp>
        <stp>Fill=C</stp>
        <stp>Days=A</stp>
        <tr r="I28" s="11"/>
      </tp>
      <tp t="e">
        <v>#N/A</v>
        <stp/>
        <stp>##V3_BDHV12</stp>
        <stp>NZDJPY  Curncy</stp>
        <stp>PX_LAST</stp>
        <stp>19/01/2016</stp>
        <stp>19/01/2016</stp>
        <stp>[Bonds &amp; FX.xlsx]FX_BMG View!R27C9</stp>
        <stp>Fill=C</stp>
        <stp>Days=A</stp>
        <tr r="I27" s="11"/>
      </tp>
      <tp t="e">
        <v>#N/A</v>
        <stp/>
        <stp>##V3_BDHV12</stp>
        <stp>AUDJPY  Curncy</stp>
        <stp>PX_LAST</stp>
        <stp>19/01/2016</stp>
        <stp>19/01/2016</stp>
        <stp>[Bonds &amp; FX.xlsx]FX_BMG View!R10C9</stp>
        <stp>Fill=C</stp>
        <stp>Days=A</stp>
        <tr r="I10" s="11"/>
      </tp>
      <tp t="e">
        <v>#N/A</v>
        <stp/>
        <stp>##V3_BDHV12</stp>
        <stp>NZDJPY  Curncy</stp>
        <stp>PX_LAST</stp>
        <stp>19/01/2016</stp>
        <stp>19/01/2016</stp>
        <stp>[Bonds &amp; FX.xlsx]FX_BMG View!R11C9</stp>
        <stp>Fill=C</stp>
        <stp>Days=A</stp>
        <tr r="I11" s="11"/>
      </tp>
      <tp t="e">
        <v>#N/A</v>
        <stp/>
        <stp>##V3_BDHV12</stp>
        <stp>HKDJPY  Curncy</stp>
        <stp>PX_LAST</stp>
        <stp>19/01/2016</stp>
        <stp>19/01/2016</stp>
        <stp>[Bonds &amp; FX.xlsx]FX_BMG View!R12C9</stp>
        <stp>Fill=C</stp>
        <stp>Days=A</stp>
        <tr r="I12" s="11"/>
      </tp>
      <tp t="e">
        <v>#N/A</v>
        <stp/>
        <stp>##V3_BDHV12</stp>
        <stp>SPG2TR Index</stp>
        <stp>PX_LAST</stp>
        <stp>31/10/2015</stp>
        <stp>31/10/2015</stp>
        <stp>[Bonds &amp; FX.xlsx]Bonds Daily!R12C30</stp>
        <stp>Fill=C</stp>
        <stp>Days=A</stp>
        <tr r="AD12" s="7"/>
      </tp>
      <tp t="e">
        <v>#N/A</v>
        <stp/>
        <stp>##V3_BDHV12</stp>
        <stp>SZG2TR Index</stp>
        <stp>PX_LAST</stp>
        <stp>31/12/2014</stp>
        <stp>31/12/2014</stp>
        <stp>[Bonds &amp; FX.xlsx]Bonds Daily!R13C19</stp>
        <stp>Fill=C</stp>
        <stp>Days=A</stp>
        <tr r="S13" s="7"/>
      </tp>
      <tp t="e">
        <v>#N/A</v>
        <stp/>
        <stp>##V3_BDHV12</stp>
        <stp>PTGATR Index</stp>
        <stp>PX_LAST</stp>
        <stp>31/12/2014</stp>
        <stp>31/12/2014</stp>
        <stp>[Bonds &amp; FX.xlsx]Bonds Daily!R11C17</stp>
        <stp>Fill=C</stp>
        <stp>Days=A</stp>
        <tr r="Q11" s="7"/>
      </tp>
      <tp t="e">
        <v>#N/A</v>
        <stp/>
        <stp>##V3_BDHV12</stp>
        <stp>USGATR Index</stp>
        <stp>PX_LAST</stp>
        <stp>25/11/2015</stp>
        <stp>25/11/2015</stp>
        <stp>[Bonds &amp; FX.xlsx]Bonds Daily!R15C17</stp>
        <stp>Fill=C</stp>
        <stp>Days=A</stp>
        <tr r="Q15" s="7"/>
      </tp>
      <tp t="e">
        <v>#N/A</v>
        <stp/>
        <stp>##V3_BDHV12</stp>
        <stp>PTG3TR Index</stp>
        <stp>PX_LAST</stp>
        <stp>24/11/2015</stp>
        <stp>24/11/2015</stp>
        <stp>[Bonds &amp; FX.xlsx]Bonds Daily!R11C41</stp>
        <stp>Fill=C</stp>
        <stp>Days=A</stp>
        <tr r="AO11" s="7"/>
      </tp>
      <tp t="e">
        <v>#N/A</v>
        <stp/>
        <stp>##V3_BDHV12</stp>
        <stp>USG3TR Index</stp>
        <stp>PX_LAST</stp>
        <stp>31/12/2014</stp>
        <stp>31/12/2014</stp>
        <stp>[Bonds &amp; FX.xlsx]Bonds Daily!R15C20</stp>
        <stp>Fill=C</stp>
        <stp>Days=A</stp>
        <tr r="T15" s="7"/>
      </tp>
      <tp t="e">
        <v>#N/A</v>
        <stp/>
        <stp>##V3_BDHV12</stp>
        <stp>USG5TR Index</stp>
        <stp>PX_LAST</stp>
        <stp>31/10/2015</stp>
        <stp>31/10/2015</stp>
        <stp>[Bonds &amp; FX.xlsx]Bonds Daily!R15C33</stp>
        <stp>Fill=C</stp>
        <stp>Days=A</stp>
        <tr r="AG15" s="7"/>
      </tp>
      <tp t="e">
        <v>#N/A</v>
        <stp/>
        <stp>##V3_BDHV12</stp>
        <stp>PTG2TR Index</stp>
        <stp>PX_LAST</stp>
        <stp>25/11/2015</stp>
        <stp>25/11/2015</stp>
        <stp>[Bonds &amp; FX.xlsx]Bonds Daily!R11C40</stp>
        <stp>Fill=C</stp>
        <stp>Days=A</stp>
        <tr r="AN11" s="7"/>
      </tp>
      <tp t="e">
        <v>#N/A</v>
        <stp/>
        <stp>##V3_BDHV12</stp>
        <stp>PTG2TR Index</stp>
        <stp>PX_LAST</stp>
        <stp>25/11/2015</stp>
        <stp>25/11/2015</stp>
        <stp>[Bonds &amp; FX.xlsx]Bonds Daily!R11C30</stp>
        <stp>Fill=C</stp>
        <stp>Days=A</stp>
        <tr r="AD11" s="7"/>
      </tp>
      <tp t="e">
        <v>#N/A</v>
        <stp/>
        <stp>##V3_BDHV12</stp>
        <stp>PTG3TR Index</stp>
        <stp>PX_LAST</stp>
        <stp>25/11/2015</stp>
        <stp>25/11/2015</stp>
        <stp>[Bonds &amp; FX.xlsx]Bonds Daily!R11C20</stp>
        <stp>Fill=C</stp>
        <stp>Days=A</stp>
        <tr r="T11" s="7"/>
      </tp>
      <tp t="s">
        <v>HUNGARY CDS USD SR 5Y D14</v>
        <stp/>
        <stp>##V3_BDPV12</stp>
        <stp>REPHUN CDS USD SR 5Y Corp</stp>
        <stp>NAME</stp>
        <stp>[Bonds &amp; FX.xlsx]BONDS OK!R56C6</stp>
        <tr r="F56" s="10"/>
      </tp>
      <tp t="s">
        <v>MARKIT ITRX EUR SNR FIN 06/23</v>
        <stp/>
        <stp>##V3_BDPV12</stp>
        <stp>SNRFIN CDSI GEN 5Y Corp</stp>
        <stp>NAME</stp>
        <stp>[Bonds &amp; FX.xlsx]Monitor!R81C6</stp>
        <tr r="F81" s="1"/>
      </tp>
      <tp>
        <v>2.7749999999999999</v>
        <stp/>
        <stp>##V3_BDHV12</stp>
        <stp>GACGB10 Index</stp>
        <stp>PX_LAST</stp>
        <stp>11.06.2018</stp>
        <stp>11.06.2018</stp>
        <stp>[Bonds &amp; FX.xlsx]BONDS OK!R11C9</stp>
        <stp>Fill=C</stp>
        <stp>Days=A</stp>
        <tr r="I11" s="10"/>
      </tp>
      <tp t="s">
        <v>GBP HY All Sectors OAS</v>
        <stp/>
        <stp>##V3_BDPV12</stp>
        <stp>GBOHHYTO Index</stp>
        <stp>NAME</stp>
        <stp>[Bonds &amp; FX.xlsx]Bonds Daily!R72C6</stp>
        <tr r="F72" s="7"/>
      </tp>
      <tp t="e">
        <v>#N/A</v>
        <stp/>
        <stp>##V3_BDHV12</stp>
        <stp>CHFEUR  Curncy</stp>
        <stp>PX_LAST</stp>
        <stp>19/01/2016</stp>
        <stp>19/01/2016</stp>
        <stp>[Bonds &amp; FX.xlsx]FX_BMG View!R24C8</stp>
        <stp>Fill=C</stp>
        <stp>Days=A</stp>
        <tr r="H24" s="11"/>
      </tp>
      <tp t="e">
        <v>#N/A</v>
        <stp/>
        <stp>##V3_BDHV12</stp>
        <stp>CHFEUR  Curncy</stp>
        <stp>PX_LAST</stp>
        <stp>19/01/2016</stp>
        <stp>19/01/2016</stp>
        <stp>[Bonds &amp; FX.xlsx]FX_BMG View!R40C8</stp>
        <stp>Fill=C</stp>
        <stp>Days=A</stp>
        <tr r="H40" s="11"/>
      </tp>
      <tp t="e">
        <v>#N/A</v>
        <stp/>
        <stp>##V3_BDHV12</stp>
        <stp>CHFEUR  Curncy</stp>
        <stp>PX_LAST</stp>
        <stp>18/01/2016</stp>
        <stp>18/01/2016</stp>
        <stp>[Bonds &amp; FX.xlsx]FX_BMG View!R40C8</stp>
        <stp>Fill=C</stp>
        <stp>Days=A</stp>
        <tr r="H40" s="11"/>
      </tp>
      <tp t="e">
        <v>#N/A</v>
        <stp/>
        <stp>##V3_BDHV12</stp>
        <stp>IRELND CDS USD SR 5Y Corp</stp>
        <stp>PX_LAST</stp>
        <stp>31/12/2014</stp>
        <stp>31/12/2014</stp>
        <stp>[Bonds &amp; FX.xlsx]Bonds Daily!R43C10</stp>
        <stp>Fill=C</stp>
        <stp>Days=A</stp>
        <tr r="J43" s="7"/>
      </tp>
      <tp t="e">
        <v>#N/A</v>
        <stp/>
        <stp>##V3_BDHV12</stp>
        <stp>FRENCH CDS USD SR 5Y Corp</stp>
        <stp>PX_LAST</stp>
        <stp>31/12/2014</stp>
        <stp>31/12/2014</stp>
        <stp>[Bonds &amp; FX.xlsx]Bonds Daily!R44C10</stp>
        <stp>Fill=C</stp>
        <stp>Days=A</stp>
        <tr r="J44" s="7"/>
      </tp>
      <tp t="e">
        <v>#N/A</v>
        <stp/>
        <stp>##V3_BDHV12</stp>
        <stp>REPHUN CDS USD SR 5Y Corp</stp>
        <stp>PX_LAST</stp>
        <stp>25/11/2015</stp>
        <stp>25/11/2015</stp>
        <stp>[Bonds &amp; FX.xlsx]Bonds Daily!R45C7</stp>
        <stp>Fill=C</stp>
        <stp>Days=A</stp>
        <tr r="G45" s="7"/>
        <tr r="G45" s="7"/>
      </tp>
      <tp t="e">
        <v>#N/A</v>
        <stp/>
        <stp>##V3_BDHV12</stp>
        <stp>EURJPY  Curncy</stp>
        <stp>PX_LAST</stp>
        <stp>31/12/2015</stp>
        <stp>31/12/2015</stp>
        <stp>[Bonds &amp; FX.xlsx]FX_BMG View!R5C9</stp>
        <stp>Fill=C</stp>
        <stp>Days=A</stp>
        <tr r="I5" s="11"/>
      </tp>
      <tp t="e">
        <v>#N/A</v>
        <stp/>
        <stp>##V3_BDHV12</stp>
        <stp>GREECE CDS USD SR 5Y Corp</stp>
        <stp>PX_LAST</stp>
        <stp>31/12/2014</stp>
        <stp>31/12/2014</stp>
        <stp>[Bonds &amp; FX.xlsx]Bonds Daily!R47C10</stp>
        <stp>Fill=C</stp>
        <stp>Days=A</stp>
        <tr r="J47" s="7"/>
      </tp>
      <tp t="e">
        <v>#N/A</v>
        <stp/>
        <stp>##V3_BDHV12</stp>
        <stp>GACGB10 Index</stp>
        <stp>PX_LAST</stp>
        <stp>20/11/2015</stp>
        <stp>20/11/2015</stp>
        <stp>[Bonds &amp; FX.xlsx]Monitor!R11C7</stp>
        <stp>Fill=C</stp>
        <stp>Days=A</stp>
        <tr r="G11" s="1"/>
        <tr r="G11" s="1"/>
      </tp>
      <tp t="s">
        <v>US Breakeven 10 Year</v>
        <stp/>
        <stp>##V3_BDPV12</stp>
        <stp>USGGBE10 Index</stp>
        <stp>NAME</stp>
        <stp>[Bonds &amp; FX.xlsx]Monitor!R51C6</stp>
        <tr r="F51" s="1"/>
      </tp>
      <tp t="e">
        <v>#N/A</v>
        <stp/>
        <stp>##V3_BDHV12</stp>
        <stp>SPG5TR Index</stp>
        <stp>PX_LAST</stp>
        <stp>31/10/2015</stp>
        <stp>31/10/2015</stp>
        <stp>[Bonds &amp; FX.xlsx]Bonds Daily!R12C33</stp>
        <stp>Fill=C</stp>
        <stp>Days=A</stp>
        <tr r="AG12" s="7"/>
      </tp>
      <tp t="e">
        <v>#N/A</v>
        <stp/>
        <stp>##V3_BDHV12</stp>
        <stp>SPG3TR Index</stp>
        <stp>PX_LAST</stp>
        <stp>31/12/2014</stp>
        <stp>31/12/2014</stp>
        <stp>[Bonds &amp; FX.xlsx]Bonds Daily!R12C20</stp>
        <stp>Fill=C</stp>
        <stp>Days=A</stp>
        <tr r="T12" s="7"/>
      </tp>
      <tp t="e">
        <v>#N/A</v>
        <stp/>
        <stp>##V3_BDHV12</stp>
        <stp>SZG1TR Index</stp>
        <stp>PX_LAST</stp>
        <stp>31/10/2015</stp>
        <stp>31/10/2015</stp>
        <stp>[Bonds &amp; FX.xlsx]Bonds Daily!R13C29</stp>
        <stp>Fill=C</stp>
        <stp>Days=A</stp>
        <tr r="AC13" s="7"/>
      </tp>
      <tp t="e">
        <v>#N/A</v>
        <stp/>
        <stp>##V3_BDHV12</stp>
        <stp>SPGATR Index</stp>
        <stp>PX_LAST</stp>
        <stp>25/11/2015</stp>
        <stp>25/11/2015</stp>
        <stp>[Bonds &amp; FX.xlsx]Bonds Daily!R12C17</stp>
        <stp>Fill=C</stp>
        <stp>Days=A</stp>
        <tr r="Q12" s="7"/>
      </tp>
      <tp t="e">
        <v>#N/A</v>
        <stp/>
        <stp>##V3_BDHV12</stp>
        <stp>PTG4TR Index</stp>
        <stp>PX_LAST</stp>
        <stp>24/11/2015</stp>
        <stp>24/11/2015</stp>
        <stp>[Bonds &amp; FX.xlsx]Bonds Daily!R11C42</stp>
        <stp>Fill=C</stp>
        <stp>Days=A</stp>
        <tr r="AP11" s="7"/>
      </tp>
      <tp t="e">
        <v>#N/A</v>
        <stp/>
        <stp>##V3_BDHV12</stp>
        <stp>PTG5TR Index</stp>
        <stp>PX_LAST</stp>
        <stp>25/11/2015</stp>
        <stp>25/11/2015</stp>
        <stp>[Bonds &amp; FX.xlsx]Bonds Daily!R11C43</stp>
        <stp>Fill=C</stp>
        <stp>Days=A</stp>
        <tr r="AQ11" s="7"/>
      </tp>
      <tp t="e">
        <v>#N/A</v>
        <stp/>
        <stp>##V3_BDHV12</stp>
        <stp>PTG5TR Index</stp>
        <stp>PX_LAST</stp>
        <stp>25/11/2015</stp>
        <stp>25/11/2015</stp>
        <stp>[Bonds &amp; FX.xlsx]Bonds Daily!R11C33</stp>
        <stp>Fill=C</stp>
        <stp>Days=A</stp>
        <tr r="AG11" s="7"/>
      </tp>
      <tp t="e">
        <v>#N/A</v>
        <stp/>
        <stp>##V3_BDHV12</stp>
        <stp>USG2TR Index</stp>
        <stp>PX_LAST</stp>
        <stp>31/10/2015</stp>
        <stp>31/10/2015</stp>
        <stp>[Bonds &amp; FX.xlsx]Bonds Daily!R15C30</stp>
        <stp>Fill=C</stp>
        <stp>Days=A</stp>
        <tr r="AD15" s="7"/>
      </tp>
      <tp t="s">
        <v>GREECE CDS USD SR 5Y D14</v>
        <stp/>
        <stp>##V3_BDPV12</stp>
        <stp>GREECE CDS USD SR 5Y Corp</stp>
        <stp>NAME</stp>
        <stp>[Bonds &amp; FX.xlsx]BONDS OK!R58C6</stp>
        <tr r="F58" s="10"/>
      </tp>
      <tp>
        <v>60.48</v>
        <stp/>
        <stp>##V3_BDHV12</stp>
        <stp>CDX IG CDSI GEN 5Y Corp</stp>
        <stp>PX_LAST</stp>
        <stp>15.06.2018</stp>
        <stp>15.06.2018</stp>
        <stp>[Bonds &amp; FX.xlsx]BONDS OK!R86C7</stp>
        <stp>Fill=C</stp>
        <stp>Days=A</stp>
        <tr r="G86" s="10"/>
        <tr r="G86" s="10"/>
      </tp>
      <tp>
        <v>117.248</v>
        <stp/>
        <stp>##V3_BDHV12</stp>
        <stp>ITYC1030 Index</stp>
        <stp>PX_LAST</stp>
        <stp>31.12.2017</stp>
        <stp>31.12.2017</stp>
        <stp>[Bonds &amp; FX.xlsx]BONDS OK!R49C11</stp>
        <stp>Fill=C</stp>
        <stp>Days=A</stp>
        <tr r="K49" s="10"/>
      </tp>
      <tp t="e">
        <v>#N/A</v>
        <stp/>
        <stp>##V3_BDHV12</stp>
        <stp>ITRX EUR CDSI GEN 5Y Corp</stp>
        <stp>PX_LAST</stp>
        <stp>31/10/2015</stp>
        <stp>31/10/2015</stp>
        <stp>[Bonds &amp; FX.xlsx]Monitor!R78C9</stp>
        <stp>Fill=C</stp>
        <stp>Days=A</stp>
        <tr r="I78" s="1"/>
      </tp>
      <tp t="e">
        <v>#N/A</v>
        <stp/>
        <stp>##V3_BDHV12</stp>
        <stp>EBL0 Index</stp>
        <stp>PX_LAST</stp>
        <stp>25/11/2015</stp>
        <stp>25/11/2015</stp>
        <stp>[Bonds &amp; FX.xlsx]Bonds Daily!R65C7</stp>
        <stp>Fill=C</stp>
        <stp>Days=A</stp>
        <tr r="G65" s="7"/>
        <tr r="G65" s="7"/>
      </tp>
      <tp t="e">
        <v>#N/A</v>
        <stp/>
        <stp>##V3_BDHV12</stp>
        <stp>CHFJPY  Curncy</stp>
        <stp>PX_LAST</stp>
        <stp>18/01/2016</stp>
        <stp>18/01/2016</stp>
        <stp>[Bonds &amp; FX.xlsx]FX_BMG View!R40C9</stp>
        <stp>Fill=C</stp>
        <stp>Days=A</stp>
        <tr r="I40" s="11"/>
      </tp>
      <tp t="e">
        <v>#N/A</v>
        <stp/>
        <stp>##V3_BDHV12</stp>
        <stp>CHFJPY  Curncy</stp>
        <stp>PX_LAST</stp>
        <stp>19/01/2016</stp>
        <stp>19/01/2016</stp>
        <stp>[Bonds &amp; FX.xlsx]FX_BMG View!R40C9</stp>
        <stp>Fill=C</stp>
        <stp>Days=A</stp>
        <tr r="I40" s="11"/>
      </tp>
      <tp t="e">
        <v>#N/A</v>
        <stp/>
        <stp>##V3_BDHV12</stp>
        <stp>CHFJPY  Curncy</stp>
        <stp>PX_LAST</stp>
        <stp>19/01/2016</stp>
        <stp>19/01/2016</stp>
        <stp>[Bonds &amp; FX.xlsx]FX_BMG View!R24C9</stp>
        <stp>Fill=C</stp>
        <stp>Days=A</stp>
        <tr r="I24" s="11"/>
      </tp>
      <tp t="e">
        <v>#N/A</v>
        <stp/>
        <stp>##V3_BDHV12</stp>
        <stp>EURJPY  Curncy</stp>
        <stp>PX_LAST</stp>
        <stp>19/01/2016</stp>
        <stp>19/01/2016</stp>
        <stp>[Bonds &amp; FX.xlsx]FX_BMG View!R5C9</stp>
        <stp>Fill=C</stp>
        <stp>Days=A</stp>
        <tr r="I5" s="11"/>
      </tp>
      <tp t="e">
        <v>#N/A</v>
        <stp/>
        <stp>##V3_BDHV12</stp>
        <stp>ITRX EUR CDSI GEN 5Y Corp</stp>
        <stp>PX_LAST</stp>
        <stp>14/01/2016</stp>
        <stp>14/01/2016</stp>
        <stp>[Bonds &amp; FX.xlsx]Bonds Weekly!R78C7</stp>
        <stp>Fill=C</stp>
        <stp>Days=A</stp>
        <tr r="G78" s="9"/>
        <tr r="G78" s="9"/>
      </tp>
      <tp>
        <v>17</v>
        <stp/>
        <stp>##V3_BDHV12</stp>
        <stp>JPYC2Y10 Index</stp>
        <stp>PX_LAST</stp>
        <stp>31.12.2017</stp>
        <stp>31.12.2017</stp>
        <stp>[Bonds &amp; FX.xlsx]BONDS OK!R44C11</stp>
        <stp>Fill=C</stp>
        <stp>Days=A</stp>
        <tr r="K44" s="10"/>
      </tp>
      <tp t="e">
        <v>#N/A</v>
        <stp/>
        <stp>##V3_BDHV12</stp>
        <stp>SPG4TR Index</stp>
        <stp>PX_LAST</stp>
        <stp>31/10/2015</stp>
        <stp>31/10/2015</stp>
        <stp>[Bonds &amp; FX.xlsx]Bonds Daily!R12C32</stp>
        <stp>Fill=C</stp>
        <stp>Days=A</stp>
        <tr r="AF12" s="7"/>
      </tp>
      <tp t="e">
        <v>#N/A</v>
        <stp/>
        <stp>##V3_BDHV12</stp>
        <stp>SPG4TR Index</stp>
        <stp>PX_LAST</stp>
        <stp>31/12/2014</stp>
        <stp>31/12/2014</stp>
        <stp>[Bonds &amp; FX.xlsx]Bonds Daily!R12C21</stp>
        <stp>Fill=C</stp>
        <stp>Days=A</stp>
        <tr r="U12" s="7"/>
      </tp>
      <tp t="e">
        <v>#N/A</v>
        <stp/>
        <stp>##V3_BDHV12</stp>
        <stp>SZGATR Index</stp>
        <stp>PX_LAST</stp>
        <stp>31/10/2015</stp>
        <stp>31/10/2015</stp>
        <stp>[Bonds &amp; FX.xlsx]Bonds Daily!R13C28</stp>
        <stp>Fill=C</stp>
        <stp>Days=A</stp>
        <tr r="AB13" s="7"/>
      </tp>
      <tp t="e">
        <v>#N/A</v>
        <stp/>
        <stp>##V3_BDHV12</stp>
        <stp>PTG5TR Index</stp>
        <stp>PX_LAST</stp>
        <stp>24/11/2015</stp>
        <stp>24/11/2015</stp>
        <stp>[Bonds &amp; FX.xlsx]Bonds Daily!R11C43</stp>
        <stp>Fill=C</stp>
        <stp>Days=A</stp>
        <tr r="AQ11" s="7"/>
      </tp>
      <tp t="e">
        <v>#N/A</v>
        <stp/>
        <stp>##V3_BDHV12</stp>
        <stp>USG5TR Index</stp>
        <stp>PX_LAST</stp>
        <stp>31/12/2014</stp>
        <stp>31/12/2014</stp>
        <stp>[Bonds &amp; FX.xlsx]Bonds Daily!R15C22</stp>
        <stp>Fill=C</stp>
        <stp>Days=A</stp>
        <tr r="V15" s="7"/>
      </tp>
      <tp t="e">
        <v>#N/A</v>
        <stp/>
        <stp>##V3_BDHV12</stp>
        <stp>PTG4TR Index</stp>
        <stp>PX_LAST</stp>
        <stp>25/11/2015</stp>
        <stp>25/11/2015</stp>
        <stp>[Bonds &amp; FX.xlsx]Bonds Daily!R11C42</stp>
        <stp>Fill=C</stp>
        <stp>Days=A</stp>
        <tr r="AP11" s="7"/>
      </tp>
      <tp t="e">
        <v>#N/A</v>
        <stp/>
        <stp>##V3_BDHV12</stp>
        <stp>PTG4TR Index</stp>
        <stp>PX_LAST</stp>
        <stp>25/11/2015</stp>
        <stp>25/11/2015</stp>
        <stp>[Bonds &amp; FX.xlsx]Bonds Daily!R11C32</stp>
        <stp>Fill=C</stp>
        <stp>Days=A</stp>
        <tr r="AF11" s="7"/>
      </tp>
      <tp t="e">
        <v>#N/A</v>
        <stp/>
        <stp>##V3_BDHV12</stp>
        <stp>PTG5TR Index</stp>
        <stp>PX_LAST</stp>
        <stp>25/11/2015</stp>
        <stp>25/11/2015</stp>
        <stp>[Bonds &amp; FX.xlsx]Bonds Daily!R11C22</stp>
        <stp>Fill=C</stp>
        <stp>Days=A</stp>
        <tr r="V11" s="7"/>
      </tp>
      <tp t="e">
        <v>#N/A</v>
        <stp/>
        <stp>##V3_BDHV12</stp>
        <stp>USG3TR Index</stp>
        <stp>PX_LAST</stp>
        <stp>31/10/2015</stp>
        <stp>31/10/2015</stp>
        <stp>[Bonds &amp; FX.xlsx]Bonds Daily!R15C31</stp>
        <stp>Fill=C</stp>
        <stp>Days=A</stp>
        <tr r="AE15" s="7"/>
      </tp>
      <tp>
        <v>98.974000000000004</v>
        <stp/>
        <stp>##V3_BDHV12</stp>
        <stp>DEYC2Y10 Index</stp>
        <stp>PX_LAST</stp>
        <stp>31.05.2018</stp>
        <stp>31.05.2018</stp>
        <stp>[Bonds &amp; FX.xlsx]BONDS OK!R40C10</stp>
        <stp>Fill=C</stp>
        <stp>Days=A</stp>
        <tr r="J40" s="10"/>
      </tp>
      <tp>
        <v>43.856999999999999</v>
        <stp/>
        <stp>##V3_BDHV12</stp>
        <stp>SNRFIN CDSI GEN 5Y Corp</stp>
        <stp>PX_LAST</stp>
        <stp>31.12.2017</stp>
        <stp>31.12.2017</stp>
        <stp>[Bonds &amp; FX.xlsx]BONDS OK!R91C11</stp>
        <stp>Fill=C</stp>
        <stp>Days=A</stp>
        <tr r="K91" s="10"/>
      </tp>
      <tp t="e">
        <v>#N/A</v>
        <stp/>
        <stp>##V3_BDHV12</stp>
        <stp>EURCAD  Curncy</stp>
        <stp>PX_LAST</stp>
        <stp>19/01/2016</stp>
        <stp>19/01/2016</stp>
        <stp>[Bonds &amp; FX.xlsx]FX_BMG View!R5C12</stp>
        <stp>Fill=C</stp>
        <stp>Days=A</stp>
        <tr r="L5" s="11"/>
      </tp>
      <tp t="e">
        <v>#N/A</v>
        <stp/>
        <stp>##V3_BDHV12</stp>
        <stp>EURCAD  Curncy</stp>
        <stp>PX_LAST</stp>
        <stp>31/12/2015</stp>
        <stp>31/12/2015</stp>
        <stp>[Bonds &amp; FX.xlsx]FX_BMG View!R5C12</stp>
        <stp>Fill=C</stp>
        <stp>Days=A</stp>
        <tr r="L5" s="11"/>
      </tp>
      <tp t="e">
        <v>#N/A</v>
        <stp/>
        <stp>##V3_BDHV12</stp>
        <stp>GCG1TR Index</stp>
        <stp>PX_LAST</stp>
        <stp>24/11/2015</stp>
        <stp>24/11/2015</stp>
        <stp>[Bonds &amp; FX.xlsx]Bonds Daily!R8C39</stp>
        <stp>Fill=C</stp>
        <stp>Days=A</stp>
        <tr r="AM8" s="7"/>
      </tp>
      <tp t="e">
        <v>#N/A</v>
        <stp/>
        <stp>##V3_BDHV12</stp>
        <stp>GCG1TR Index</stp>
        <stp>PX_LAST</stp>
        <stp>25/11/2015</stp>
        <stp>25/11/2015</stp>
        <stp>[Bonds &amp; FX.xlsx]Bonds Daily!R8C29</stp>
        <stp>Fill=C</stp>
        <stp>Days=A</stp>
        <tr r="AC8" s="7"/>
      </tp>
      <tp t="e">
        <v>#N/A</v>
        <stp/>
        <stp>##V3_BDHV12</stp>
        <stp>GCG2TR Index</stp>
        <stp>PX_LAST</stp>
        <stp>25/11/2015</stp>
        <stp>25/11/2015</stp>
        <stp>[Bonds &amp; FX.xlsx]Bonds Daily!R8C19</stp>
        <stp>Fill=C</stp>
        <stp>Days=A</stp>
        <tr r="S8" s="7"/>
      </tp>
      <tp t="e">
        <v>#N/A</v>
        <stp/>
        <stp>##V3_BDHV12</stp>
        <stp>GCG1TR Index</stp>
        <stp>PX_LAST</stp>
        <stp>25/11/2015</stp>
        <stp>25/11/2015</stp>
        <stp>[Bonds &amp; FX.xlsx]Bonds Daily!R8C39</stp>
        <stp>Fill=C</stp>
        <stp>Days=A</stp>
        <tr r="AM8" s="7"/>
      </tp>
      <tp t="e">
        <v>#N/A</v>
        <stp/>
        <stp>##V3_BDHV12</stp>
        <stp>GCG1TR Index</stp>
        <stp>PX_LAST</stp>
        <stp>31/10/2015</stp>
        <stp>31/10/2015</stp>
        <stp>[Bonds &amp; FX.xlsx]Bonds Daily!R8C29</stp>
        <stp>Fill=C</stp>
        <stp>Days=A</stp>
        <tr r="AC8" s="7"/>
      </tp>
      <tp t="e">
        <v>#N/A</v>
        <stp/>
        <stp>##V3_BDHV12</stp>
        <stp>FRENCH CDS USD SR 5Y Corp</stp>
        <stp>PX_LAST</stp>
        <stp>24/11/2015</stp>
        <stp>24/11/2015</stp>
        <stp>[Bonds &amp; FX.xlsx]Bonds Daily!R44C8</stp>
        <stp>Fill=C</stp>
        <stp>Days=A</stp>
        <tr r="H44" s="7"/>
      </tp>
      <tp t="e">
        <v>#N/A</v>
        <stp/>
        <stp>##V3_BDHV12</stp>
        <stp>FRGATR Index</stp>
        <stp>PX_LAST</stp>
        <stp>31/10/2015</stp>
        <stp>31/10/2015</stp>
        <stp>[Bonds &amp; FX.xlsx]Bonds Daily!R7C28</stp>
        <stp>Fill=C</stp>
        <stp>Days=A</stp>
        <tr r="AB7" s="7"/>
      </tp>
      <tp t="e">
        <v>#N/A</v>
        <stp/>
        <stp>##V3_BDHV12</stp>
        <stp>EUG2TR Index</stp>
        <stp>PX_LAST</stp>
        <stp>31/12/2014</stp>
        <stp>31/12/2014</stp>
        <stp>[Bonds &amp; FX.xlsx]Bonds Daily!R6C19</stp>
        <stp>Fill=C</stp>
        <stp>Days=A</stp>
        <tr r="S6" s="7"/>
      </tp>
      <tp t="e">
        <v>#N/A</v>
        <stp/>
        <stp>##V3_BDHV12</stp>
        <stp>FRGATR Index</stp>
        <stp>PX_LAST</stp>
        <stp>24/11/2015</stp>
        <stp>24/11/2015</stp>
        <stp>[Bonds &amp; FX.xlsx]Bonds Daily!R7C38</stp>
        <stp>Fill=C</stp>
        <stp>Days=A</stp>
        <tr r="AL7" s="7"/>
      </tp>
      <tp t="e">
        <v>#N/A</v>
        <stp/>
        <stp>##V3_BDHV12</stp>
        <stp>FRGATR Index</stp>
        <stp>PX_LAST</stp>
        <stp>25/11/2015</stp>
        <stp>25/11/2015</stp>
        <stp>[Bonds &amp; FX.xlsx]Bonds Daily!R7C28</stp>
        <stp>Fill=C</stp>
        <stp>Days=A</stp>
        <tr r="AB7" s="7"/>
      </tp>
      <tp t="e">
        <v>#N/A</v>
        <stp/>
        <stp>##V3_BDHV12</stp>
        <stp>FRGATR Index</stp>
        <stp>PX_LAST</stp>
        <stp>25/11/2015</stp>
        <stp>25/11/2015</stp>
        <stp>[Bonds &amp; FX.xlsx]Bonds Daily!R7C38</stp>
        <stp>Fill=C</stp>
        <stp>Days=A</stp>
        <tr r="AL7" s="7"/>
      </tp>
      <tp t="e">
        <v>#N/A</v>
        <stp/>
        <stp>##V3_BDHV12</stp>
        <stp>FRG1TR Index</stp>
        <stp>PX_LAST</stp>
        <stp>25/11/2015</stp>
        <stp>25/11/2015</stp>
        <stp>[Bonds &amp; FX.xlsx]Bonds Daily!R7C18</stp>
        <stp>Fill=C</stp>
        <stp>Days=A</stp>
        <tr r="R7" s="7"/>
      </tp>
      <tp t="e">
        <v>#N/A</v>
        <stp/>
        <stp>##V3_BDHV12</stp>
        <stp>EBSU Index</stp>
        <stp>PX_LAST</stp>
        <stp>25/11/2015</stp>
        <stp>25/11/2015</stp>
        <stp>[Bonds &amp; FX.xlsx]Bonds Daily!R63C7</stp>
        <stp>Fill=C</stp>
        <stp>Days=A</stp>
        <tr r="G63" s="7"/>
        <tr r="G63" s="7"/>
      </tp>
      <tp t="e">
        <v>#N/A</v>
        <stp/>
        <stp>##V3_BDHV12</stp>
        <stp>ENSU Index</stp>
        <stp>PX_LAST</stp>
        <stp>25/11/2015</stp>
        <stp>25/11/2015</stp>
        <stp>[Bonds &amp; FX.xlsx]Bonds Daily!R64C7</stp>
        <stp>Fill=C</stp>
        <stp>Days=A</stp>
        <tr r="G64" s="7"/>
        <tr r="G64" s="7"/>
      </tp>
      <tp t="e">
        <v>#N/A</v>
        <stp/>
        <stp>##V3_BDHV12</stp>
        <stp>CADEUR  Curncy</stp>
        <stp>PX_LAST</stp>
        <stp>31/12/2015</stp>
        <stp>31/12/2015</stp>
        <stp>[Bonds &amp; FX.xlsx]FX_BMG View!R9C8</stp>
        <stp>Fill=C</stp>
        <stp>Days=A</stp>
        <tr r="H9" s="11"/>
      </tp>
      <tp t="e">
        <v>#N/A</v>
        <stp/>
        <stp>##V3_BDHV12</stp>
        <stp>ITGATR Index</stp>
        <stp>PX_LAST</stp>
        <stp>25/11/2015</stp>
        <stp>25/11/2015</stp>
        <stp>[Bonds &amp; FX.xlsx]Bonds Daily!R9C17</stp>
        <stp>Fill=C</stp>
        <stp>Days=A</stp>
        <tr r="Q9" s="7"/>
      </tp>
      <tp>
        <v>154.28700000000001</v>
        <stp/>
        <stp>##V3_BDHV12</stp>
        <stp>SUBFIN CDSI GEN 5Y Corp</stp>
        <stp>PX_LAST</stp>
        <stp>14.06.2018</stp>
        <stp>14.06.2018</stp>
        <stp>[Bonds &amp; FX.xlsx]BONDS OK!R92C8</stp>
        <stp>Fill=C</stp>
        <stp>Days=A</stp>
        <tr r="H92" s="10"/>
      </tp>
      <tp t="e">
        <v>#N/A</v>
        <stp/>
        <stp>##V3_BDHV12</stp>
        <stp>JNG5TR Index</stp>
        <stp>PX_LAST</stp>
        <stp>31/10/2015</stp>
        <stp>31/10/2015</stp>
        <stp>[Bonds &amp; FX.xlsx]Bonds Daily!R10C33</stp>
        <stp>Fill=C</stp>
        <stp>Days=A</stp>
        <tr r="AG10" s="7"/>
      </tp>
      <tp t="e">
        <v>#N/A</v>
        <stp/>
        <stp>##V3_BDHV12</stp>
        <stp>JNG3TR Index</stp>
        <stp>PX_LAST</stp>
        <stp>31/12/2014</stp>
        <stp>31/12/2014</stp>
        <stp>[Bonds &amp; FX.xlsx]Bonds Daily!R10C20</stp>
        <stp>Fill=C</stp>
        <stp>Days=A</stp>
        <tr r="T10" s="7"/>
      </tp>
      <tp t="e">
        <v>#N/A</v>
        <stp/>
        <stp>##V3_BDHV12</stp>
        <stp>JNGATR Index</stp>
        <stp>PX_LAST</stp>
        <stp>25/11/2015</stp>
        <stp>25/11/2015</stp>
        <stp>[Bonds &amp; FX.xlsx]Bonds Daily!R10C17</stp>
        <stp>Fill=C</stp>
        <stp>Days=A</stp>
        <tr r="Q10" s="7"/>
      </tp>
      <tp>
        <v>74.938000000000002</v>
        <stp/>
        <stp>##V3_BDHV12</stp>
        <stp>UKYC2Y10 Index</stp>
        <stp>PX_LAST</stp>
        <stp>31.12.2017</stp>
        <stp>31.12.2017</stp>
        <stp>[Bonds &amp; FX.xlsx]BONDS OK!R42C11</stp>
        <stp>Fill=C</stp>
        <stp>Days=A</stp>
        <tr r="K42" s="10"/>
      </tp>
      <tp>
        <v>75.863</v>
        <stp/>
        <stp>##V3_BDHV12</stp>
        <stp>SNRFIN CDSI GEN 5Y Corp</stp>
        <stp>PX_LAST</stp>
        <stp>14.06.2018</stp>
        <stp>14.06.2018</stp>
        <stp>[Bonds &amp; FX.xlsx]BONDS OK!R91C8</stp>
        <stp>Fill=C</stp>
        <stp>Days=A</stp>
        <tr r="H91" s="10"/>
      </tp>
      <tp t="e">
        <v>#N/A</v>
        <stp/>
        <stp>##V3_BDHV12</stp>
        <stp>UkGATR Index</stp>
        <stp>PX_LAST</stp>
        <stp>31/12/2014</stp>
        <stp>31/12/2014</stp>
        <stp>[Bonds &amp; FX.xlsx]Monitor!R14C17</stp>
        <stp>Fill=C</stp>
        <stp>Days=A</stp>
        <tr r="Q14" s="1"/>
      </tp>
      <tp>
        <v>2.609</v>
        <stp/>
        <stp>##V3_BDHV12</stp>
        <stp>GBTPGR10 Index</stp>
        <stp>PX_LAST</stp>
        <stp>15.06.2018</stp>
        <stp>15.06.2018</stp>
        <stp>[Bonds &amp; FX.xlsx]BONDS OK!R21C7</stp>
        <stp>Fill=C</stp>
        <stp>Days=A</stp>
        <tr r="G21" s="10"/>
        <tr r="G21" s="10"/>
      </tp>
      <tp>
        <v>2.609</v>
        <stp/>
        <stp>##V3_BDHV12</stp>
        <stp>GBTPGR10 Index</stp>
        <stp>PX_LAST</stp>
        <stp>15.06.2018</stp>
        <stp>15.06.2018</stp>
        <stp>[Bonds &amp; FX.xlsx]BONDS OK!R33C7</stp>
        <stp>Fill=C</stp>
        <stp>Days=A</stp>
        <tr r="G33" s="10"/>
      </tp>
      <tp t="e">
        <v>#N/A</v>
        <stp/>
        <stp>##V3_BDHV12</stp>
        <stp>GBPUSD  Curncy</stp>
        <stp>PX_LAST</stp>
        <stp>14/07/2015</stp>
        <stp>14/07/2015</stp>
        <stp>[Bonds &amp; FX.xlsx]FX_BMG View!R23C7</stp>
        <stp>Fill=C</stp>
        <stp>Days=A</stp>
        <tr r="G23" s="11"/>
      </tp>
      <tp t="e">
        <v>#N/A</v>
        <stp/>
        <stp>##V3_BDHV12</stp>
        <stp>EURAUD  Curncy</stp>
        <stp>PX_LAST</stp>
        <stp>19/01/2016</stp>
        <stp>19/01/2016</stp>
        <stp>[Bonds &amp; FX.xlsx]FX_BMG View!R5C13</stp>
        <stp>Fill=C</stp>
        <stp>Days=A</stp>
        <tr r="M5" s="11"/>
      </tp>
      <tp t="e">
        <v>#N/A</v>
        <stp/>
        <stp>##V3_BDHV12</stp>
        <stp>GBPCHF  Curncy</stp>
        <stp>PX_LAST</stp>
        <stp>19/01/2016</stp>
        <stp>19/01/2016</stp>
        <stp>[Bonds &amp; FX.xlsx]FX_BMG View!R7C11</stp>
        <stp>Fill=C</stp>
        <stp>Days=A</stp>
        <tr r="K7" s="11"/>
      </tp>
      <tp t="e">
        <v>#N/A</v>
        <stp/>
        <stp>##V3_BDHV12</stp>
        <stp>JPYEUR  Curncy</stp>
        <stp>PX_LAST</stp>
        <stp>18/01/2016</stp>
        <stp>18/01/2016</stp>
        <stp>[Bonds &amp; FX.xlsx]FX_BMG View!R38C8</stp>
        <stp>Fill=C</stp>
        <stp>Days=A</stp>
        <tr r="H38" s="11"/>
      </tp>
      <tp t="e">
        <v>#N/A</v>
        <stp/>
        <stp>##V3_BDHV12</stp>
        <stp>JPYEUR  Curncy</stp>
        <stp>PX_LAST</stp>
        <stp>19/01/2016</stp>
        <stp>19/01/2016</stp>
        <stp>[Bonds &amp; FX.xlsx]FX_BMG View!R22C8</stp>
        <stp>Fill=C</stp>
        <stp>Days=A</stp>
        <tr r="H22" s="11"/>
      </tp>
      <tp t="e">
        <v>#N/A</v>
        <stp/>
        <stp>##V3_BDHV12</stp>
        <stp>JPYEUR  Curncy</stp>
        <stp>PX_LAST</stp>
        <stp>19/01/2016</stp>
        <stp>19/01/2016</stp>
        <stp>[Bonds &amp; FX.xlsx]FX_BMG View!R38C8</stp>
        <stp>Fill=C</stp>
        <stp>Days=A</stp>
        <tr r="H38" s="11"/>
      </tp>
      <tp t="e">
        <v>#N/A</v>
        <stp/>
        <stp>##V3_BDHV12</stp>
        <stp>EURAUD  Curncy</stp>
        <stp>PX_LAST</stp>
        <stp>31/12/2015</stp>
        <stp>31/12/2015</stp>
        <stp>[Bonds &amp; FX.xlsx]FX_BMG View!R5C13</stp>
        <stp>Fill=C</stp>
        <stp>Days=A</stp>
        <tr r="M5" s="11"/>
      </tp>
      <tp t="e">
        <v>#N/A</v>
        <stp/>
        <stp>##V3_BDHV12</stp>
        <stp>GBPCHF  Curncy</stp>
        <stp>PX_LAST</stp>
        <stp>31/12/2015</stp>
        <stp>31/12/2015</stp>
        <stp>[Bonds &amp; FX.xlsx]FX_BMG View!R7C11</stp>
        <stp>Fill=C</stp>
        <stp>Days=A</stp>
        <tr r="K7" s="11"/>
      </tp>
      <tp t="s">
        <v>Euro High Yield</v>
        <stp/>
        <stp>##V3_BDPV12</stp>
        <stp>HE00 Index</stp>
        <stp>NAME</stp>
        <stp>[Bonds &amp; FX.xlsx]Bonds Weekly!R61C6</stp>
        <tr r="F61" s="9"/>
      </tp>
      <tp t="e">
        <v>#N/A</v>
        <stp/>
        <stp>##V3_BDHV12</stp>
        <stp>GCGATR Index</stp>
        <stp>PX_LAST</stp>
        <stp>24/11/2015</stp>
        <stp>24/11/2015</stp>
        <stp>[Bonds &amp; FX.xlsx]Bonds Daily!R8C38</stp>
        <stp>Fill=C</stp>
        <stp>Days=A</stp>
        <tr r="AL8" s="7"/>
      </tp>
      <tp t="e">
        <v>#N/A</v>
        <stp/>
        <stp>##V3_BDHV12</stp>
        <stp>GCGATR Index</stp>
        <stp>PX_LAST</stp>
        <stp>25/11/2015</stp>
        <stp>25/11/2015</stp>
        <stp>[Bonds &amp; FX.xlsx]Bonds Daily!R8C28</stp>
        <stp>Fill=C</stp>
        <stp>Days=A</stp>
        <tr r="AB8" s="7"/>
      </tp>
      <tp t="e">
        <v>#N/A</v>
        <stp/>
        <stp>##V3_BDHV12</stp>
        <stp>GCGATR Index</stp>
        <stp>PX_LAST</stp>
        <stp>25/11/2015</stp>
        <stp>25/11/2015</stp>
        <stp>[Bonds &amp; FX.xlsx]Bonds Daily!R8C38</stp>
        <stp>Fill=C</stp>
        <stp>Days=A</stp>
        <tr r="AL8" s="7"/>
      </tp>
      <tp t="e">
        <v>#N/A</v>
        <stp/>
        <stp>##V3_BDHV12</stp>
        <stp>GCG1TR Index</stp>
        <stp>PX_LAST</stp>
        <stp>25/11/2015</stp>
        <stp>25/11/2015</stp>
        <stp>[Bonds &amp; FX.xlsx]Bonds Daily!R8C18</stp>
        <stp>Fill=C</stp>
        <stp>Days=A</stp>
        <tr r="R8" s="7"/>
      </tp>
      <tp t="e">
        <v>#N/A</v>
        <stp/>
        <stp>##V3_BDHV12</stp>
        <stp>GCGATR Index</stp>
        <stp>PX_LAST</stp>
        <stp>31/10/2015</stp>
        <stp>31/10/2015</stp>
        <stp>[Bonds &amp; FX.xlsx]Bonds Daily!R8C28</stp>
        <stp>Fill=C</stp>
        <stp>Days=A</stp>
        <tr r="AB8" s="7"/>
      </tp>
      <tp t="e">
        <v>#N/A</v>
        <stp/>
        <stp>##V3_BDHV12</stp>
        <stp>FRG1TR Index</stp>
        <stp>PX_LAST</stp>
        <stp>31/10/2015</stp>
        <stp>31/10/2015</stp>
        <stp>[Bonds &amp; FX.xlsx]Bonds Daily!R7C29</stp>
        <stp>Fill=C</stp>
        <stp>Days=A</stp>
        <tr r="AC7" s="7"/>
      </tp>
      <tp t="e">
        <v>#N/A</v>
        <stp/>
        <stp>##V3_BDHV12</stp>
        <stp>EUG1TR Index</stp>
        <stp>PX_LAST</stp>
        <stp>31/12/2014</stp>
        <stp>31/12/2014</stp>
        <stp>[Bonds &amp; FX.xlsx]Bonds Daily!R6C18</stp>
        <stp>Fill=C</stp>
        <stp>Days=A</stp>
        <tr r="R6" s="7"/>
      </tp>
      <tp t="e">
        <v>#N/A</v>
        <stp/>
        <stp>##V3_BDHV12</stp>
        <stp>FRG1TR Index</stp>
        <stp>PX_LAST</stp>
        <stp>24/11/2015</stp>
        <stp>24/11/2015</stp>
        <stp>[Bonds &amp; FX.xlsx]Bonds Daily!R7C39</stp>
        <stp>Fill=C</stp>
        <stp>Days=A</stp>
        <tr r="AM7" s="7"/>
      </tp>
      <tp t="e">
        <v>#N/A</v>
        <stp/>
        <stp>##V3_BDHV12</stp>
        <stp>FRENCH CDS USD SR 5Y Corp</stp>
        <stp>PX_LAST</stp>
        <stp>31/10/2015</stp>
        <stp>31/10/2015</stp>
        <stp>[Bonds &amp; FX.xlsx]Bonds Daily!R44C9</stp>
        <stp>Fill=C</stp>
        <stp>Days=A</stp>
        <tr r="I44" s="7"/>
      </tp>
      <tp t="e">
        <v>#N/A</v>
        <stp/>
        <stp>##V3_BDHV12</stp>
        <stp>FRG1TR Index</stp>
        <stp>PX_LAST</stp>
        <stp>25/11/2015</stp>
        <stp>25/11/2015</stp>
        <stp>[Bonds &amp; FX.xlsx]Bonds Daily!R7C29</stp>
        <stp>Fill=C</stp>
        <stp>Days=A</stp>
        <tr r="AC7" s="7"/>
      </tp>
      <tp t="e">
        <v>#N/A</v>
        <stp/>
        <stp>##V3_BDHV12</stp>
        <stp>FRG2TR Index</stp>
        <stp>PX_LAST</stp>
        <stp>25/11/2015</stp>
        <stp>25/11/2015</stp>
        <stp>[Bonds &amp; FX.xlsx]Bonds Daily!R7C19</stp>
        <stp>Fill=C</stp>
        <stp>Days=A</stp>
        <tr r="S7" s="7"/>
      </tp>
      <tp t="e">
        <v>#N/A</v>
        <stp/>
        <stp>##V3_BDHV12</stp>
        <stp>FRG1TR Index</stp>
        <stp>PX_LAST</stp>
        <stp>25/11/2015</stp>
        <stp>25/11/2015</stp>
        <stp>[Bonds &amp; FX.xlsx]Bonds Daily!R7C39</stp>
        <stp>Fill=C</stp>
        <stp>Days=A</stp>
        <tr r="AM7" s="7"/>
      </tp>
      <tp t="e">
        <v>#N/A</v>
        <stp/>
        <stp>##V3_BDHV12</stp>
        <stp>CADEUR  Curncy</stp>
        <stp>PX_LAST</stp>
        <stp>19/01/2016</stp>
        <stp>19/01/2016</stp>
        <stp>[Bonds &amp; FX.xlsx]FX_BMG View!R9C8</stp>
        <stp>Fill=C</stp>
        <stp>Days=A</stp>
        <tr r="H9" s="11"/>
      </tp>
      <tp t="s">
        <v>#N/A N/A</v>
        <stp/>
        <stp>##V3_BDHV12</stp>
        <stp>HIVOL CDSI GEN 5Y Corp</stp>
        <stp>PX_LAST</stp>
        <stp>11.06.2018</stp>
        <stp>11.06.2018</stp>
        <stp>[Bonds &amp; FX.xlsx]BONDS OK!R89C9</stp>
        <stp>Fill=C</stp>
        <stp>Days=A</stp>
        <tr r="I89" s="10"/>
      </tp>
      <tp t="e">
        <v>#N/A</v>
        <stp/>
        <stp>##V3_BDHV12</stp>
        <stp>JNG4TR Index</stp>
        <stp>PX_LAST</stp>
        <stp>31/10/2015</stp>
        <stp>31/10/2015</stp>
        <stp>[Bonds &amp; FX.xlsx]Bonds Daily!R10C32</stp>
        <stp>Fill=C</stp>
        <stp>Days=A</stp>
        <tr r="AF10" s="7"/>
      </tp>
      <tp t="e">
        <v>#N/A</v>
        <stp/>
        <stp>##V3_BDHV12</stp>
        <stp>JNG4TR Index</stp>
        <stp>PX_LAST</stp>
        <stp>31/12/2014</stp>
        <stp>31/12/2014</stp>
        <stp>[Bonds &amp; FX.xlsx]Bonds Daily!R10C21</stp>
        <stp>Fill=C</stp>
        <stp>Days=A</stp>
        <tr r="U10" s="7"/>
      </tp>
      <tp t="e">
        <v>#N/A</v>
        <stp/>
        <stp>##V3_BDHV12</stp>
        <stp>ER00 Index</stp>
        <stp>PX_LAST</stp>
        <stp>20/11/2015</stp>
        <stp>20/11/2015</stp>
        <stp>[Bonds &amp; FX.xlsx]Monitor!R62C7</stp>
        <stp>Fill=C</stp>
        <stp>Days=A</stp>
        <tr r="G62" s="1"/>
        <tr r="G62" s="1"/>
      </tp>
      <tp t="e">
        <v>#N/A</v>
        <stp/>
        <stp>##V3_BDHV12</stp>
        <stp>HE00 Index</stp>
        <stp>PX_LAST</stp>
        <stp>20/11/2015</stp>
        <stp>20/11/2015</stp>
        <stp>[Bonds &amp; FX.xlsx]Monitor!R61C7</stp>
        <stp>Fill=C</stp>
        <stp>Days=A</stp>
        <tr r="G61" s="1"/>
        <tr r="G61" s="1"/>
      </tp>
      <tp>
        <v>49.02</v>
        <stp/>
        <stp>##V3_BDHV12</stp>
        <stp>CDX IG CDSI GEN 5Y Corp</stp>
        <stp>PX_LAST</stp>
        <stp>31.12.2017</stp>
        <stp>31.12.2017</stp>
        <stp>[Bonds &amp; FX.xlsx]BONDS OK!R86C11</stp>
        <stp>Fill=C</stp>
        <stp>Days=A</stp>
        <tr r="K86" s="10"/>
      </tp>
      <tp t="e">
        <v>#N/A</v>
        <stp/>
        <stp>##V3_BDHV12</stp>
        <stp>GBPCAD  Curncy</stp>
        <stp>PX_LAST</stp>
        <stp>19/01/2016</stp>
        <stp>19/01/2016</stp>
        <stp>[Bonds &amp; FX.xlsx]FX_BMG View!R7C12</stp>
        <stp>Fill=C</stp>
        <stp>Days=A</stp>
        <tr r="L7" s="11"/>
      </tp>
      <tp t="e">
        <v>#N/A</v>
        <stp/>
        <stp>##V3_BDHV12</stp>
        <stp>EURGBP  Curncy</stp>
        <stp>PX_LAST</stp>
        <stp>19/01/2016</stp>
        <stp>19/01/2016</stp>
        <stp>[Bonds &amp; FX.xlsx]FX_BMG View!R5C10</stp>
        <stp>Fill=C</stp>
        <stp>Days=A</stp>
        <tr r="J5" s="11"/>
      </tp>
      <tp t="e">
        <v>#N/A</v>
        <stp/>
        <stp>##V3_BDHV12</stp>
        <stp>GBPCAD  Curncy</stp>
        <stp>PX_LAST</stp>
        <stp>31/12/2015</stp>
        <stp>31/12/2015</stp>
        <stp>[Bonds &amp; FX.xlsx]FX_BMG View!R7C12</stp>
        <stp>Fill=C</stp>
        <stp>Days=A</stp>
        <tr r="L7" s="11"/>
      </tp>
      <tp t="e">
        <v>#N/A</v>
        <stp/>
        <stp>##V3_BDHV12</stp>
        <stp>EURGBP  Curncy</stp>
        <stp>PX_LAST</stp>
        <stp>31/12/2015</stp>
        <stp>31/12/2015</stp>
        <stp>[Bonds &amp; FX.xlsx]FX_BMG View!R5C10</stp>
        <stp>Fill=C</stp>
        <stp>Days=A</stp>
        <tr r="J5" s="11"/>
      </tp>
      <tp t="e">
        <v>#N/A</v>
        <stp/>
        <stp>##V3_BDHV12</stp>
        <stp>GBPEUR  Curncy</stp>
        <stp>PX_LAST</stp>
        <stp>19/01/2016</stp>
        <stp>19/01/2016</stp>
        <stp>[Bonds &amp; FX.xlsx]FX_BMG View!R7C8</stp>
        <stp>Fill=C</stp>
        <stp>Days=A</stp>
        <tr r="H7" s="11"/>
      </tp>
      <tp t="e">
        <v>#N/A</v>
        <stp/>
        <stp>##V3_BDHV12</stp>
        <stp>GCG2TR Index</stp>
        <stp>PX_LAST</stp>
        <stp>31/12/2014</stp>
        <stp>31/12/2014</stp>
        <stp>[Bonds &amp; FX.xlsx]Bonds Daily!R8C19</stp>
        <stp>Fill=C</stp>
        <stp>Days=A</stp>
        <tr r="S8" s="7"/>
      </tp>
      <tp t="e">
        <v>#N/A</v>
        <stp/>
        <stp>##V3_BDHV12</stp>
        <stp>FRG1TR Index</stp>
        <stp>PX_LAST</stp>
        <stp>31/12/2014</stp>
        <stp>31/12/2014</stp>
        <stp>[Bonds &amp; FX.xlsx]Bonds Daily!R7C18</stp>
        <stp>Fill=C</stp>
        <stp>Days=A</stp>
        <tr r="R7" s="7"/>
      </tp>
      <tp t="e">
        <v>#N/A</v>
        <stp/>
        <stp>##V3_BDHV12</stp>
        <stp>EUG1TR Index</stp>
        <stp>PX_LAST</stp>
        <stp>24/11/2015</stp>
        <stp>24/11/2015</stp>
        <stp>[Bonds &amp; FX.xlsx]Bonds Daily!R6C39</stp>
        <stp>Fill=C</stp>
        <stp>Days=A</stp>
        <tr r="AM6" s="7"/>
      </tp>
      <tp t="e">
        <v>#N/A</v>
        <stp/>
        <stp>##V3_BDHV12</stp>
        <stp>EUG1TR Index</stp>
        <stp>PX_LAST</stp>
        <stp>25/11/2015</stp>
        <stp>25/11/2015</stp>
        <stp>[Bonds &amp; FX.xlsx]Bonds Daily!R6C29</stp>
        <stp>Fill=C</stp>
        <stp>Days=A</stp>
        <tr r="AC6" s="7"/>
      </tp>
      <tp t="e">
        <v>#N/A</v>
        <stp/>
        <stp>##V3_BDHV12</stp>
        <stp>EUG2TR Index</stp>
        <stp>PX_LAST</stp>
        <stp>25/11/2015</stp>
        <stp>25/11/2015</stp>
        <stp>[Bonds &amp; FX.xlsx]Bonds Daily!R6C19</stp>
        <stp>Fill=C</stp>
        <stp>Days=A</stp>
        <tr r="S6" s="7"/>
      </tp>
      <tp t="e">
        <v>#N/A</v>
        <stp/>
        <stp>##V3_BDHV12</stp>
        <stp>EUG1TR Index</stp>
        <stp>PX_LAST</stp>
        <stp>25/11/2015</stp>
        <stp>25/11/2015</stp>
        <stp>[Bonds &amp; FX.xlsx]Bonds Daily!R6C39</stp>
        <stp>Fill=C</stp>
        <stp>Days=A</stp>
        <tr r="AM6" s="7"/>
      </tp>
      <tp t="e">
        <v>#N/A</v>
        <stp/>
        <stp>##V3_BDHV12</stp>
        <stp>GREECE CDS USD SR 5Y Corp</stp>
        <stp>PX_LAST</stp>
        <stp>25/11/2015</stp>
        <stp>25/11/2015</stp>
        <stp>[Bonds &amp; FX.xlsx]Bonds Daily!R47C7</stp>
        <stp>Fill=C</stp>
        <stp>Days=A</stp>
        <tr r="G47" s="7"/>
        <tr r="G47" s="7"/>
      </tp>
      <tp t="e">
        <v>#N/A</v>
        <stp/>
        <stp>##V3_BDHV12</stp>
        <stp>CDX EM CDSI GEN 5Y PRC Corp</stp>
        <stp>PX_LAST</stp>
        <stp>14/01/2016</stp>
        <stp>14/01/2016</stp>
        <stp>[Bonds &amp; FX.xlsx]Bonds Weekly!R83C7</stp>
        <stp>Fill=C</stp>
        <stp>Days=A</stp>
        <tr r="G83" s="9"/>
        <tr r="G83" s="9"/>
      </tp>
      <tp t="e">
        <v>#N/A</v>
        <stp/>
        <stp>##V3_BDHV12</stp>
        <stp>EUG1TR Index</stp>
        <stp>PX_LAST</stp>
        <stp>31/10/2015</stp>
        <stp>31/10/2015</stp>
        <stp>[Bonds &amp; FX.xlsx]Bonds Daily!R6C29</stp>
        <stp>Fill=C</stp>
        <stp>Days=A</stp>
        <tr r="AC6" s="7"/>
      </tp>
      <tp t="e">
        <v>#N/A</v>
        <stp/>
        <stp>##V3_BDHV12</stp>
        <stp>ITGATR Index</stp>
        <stp>PX_LAST</stp>
        <stp>31/12/2014</stp>
        <stp>31/12/2014</stp>
        <stp>[Bonds &amp; FX.xlsx]Bonds Daily!R9C17</stp>
        <stp>Fill=C</stp>
        <stp>Days=A</stp>
        <tr r="Q9" s="7"/>
      </tp>
      <tp t="e">
        <v>#N/A</v>
        <stp/>
        <stp>##V3_BDHV12</stp>
        <stp>CHFJPY  Curncy</stp>
        <stp>PX_LAST</stp>
        <stp>19/01/2016</stp>
        <stp>19/01/2016</stp>
        <stp>[Bonds &amp; FX.xlsx]FX_BMG View!R8C9</stp>
        <stp>Fill=C</stp>
        <stp>Days=A</stp>
        <tr r="I8" s="11"/>
      </tp>
      <tp t="e">
        <v>#N/A</v>
        <stp/>
        <stp>##V3_BDHV12</stp>
        <stp>JNG3TR Index</stp>
        <stp>PX_LAST</stp>
        <stp>31/10/2015</stp>
        <stp>31/10/2015</stp>
        <stp>[Bonds &amp; FX.xlsx]Bonds Daily!R10C31</stp>
        <stp>Fill=C</stp>
        <stp>Days=A</stp>
        <tr r="AE10" s="7"/>
      </tp>
      <tp t="e">
        <v>#N/A</v>
        <stp/>
        <stp>##V3_BDHV12</stp>
        <stp>CDX IG CDSI GEN 5Y Corp</stp>
        <stp>PX_LAST</stp>
        <stp>25/11/2015</stp>
        <stp>25/11/2015</stp>
        <stp>[Bonds &amp; FX.xlsx]Bonds Daily!R76C7</stp>
        <stp>Fill=C</stp>
        <stp>Days=A</stp>
        <tr r="G76" s="7"/>
        <tr r="G76" s="7"/>
      </tp>
      <tp t="e">
        <v>#N/A</v>
        <stp/>
        <stp>##V3_BDHV12</stp>
        <stp>JNG5TR Index</stp>
        <stp>PX_LAST</stp>
        <stp>31/12/2014</stp>
        <stp>31/12/2014</stp>
        <stp>[Bonds &amp; FX.xlsx]Bonds Daily!R10C22</stp>
        <stp>Fill=C</stp>
        <stp>Days=A</stp>
        <tr r="V10" s="7"/>
      </tp>
      <tp t="s">
        <v>MARKIT ITRX EUROPE 06/23</v>
        <stp/>
        <stp>##V3_BDPV12</stp>
        <stp>ITRX EUR CDSI GEN 5Y Corp</stp>
        <stp>NAME</stp>
        <stp>[Bonds &amp; FX.xlsx]BONDS OK!R88C6</stp>
        <tr r="F88" s="10"/>
      </tp>
      <tp t="e">
        <v>#N/A</v>
        <stp/>
        <stp>##V3_BDHV12</stp>
        <stp>UkGATR Index</stp>
        <stp>PX_LAST</stp>
        <stp>20/11/2015</stp>
        <stp>20/11/2015</stp>
        <stp>[Bonds &amp; FX.xlsx]Monitor!R14C17</stp>
        <stp>Fill=C</stp>
        <stp>Days=A</stp>
        <tr r="Q14" s="1"/>
      </tp>
      <tp>
        <v>56.220999999999997</v>
        <stp/>
        <stp>##V3_BDHV12</stp>
        <stp>UKYC1030 Index</stp>
        <stp>PX_LAST</stp>
        <stp>31.12.2017</stp>
        <stp>31.12.2017</stp>
        <stp>[Bonds &amp; FX.xlsx]BONDS OK!R43C11</stp>
        <stp>Fill=C</stp>
        <stp>Days=A</stp>
        <tr r="K43" s="10"/>
      </tp>
      <tp t="e">
        <v>#N/A</v>
        <stp/>
        <stp>##V3_BDHV12</stp>
        <stp>EURUSD  Curncy</stp>
        <stp>PX_LAST</stp>
        <stp>14/07/2015</stp>
        <stp>14/07/2015</stp>
        <stp>[Bonds &amp; FX.xlsx]FX_BMG View!R21C7</stp>
        <stp>Fill=C</stp>
        <stp>Days=A</stp>
        <tr r="G21" s="11"/>
      </tp>
      <tp t="e">
        <v>#N/A</v>
        <stp/>
        <stp>##V3_BDHV12</stp>
        <stp>GBPAUD  Curncy</stp>
        <stp>PX_LAST</stp>
        <stp>19/01/2016</stp>
        <stp>19/01/2016</stp>
        <stp>[Bonds &amp; FX.xlsx]FX_BMG View!R7C13</stp>
        <stp>Fill=C</stp>
        <stp>Days=A</stp>
        <tr r="M7" s="11"/>
      </tp>
      <tp t="e">
        <v>#N/A</v>
        <stp/>
        <stp>##V3_BDHV12</stp>
        <stp>EURCHF  Curncy</stp>
        <stp>PX_LAST</stp>
        <stp>19/01/2016</stp>
        <stp>19/01/2016</stp>
        <stp>[Bonds &amp; FX.xlsx]FX_BMG View!R5C11</stp>
        <stp>Fill=C</stp>
        <stp>Days=A</stp>
        <tr r="K5" s="11"/>
      </tp>
      <tp t="e">
        <v>#N/A</v>
        <stp/>
        <stp>##V3_BDHV12</stp>
        <stp>GBPAUD  Curncy</stp>
        <stp>PX_LAST</stp>
        <stp>31/12/2015</stp>
        <stp>31/12/2015</stp>
        <stp>[Bonds &amp; FX.xlsx]FX_BMG View!R7C13</stp>
        <stp>Fill=C</stp>
        <stp>Days=A</stp>
        <tr r="M7" s="11"/>
      </tp>
      <tp t="e">
        <v>#N/A</v>
        <stp/>
        <stp>##V3_BDHV12</stp>
        <stp>EURCHF  Curncy</stp>
        <stp>PX_LAST</stp>
        <stp>31/12/2015</stp>
        <stp>31/12/2015</stp>
        <stp>[Bonds &amp; FX.xlsx]FX_BMG View!R5C11</stp>
        <stp>Fill=C</stp>
        <stp>Days=A</stp>
        <tr r="K5" s="11"/>
      </tp>
      <tp t="e">
        <v>#N/A</v>
        <stp/>
        <stp>##V3_BDHV12</stp>
        <stp>GBPEUR  Curncy</stp>
        <stp>PX_LAST</stp>
        <stp>31/12/2015</stp>
        <stp>31/12/2015</stp>
        <stp>[Bonds &amp; FX.xlsx]FX_BMG View!R7C8</stp>
        <stp>Fill=C</stp>
        <stp>Days=A</stp>
        <tr r="H7" s="11"/>
      </tp>
      <tp t="e">
        <v>#N/A</v>
        <stp/>
        <stp>##V3_BDHV12</stp>
        <stp>GCG1TR Index</stp>
        <stp>PX_LAST</stp>
        <stp>31/12/2014</stp>
        <stp>31/12/2014</stp>
        <stp>[Bonds &amp; FX.xlsx]Bonds Daily!R8C18</stp>
        <stp>Fill=C</stp>
        <stp>Days=A</stp>
        <tr r="R8" s="7"/>
      </tp>
      <tp t="e">
        <v>#N/A</v>
        <stp/>
        <stp>##V3_BDHV12</stp>
        <stp>FRG2TR Index</stp>
        <stp>PX_LAST</stp>
        <stp>31/12/2014</stp>
        <stp>31/12/2014</stp>
        <stp>[Bonds &amp; FX.xlsx]Bonds Daily!R7C19</stp>
        <stp>Fill=C</stp>
        <stp>Days=A</stp>
        <tr r="S7" s="7"/>
      </tp>
      <tp t="e">
        <v>#N/A</v>
        <stp/>
        <stp>##V3_BDHV12</stp>
        <stp>EUGATR Index</stp>
        <stp>PX_LAST</stp>
        <stp>24/11/2015</stp>
        <stp>24/11/2015</stp>
        <stp>[Bonds &amp; FX.xlsx]Bonds Daily!R6C38</stp>
        <stp>Fill=C</stp>
        <stp>Days=A</stp>
        <tr r="AL6" s="7"/>
      </tp>
      <tp t="e">
        <v>#N/A</v>
        <stp/>
        <stp>##V3_BDHV12</stp>
        <stp>EUGATR Index</stp>
        <stp>PX_LAST</stp>
        <stp>25/11/2015</stp>
        <stp>25/11/2015</stp>
        <stp>[Bonds &amp; FX.xlsx]Bonds Daily!R6C28</stp>
        <stp>Fill=C</stp>
        <stp>Days=A</stp>
        <tr r="AB6" s="7"/>
      </tp>
      <tp t="e">
        <v>#N/A</v>
        <stp/>
        <stp>##V3_BDHV12</stp>
        <stp>EUGATR Index</stp>
        <stp>PX_LAST</stp>
        <stp>25/11/2015</stp>
        <stp>25/11/2015</stp>
        <stp>[Bonds &amp; FX.xlsx]Bonds Daily!R6C38</stp>
        <stp>Fill=C</stp>
        <stp>Days=A</stp>
        <tr r="AL6" s="7"/>
      </tp>
      <tp t="e">
        <v>#N/A</v>
        <stp/>
        <stp>##V3_BDHV12</stp>
        <stp>EUG1TR Index</stp>
        <stp>PX_LAST</stp>
        <stp>25/11/2015</stp>
        <stp>25/11/2015</stp>
        <stp>[Bonds &amp; FX.xlsx]Bonds Daily!R6C18</stp>
        <stp>Fill=C</stp>
        <stp>Days=A</stp>
        <tr r="R6" s="7"/>
      </tp>
      <tp t="e">
        <v>#N/A</v>
        <stp/>
        <stp>##V3_BDHV12</stp>
        <stp>IRELND CDS USD SR 5Y Corp</stp>
        <stp>PX_LAST</stp>
        <stp>25/11/2015</stp>
        <stp>25/11/2015</stp>
        <stp>[Bonds &amp; FX.xlsx]Bonds Daily!R43C7</stp>
        <stp>Fill=C</stp>
        <stp>Days=A</stp>
        <tr r="G43" s="7"/>
        <tr r="G43" s="7"/>
      </tp>
      <tp t="e">
        <v>#N/A</v>
        <stp/>
        <stp>##V3_BDHV12</stp>
        <stp>EUGATR Index</stp>
        <stp>PX_LAST</stp>
        <stp>31/10/2015</stp>
        <stp>31/10/2015</stp>
        <stp>[Bonds &amp; FX.xlsx]Bonds Daily!R6C28</stp>
        <stp>Fill=C</stp>
        <stp>Days=A</stp>
        <tr r="AB6" s="7"/>
      </tp>
      <tp t="e">
        <v>#N/A</v>
        <stp/>
        <stp>##V3_BDHV12</stp>
        <stp>CHFJPY  Curncy</stp>
        <stp>PX_LAST</stp>
        <stp>31/12/2015</stp>
        <stp>31/12/2015</stp>
        <stp>[Bonds &amp; FX.xlsx]FX_BMG View!R8C9</stp>
        <stp>Fill=C</stp>
        <stp>Days=A</stp>
        <tr r="I8" s="11"/>
      </tp>
      <tp t="e">
        <v>#N/A</v>
        <stp/>
        <stp>##V3_BDHV12</stp>
        <stp>SNRFIN CDSI GEN 5Y Corp</stp>
        <stp>PX_LAST</stp>
        <stp>31/12/2014</stp>
        <stp>31/12/2014</stp>
        <stp>[Bonds &amp; FX.xlsx]Monitor!R81C10</stp>
        <stp>Fill=C</stp>
        <stp>Days=A</stp>
        <tr r="J81" s="1"/>
      </tp>
      <tp t="e">
        <v>#N/A</v>
        <stp/>
        <stp>##V3_BDHV12</stp>
        <stp>JNG2TR Index</stp>
        <stp>PX_LAST</stp>
        <stp>31/10/2015</stp>
        <stp>31/10/2015</stp>
        <stp>[Bonds &amp; FX.xlsx]Bonds Daily!R10C30</stp>
        <stp>Fill=C</stp>
        <stp>Days=A</stp>
        <tr r="AD10" s="7"/>
      </tp>
      <tp t="e">
        <v>#N/A</v>
        <stp/>
        <stp>##V3_BDHV12</stp>
        <stp>CDX HY CDSI GEN 5Y PRC Corp</stp>
        <stp>PX_LAST</stp>
        <stp>31/12/2015</stp>
        <stp>31/12/2015</stp>
        <stp>[Bonds &amp; FX.xlsx]Bonds Weekly!R77C10</stp>
        <stp>Fill=C</stp>
        <stp>Days=A</stp>
        <tr r="J77" s="9"/>
      </tp>
      <tp t="e">
        <v>#N/A</v>
        <stp/>
        <stp>##V3_BDHV12</stp>
        <stp>SUBFIN CDSI GEN 5Y Corp</stp>
        <stp>PX_LAST</stp>
        <stp>31/12/2014</stp>
        <stp>31/12/2014</stp>
        <stp>[Bonds &amp; FX.xlsx]Monitor!R82C10</stp>
        <stp>Fill=C</stp>
        <stp>Days=A</stp>
        <tr r="J82" s="1"/>
      </tp>
      <tp t="e">
        <v>#N/A</v>
        <stp/>
        <stp>##V3_BDHV12</stp>
        <stp>GJGB10 Index</stp>
        <stp>PX_LAST</stp>
        <stp>31/12/2015</stp>
        <stp>31/12/2015</stp>
        <stp>[Bonds &amp; FX.xlsx]Bonds Weekly!R9C10</stp>
        <stp>Fill=C</stp>
        <stp>Days=A</stp>
        <tr r="J9" s="9"/>
      </tp>
      <tp t="e">
        <v>#N/A</v>
        <stp/>
        <stp>##V3_BDHV12</stp>
        <stp>GDBR10 Index</stp>
        <stp>PX_LAST</stp>
        <stp>31/10/2015</stp>
        <stp>31/10/2015</stp>
        <stp>[Bonds &amp; FX.xlsx]Monitor!R31C9</stp>
        <stp>Fill=C</stp>
        <stp>Days=A</stp>
        <tr r="I31" s="1"/>
      </tp>
      <tp t="e">
        <v>#N/A</v>
        <stp/>
        <stp>##V3_BDHV12</stp>
        <stp>GDBR10 Index</stp>
        <stp>PX_LAST</stp>
        <stp>31/10/2015</stp>
        <stp>31/10/2015</stp>
        <stp>[Bonds &amp; FX.xlsx]Monitor!R30C9</stp>
        <stp>Fill=C</stp>
        <stp>Days=A</stp>
        <tr r="I30" s="1"/>
      </tp>
      <tp t="e">
        <v>#N/A</v>
        <stp/>
        <stp>##V3_BDHV12</stp>
        <stp>GFRN10 Index</stp>
        <stp>PX_LAST</stp>
        <stp>31/10/2015</stp>
        <stp>31/10/2015</stp>
        <stp>[Bonds &amp; FX.xlsx]Monitor!R12C9</stp>
        <stp>Fill=C</stp>
        <stp>Days=A</stp>
        <tr r="I12" s="1"/>
      </tp>
      <tp t="e">
        <v>#N/A</v>
        <stp/>
        <stp>##V3_BDHV12</stp>
        <stp>GDBR10 Index</stp>
        <stp>PX_LAST</stp>
        <stp>31/10/2015</stp>
        <stp>31/10/2015</stp>
        <stp>[Bonds &amp; FX.xlsx]Monitor!R29C9</stp>
        <stp>Fill=C</stp>
        <stp>Days=A</stp>
        <tr r="I29" s="1"/>
      </tp>
      <tp t="e">
        <v>#N/A</v>
        <stp/>
        <stp>##V3_BDHV12</stp>
        <stp>GDBR10 Index</stp>
        <stp>PX_LAST</stp>
        <stp>31/10/2015</stp>
        <stp>31/10/2015</stp>
        <stp>[Bonds &amp; FX.xlsx]Monitor!R28C9</stp>
        <stp>Fill=C</stp>
        <stp>Days=A</stp>
        <tr r="I28" s="1"/>
      </tp>
      <tp t="e">
        <v>#N/A</v>
        <stp/>
        <stp>##V3_BDHV12</stp>
        <stp>GDBR10 Index</stp>
        <stp>PX_LAST</stp>
        <stp>31/10/2015</stp>
        <stp>31/10/2015</stp>
        <stp>[Bonds &amp; FX.xlsx]Monitor!R27C9</stp>
        <stp>Fill=C</stp>
        <stp>Days=A</stp>
        <tr r="I27" s="1"/>
      </tp>
      <tp t="e">
        <v>#N/A</v>
        <stp/>
        <stp>##V3_BDHV12</stp>
        <stp>HE00 Index</stp>
        <stp>PX_LAST</stp>
        <stp>13/11/2015</stp>
        <stp>13/11/2015</stp>
        <stp>[Bonds &amp; FX.xlsx]Monitor!R61C8</stp>
        <stp>Days=A</stp>
        <stp>Fill=C</stp>
        <tr r="H61" s="1"/>
      </tp>
      <tp t="e">
        <v>#N/A</v>
        <stp/>
        <stp>##V3_BDHV12</stp>
        <stp>ER00 Index</stp>
        <stp>PX_LAST</stp>
        <stp>13/11/2015</stp>
        <stp>13/11/2015</stp>
        <stp>[Bonds &amp; FX.xlsx]Monitor!R62C8</stp>
        <stp>Days=A</stp>
        <stp>Fill=C</stp>
        <tr r="H62" s="1"/>
      </tp>
      <tp t="e">
        <v>#N/A</v>
        <stp/>
        <stp>##V3_BDHV12</stp>
        <stp>GFRN10 Index</stp>
        <stp>PX_LAST</stp>
        <stp>31/10/2015</stp>
        <stp>31/10/2015</stp>
        <stp>[Bonds &amp; FX.xlsx]Monitor!R27C9</stp>
        <stp>Fill=C</stp>
        <stp>Days=A</stp>
        <tr r="I27" s="1"/>
      </tp>
      <tp t="e">
        <v>#N/A</v>
        <stp/>
        <stp>##V3_BDHV12</stp>
        <stp>UkG2TR Index</stp>
        <stp>PX_LAST</stp>
        <stp>20/11/2015</stp>
        <stp>20/11/2015</stp>
        <stp>[Bonds &amp; FX.xlsx]Monitor!R14C30</stp>
        <stp>Fill=C</stp>
        <stp>Days=A</stp>
        <tr r="AD14" s="1"/>
      </tp>
      <tp t="e">
        <v>#N/A</v>
        <stp/>
        <stp>##V3_BDHV12</stp>
        <stp>UkG2TR Index</stp>
        <stp>PX_LAST</stp>
        <stp>20/11/2015</stp>
        <stp>20/11/2015</stp>
        <stp>[Bonds &amp; FX.xlsx]Monitor!R14C40</stp>
        <stp>Fill=C</stp>
        <stp>Days=A</stp>
        <tr r="AN14" s="1"/>
      </tp>
      <tp t="e">
        <v>#N/A</v>
        <stp/>
        <stp>##V3_BDHV12</stp>
        <stp>UkG3TR Index</stp>
        <stp>PX_LAST</stp>
        <stp>20/11/2015</stp>
        <stp>20/11/2015</stp>
        <stp>[Bonds &amp; FX.xlsx]Monitor!R14C20</stp>
        <stp>Fill=C</stp>
        <stp>Days=A</stp>
        <tr r="T14" s="1"/>
      </tp>
      <tp t="e">
        <v>#N/A</v>
        <stp/>
        <stp>##V3_BDHV12</stp>
        <stp>UkG5TR Index</stp>
        <stp>PX_LAST</stp>
        <stp>31/12/2014</stp>
        <stp>31/12/2014</stp>
        <stp>[Bonds &amp; FX.xlsx]Monitor!R14C22</stp>
        <stp>Fill=C</stp>
        <stp>Days=A</stp>
        <tr r="V14" s="1"/>
      </tp>
      <tp t="e">
        <v>#N/A</v>
        <stp/>
        <stp>##V3_BDHV12</stp>
        <stp>UkG3TR Index</stp>
        <stp>PX_LAST</stp>
        <stp>31/10/2015</stp>
        <stp>31/10/2015</stp>
        <stp>[Bonds &amp; FX.xlsx]Monitor!R14C31</stp>
        <stp>Fill=C</stp>
        <stp>Days=A</stp>
        <tr r="AE14" s="1"/>
      </tp>
      <tp t="e">
        <v>#N/A</v>
        <stp/>
        <stp>##V3_BDHV12</stp>
        <stp>UkG2TR Index</stp>
        <stp>PX_LAST</stp>
        <stp>13/11/2015</stp>
        <stp>13/11/2015</stp>
        <stp>[Bonds &amp; FX.xlsx]Monitor!R14C40</stp>
        <stp>Fill=C</stp>
        <stp>Days=A</stp>
        <tr r="AN14" s="1"/>
      </tp>
      <tp>
        <v>33.267000000000003</v>
        <stp/>
        <stp>##V3_BDHV12</stp>
        <stp>USYC1030 Index</stp>
        <stp>PX_LAST</stp>
        <stp>31.12.2017</stp>
        <stp>31.12.2017</stp>
        <stp>[Bonds &amp; FX.xlsx]BONDS OK!R39C11</stp>
        <stp>Fill=C</stp>
        <stp>Days=A</stp>
        <tr r="K39" s="10"/>
      </tp>
      <tp t="e">
        <v>#N/A</v>
        <stp/>
        <stp>##V3_BDHV12</stp>
        <stp>GUKG10 Index</stp>
        <stp>PX_LAST</stp>
        <stp>31/10/2015</stp>
        <stp>31/10/2015</stp>
        <stp>[Bonds &amp; FX.xlsx]Monitor!R10C9</stp>
        <stp>Fill=C</stp>
        <stp>Days=A</stp>
        <tr r="I10" s="1"/>
      </tp>
      <tp t="e">
        <v>#N/A</v>
        <stp/>
        <stp>##V3_BDHV12</stp>
        <stp>EURNOK  Curncy</stp>
        <stp>PX_LAST</stp>
        <stp>31/12/2015</stp>
        <stp>31/12/2015</stp>
        <stp>[Bonds &amp; FX.xlsx]FX_BMG View!R5C16</stp>
        <stp>Fill=C</stp>
        <stp>Days=A</stp>
        <tr r="P5" s="11"/>
      </tp>
      <tp t="e">
        <v>#N/A</v>
        <stp/>
        <stp>##V3_BDHV12</stp>
        <stp>GBPNZD  Curncy</stp>
        <stp>PX_LAST</stp>
        <stp>31/12/2015</stp>
        <stp>31/12/2015</stp>
        <stp>[Bonds &amp; FX.xlsx]FX_BMG View!R7C14</stp>
        <stp>Fill=C</stp>
        <stp>Days=A</stp>
        <tr r="N7" s="11"/>
      </tp>
      <tp t="e">
        <v>#N/A</v>
        <stp/>
        <stp>##V3_BDHV12</stp>
        <stp>GBPNZD  Curncy</stp>
        <stp>PX_LAST</stp>
        <stp>19/01/2016</stp>
        <stp>19/01/2016</stp>
        <stp>[Bonds &amp; FX.xlsx]FX_BMG View!R7C14</stp>
        <stp>Fill=C</stp>
        <stp>Days=A</stp>
        <tr r="N7" s="11"/>
      </tp>
      <tp t="e">
        <v>#N/A</v>
        <stp/>
        <stp>##V3_BDHV12</stp>
        <stp>EURNOK  Curncy</stp>
        <stp>PX_LAST</stp>
        <stp>19/01/2016</stp>
        <stp>19/01/2016</stp>
        <stp>[Bonds &amp; FX.xlsx]FX_BMG View!R5C16</stp>
        <stp>Fill=C</stp>
        <stp>Days=A</stp>
        <tr r="P5" s="11"/>
      </tp>
      <tp t="e">
        <v>#N/A</v>
        <stp/>
        <stp>##V3_BDHV12</stp>
        <stp>HIVOL CDSI GEN 5Y Corp</stp>
        <stp>PX_LAST</stp>
        <stp>31/10/2015</stp>
        <stp>31/10/2015</stp>
        <stp>[Bonds &amp; FX.xlsx]Monitor!R79C9</stp>
        <stp>Fill=C</stp>
        <stp>Days=A</stp>
        <tr r="I79" s="1"/>
      </tp>
      <tp t="e">
        <v>#N/A</v>
        <stp/>
        <stp>##V3_BDHV12</stp>
        <stp>EBSU Index</stp>
        <stp>PX_LAST</stp>
        <stp>24/11/2015</stp>
        <stp>24/11/2015</stp>
        <stp>[Bonds &amp; FX.xlsx]Bonds Daily!R63C9</stp>
        <stp>Days=A</stp>
        <stp>Fill=C</stp>
        <tr r="I63" s="7"/>
      </tp>
      <tp t="e">
        <v>#N/A</v>
        <stp/>
        <stp>##V3_BDHV12</stp>
        <stp>ENSU Index</stp>
        <stp>PX_LAST</stp>
        <stp>24/11/2015</stp>
        <stp>24/11/2015</stp>
        <stp>[Bonds &amp; FX.xlsx]Bonds Daily!R64C9</stp>
        <stp>Days=A</stp>
        <stp>Fill=C</stp>
        <tr r="I64" s="7"/>
      </tp>
      <tp t="e">
        <v>#N/A</v>
        <stp/>
        <stp>##V3_BDHV12</stp>
        <stp>ENSU Index</stp>
        <stp>PX_LAST</stp>
        <stp>31/10/2015</stp>
        <stp>31/10/2015</stp>
        <stp>[Bonds &amp; FX.xlsx]Bonds Daily!R64C9</stp>
        <stp>Days=A</stp>
        <stp>Fill=C</stp>
        <tr r="I64" s="7"/>
      </tp>
      <tp t="e">
        <v>#N/A</v>
        <stp/>
        <stp>##V3_BDHV12</stp>
        <stp>EBSU Index</stp>
        <stp>PX_LAST</stp>
        <stp>31/10/2015</stp>
        <stp>31/10/2015</stp>
        <stp>[Bonds &amp; FX.xlsx]Bonds Daily!R63C9</stp>
        <stp>Days=A</stp>
        <stp>Fill=C</stp>
        <tr r="I63" s="7"/>
      </tp>
      <tp>
        <v>5.5E-2</v>
        <stp/>
        <stp>##V3_BDHV12</stp>
        <stp>GSWISS10 Index</stp>
        <stp>PX_LAST</stp>
        <stp>11.06.2018</stp>
        <stp>11.06.2018</stp>
        <stp>[Bonds &amp; FX.xlsx]BONDS OK!R8C9</stp>
        <stp>Fill=C</stp>
        <stp>Days=A</stp>
        <tr r="I8" s="10"/>
      </tp>
      <tp t="e">
        <v>#N/A</v>
        <stp/>
        <stp>##V3_BDHV12</stp>
        <stp>ITG4TR Index</stp>
        <stp>PX_LAST</stp>
        <stp>31/12/2014</stp>
        <stp>31/12/2014</stp>
        <stp>[Bonds &amp; FX.xlsx]Bonds Daily!R9C21</stp>
        <stp>Fill=C</stp>
        <stp>Days=A</stp>
        <tr r="U9" s="7"/>
      </tp>
      <tp t="e">
        <v>#N/A</v>
        <stp/>
        <stp>##V3_BDHV12</stp>
        <stp>ITG5TR Index</stp>
        <stp>PX_LAST</stp>
        <stp>31/10/2015</stp>
        <stp>31/10/2015</stp>
        <stp>[Bonds &amp; FX.xlsx]Bonds Daily!R9C33</stp>
        <stp>Fill=C</stp>
        <stp>Days=A</stp>
        <tr r="AG9" s="7"/>
      </tp>
      <tp t="e">
        <v>#N/A</v>
        <stp/>
        <stp>##V3_BDHV12</stp>
        <stp>ITG5TR Index</stp>
        <stp>PX_LAST</stp>
        <stp>24/11/2015</stp>
        <stp>24/11/2015</stp>
        <stp>[Bonds &amp; FX.xlsx]Bonds Daily!R9C43</stp>
        <stp>Fill=C</stp>
        <stp>Days=A</stp>
        <tr r="AQ9" s="7"/>
      </tp>
      <tp t="e">
        <v>#N/A</v>
        <stp/>
        <stp>##V3_BDHV12</stp>
        <stp>ITG5TR Index</stp>
        <stp>PX_LAST</stp>
        <stp>25/11/2015</stp>
        <stp>25/11/2015</stp>
        <stp>[Bonds &amp; FX.xlsx]Bonds Daily!R9C33</stp>
        <stp>Fill=C</stp>
        <stp>Days=A</stp>
        <tr r="AG9" s="7"/>
      </tp>
      <tp t="e">
        <v>#N/A</v>
        <stp/>
        <stp>##V3_BDHV12</stp>
        <stp>ITG5TR Index</stp>
        <stp>PX_LAST</stp>
        <stp>25/11/2015</stp>
        <stp>25/11/2015</stp>
        <stp>[Bonds &amp; FX.xlsx]Bonds Daily!R9C43</stp>
        <stp>Fill=C</stp>
        <stp>Days=A</stp>
        <tr r="AQ9" s="7"/>
      </tp>
      <tp>
        <v>175.67500000000001</v>
        <stp/>
        <stp>##V3_BDHV12</stp>
        <stp>SUBFIN CDSI GEN 5Y Corp</stp>
        <stp>PX_LAST</stp>
        <stp>11.06.2018</stp>
        <stp>11.06.2018</stp>
        <stp>[Bonds &amp; FX.xlsx]BONDS OK!R92C9</stp>
        <stp>Fill=C</stp>
        <stp>Days=A</stp>
        <tr r="I92" s="10"/>
      </tp>
      <tp t="e">
        <v>#N/A</v>
        <stp/>
        <stp>##V3_BDHV12</stp>
        <stp>GDBR10 Index</stp>
        <stp>PX_LAST</stp>
        <stp>31/12/2015</stp>
        <stp>31/12/2015</stp>
        <stp>[Bonds &amp; FX.xlsx]Bonds Weekly!R31C9</stp>
        <stp>Fill=C</stp>
        <stp>Days=A</stp>
        <tr r="I31" s="9"/>
      </tp>
      <tp t="e">
        <v>#N/A</v>
        <stp/>
        <stp>##V3_BDHV12</stp>
        <stp>GDBR10 Index</stp>
        <stp>PX_LAST</stp>
        <stp>31/12/2015</stp>
        <stp>31/12/2015</stp>
        <stp>[Bonds &amp; FX.xlsx]Bonds Weekly!R30C9</stp>
        <stp>Fill=C</stp>
        <stp>Days=A</stp>
        <tr r="I30" s="9"/>
      </tp>
      <tp t="e">
        <v>#N/A</v>
        <stp/>
        <stp>##V3_BDHV12</stp>
        <stp>GDBR10 Index</stp>
        <stp>PX_LAST</stp>
        <stp>31/12/2015</stp>
        <stp>31/12/2015</stp>
        <stp>[Bonds &amp; FX.xlsx]Bonds Weekly!R27C9</stp>
        <stp>Fill=C</stp>
        <stp>Days=A</stp>
        <tr r="I27" s="9"/>
      </tp>
      <tp t="e">
        <v>#N/A</v>
        <stp/>
        <stp>##V3_BDHV12</stp>
        <stp>GDBR10 Index</stp>
        <stp>PX_LAST</stp>
        <stp>31/12/2015</stp>
        <stp>31/12/2015</stp>
        <stp>[Bonds &amp; FX.xlsx]Bonds Weekly!R29C9</stp>
        <stp>Fill=C</stp>
        <stp>Days=A</stp>
        <tr r="I29" s="9"/>
      </tp>
      <tp t="e">
        <v>#N/A</v>
        <stp/>
        <stp>##V3_BDHV12</stp>
        <stp>GDBR10 Index</stp>
        <stp>PX_LAST</stp>
        <stp>31/12/2015</stp>
        <stp>31/12/2015</stp>
        <stp>[Bonds &amp; FX.xlsx]Bonds Weekly!R28C9</stp>
        <stp>Fill=C</stp>
        <stp>Days=A</stp>
        <tr r="I28" s="9"/>
      </tp>
      <tp t="e">
        <v>#N/A</v>
        <stp/>
        <stp>##V3_BDHV12</stp>
        <stp>JNG5TR Index</stp>
        <stp>PX_LAST</stp>
        <stp>25/11/2015</stp>
        <stp>25/11/2015</stp>
        <stp>[Bonds &amp; FX.xlsx]Bonds Daily!R10C43</stp>
        <stp>Fill=C</stp>
        <stp>Days=A</stp>
        <tr r="AQ10" s="7"/>
      </tp>
      <tp t="e">
        <v>#N/A</v>
        <stp/>
        <stp>##V3_BDHV12</stp>
        <stp>JNG5TR Index</stp>
        <stp>PX_LAST</stp>
        <stp>25/11/2015</stp>
        <stp>25/11/2015</stp>
        <stp>[Bonds &amp; FX.xlsx]Bonds Daily!R10C33</stp>
        <stp>Fill=C</stp>
        <stp>Days=A</stp>
        <tr r="AG10" s="7"/>
      </tp>
      <tp t="e">
        <v>#N/A</v>
        <stp/>
        <stp>##V3_BDHV12</stp>
        <stp>JNG4TR Index</stp>
        <stp>PX_LAST</stp>
        <stp>24/11/2015</stp>
        <stp>24/11/2015</stp>
        <stp>[Bonds &amp; FX.xlsx]Bonds Daily!R10C42</stp>
        <stp>Fill=C</stp>
        <stp>Days=A</stp>
        <tr r="AP10" s="7"/>
      </tp>
      <tp>
        <v>83.712999999999994</v>
        <stp/>
        <stp>##V3_BDHV12</stp>
        <stp>SNRFIN CDSI GEN 5Y Corp</stp>
        <stp>PX_LAST</stp>
        <stp>11.06.2018</stp>
        <stp>11.06.2018</stp>
        <stp>[Bonds &amp; FX.xlsx]BONDS OK!R91C9</stp>
        <stp>Fill=C</stp>
        <stp>Days=A</stp>
        <tr r="I91" s="10"/>
      </tp>
      <tp t="e">
        <v>#N/A</v>
        <stp/>
        <stp>##V3_BDHV12</stp>
        <stp>HE00 Index</stp>
        <stp>PX_LAST</stp>
        <stp>13/11/2015</stp>
        <stp>13/11/2015</stp>
        <stp>[Bonds &amp; FX.xlsx]Monitor!R61C9</stp>
        <stp>Days=A</stp>
        <stp>Fill=C</stp>
        <tr r="I61" s="1"/>
      </tp>
      <tp t="e">
        <v>#N/A</v>
        <stp/>
        <stp>##V3_BDHV12</stp>
        <stp>ER00 Index</stp>
        <stp>PX_LAST</stp>
        <stp>13/11/2015</stp>
        <stp>13/11/2015</stp>
        <stp>[Bonds &amp; FX.xlsx]Monitor!R62C9</stp>
        <stp>Days=A</stp>
        <stp>Fill=C</stp>
        <tr r="I62" s="1"/>
      </tp>
      <tp t="e">
        <v>#N/A</v>
        <stp/>
        <stp>##V3_BDHV12</stp>
        <stp>UkG3TR Index</stp>
        <stp>PX_LAST</stp>
        <stp>20/11/2015</stp>
        <stp>20/11/2015</stp>
        <stp>[Bonds &amp; FX.xlsx]Monitor!R14C31</stp>
        <stp>Fill=C</stp>
        <stp>Days=A</stp>
        <tr r="AE14" s="1"/>
      </tp>
      <tp t="e">
        <v>#N/A</v>
        <stp/>
        <stp>##V3_BDHV12</stp>
        <stp>UkG3TR Index</stp>
        <stp>PX_LAST</stp>
        <stp>20/11/2015</stp>
        <stp>20/11/2015</stp>
        <stp>[Bonds &amp; FX.xlsx]Monitor!R14C41</stp>
        <stp>Fill=C</stp>
        <stp>Days=A</stp>
        <tr r="AO14" s="1"/>
      </tp>
      <tp t="e">
        <v>#N/A</v>
        <stp/>
        <stp>##V3_BDHV12</stp>
        <stp>UkG4TR Index</stp>
        <stp>PX_LAST</stp>
        <stp>20/11/2015</stp>
        <stp>20/11/2015</stp>
        <stp>[Bonds &amp; FX.xlsx]Monitor!R14C21</stp>
        <stp>Fill=C</stp>
        <stp>Days=A</stp>
        <tr r="U14" s="1"/>
      </tp>
      <tp t="e">
        <v>#N/A</v>
        <stp/>
        <stp>##V3_BDHV12</stp>
        <stp>UkG2TR Index</stp>
        <stp>PX_LAST</stp>
        <stp>31/10/2015</stp>
        <stp>31/10/2015</stp>
        <stp>[Bonds &amp; FX.xlsx]Monitor!R14C30</stp>
        <stp>Fill=C</stp>
        <stp>Days=A</stp>
        <tr r="AD14" s="1"/>
      </tp>
      <tp t="e">
        <v>#N/A</v>
        <stp/>
        <stp>##V3_BDHV12</stp>
        <stp>UkG3TR Index</stp>
        <stp>PX_LAST</stp>
        <stp>13/11/2015</stp>
        <stp>13/11/2015</stp>
        <stp>[Bonds &amp; FX.xlsx]Monitor!R14C41</stp>
        <stp>Fill=C</stp>
        <stp>Days=A</stp>
        <tr r="AO14" s="1"/>
      </tp>
      <tp>
        <v>45.243000000000002</v>
        <stp/>
        <stp>##V3_BDHV12</stp>
        <stp>SZYC1030 Index</stp>
        <stp>PX_LAST</stp>
        <stp>31.12.2017</stp>
        <stp>31.12.2017</stp>
        <stp>[Bonds &amp; FX.xlsx]BONDS OK!R47C11</stp>
        <stp>Fill=C</stp>
        <stp>Days=A</stp>
        <tr r="K47" s="10"/>
      </tp>
      <tp t="e">
        <v>#N/A</v>
        <stp/>
        <stp>##V3_BDHV12</stp>
        <stp>GBTPGR10 Index</stp>
        <stp>PX_LAST</stp>
        <stp>31/12/2014</stp>
        <stp>31/12/2014</stp>
        <stp>[Bonds &amp; FX.xlsx]Monitor!R17C10</stp>
        <stp>Fill=C</stp>
        <stp>Days=A</stp>
        <tr r="J17" s="1"/>
      </tp>
      <tp t="e">
        <v>#N/A</v>
        <stp/>
        <stp>##V3_BDHV12</stp>
        <stp>EURUSD  Curncy</stp>
        <stp>PX_LAST</stp>
        <stp>19/01/2016</stp>
        <stp>19/01/2016</stp>
        <stp>[Bonds &amp; FX.xlsx]FX_BMG View!R21C7</stp>
        <stp>Fill=C</stp>
        <stp>Days=A</stp>
        <tr r="G21" s="11"/>
      </tp>
      <tp t="e">
        <v>#N/A</v>
        <stp/>
        <stp>##V3_BDHV12</stp>
        <stp>EURUSD  Curncy</stp>
        <stp>PX_LAST</stp>
        <stp>18/01/2016</stp>
        <stp>18/01/2016</stp>
        <stp>[Bonds &amp; FX.xlsx]FX_BMG View!R37C7</stp>
        <stp>Fill=C</stp>
        <stp>Days=A</stp>
        <tr r="G37" s="11"/>
      </tp>
      <tp t="e">
        <v>#N/A</v>
        <stp/>
        <stp>##V3_BDHV12</stp>
        <stp>EURUSD  Curncy</stp>
        <stp>PX_LAST</stp>
        <stp>19/01/2016</stp>
        <stp>19/01/2016</stp>
        <stp>[Bonds &amp; FX.xlsx]FX_BMG View!R37C7</stp>
        <stp>Fill=C</stp>
        <stp>Days=A</stp>
        <tr r="G37" s="11"/>
      </tp>
      <tp t="e">
        <v>#N/A</v>
        <stp/>
        <stp>##V3_BDHV12</stp>
        <stp>EURSEK  Curncy</stp>
        <stp>PX_LAST</stp>
        <stp>19/01/2016</stp>
        <stp>19/01/2016</stp>
        <stp>[Bonds &amp; FX.xlsx]FX_BMG View!R5C17</stp>
        <stp>Fill=C</stp>
        <stp>Days=A</stp>
        <tr r="Q5" s="11"/>
      </tp>
      <tp t="e">
        <v>#N/A</v>
        <stp/>
        <stp>##V3_BDHV12</stp>
        <stp>GREECE CDS USD SR 5Y Corp</stp>
        <stp>PX_LAST</stp>
        <stp>31/12/2015</stp>
        <stp>31/12/2015</stp>
        <stp>[Bonds &amp; FX.xlsx]Bonds Weekly!R47C10</stp>
        <stp>Fill=C</stp>
        <stp>Days=A</stp>
        <tr r="J47" s="9"/>
      </tp>
      <tp t="e">
        <v>#N/A</v>
        <stp/>
        <stp>##V3_BDHV12</stp>
        <stp>EURSEK  Curncy</stp>
        <stp>PX_LAST</stp>
        <stp>31/12/2015</stp>
        <stp>31/12/2015</stp>
        <stp>[Bonds &amp; FX.xlsx]FX_BMG View!R5C17</stp>
        <stp>Fill=C</stp>
        <stp>Days=A</stp>
        <tr r="Q5" s="11"/>
      </tp>
      <tp t="e">
        <v>#N/A</v>
        <stp/>
        <stp>##V3_BDHV12</stp>
        <stp>GBPHKD  Curncy</stp>
        <stp>PX_LAST</stp>
        <stp>31/12/2015</stp>
        <stp>31/12/2015</stp>
        <stp>[Bonds &amp; FX.xlsx]FX_BMG View!R7C15</stp>
        <stp>Fill=C</stp>
        <stp>Days=A</stp>
        <tr r="O7" s="11"/>
      </tp>
      <tp t="e">
        <v>#N/A</v>
        <stp/>
        <stp>##V3_BDHV12</stp>
        <stp>GBPHKD  Curncy</stp>
        <stp>PX_LAST</stp>
        <stp>19/01/2016</stp>
        <stp>19/01/2016</stp>
        <stp>[Bonds &amp; FX.xlsx]FX_BMG View!R7C15</stp>
        <stp>Fill=C</stp>
        <stp>Days=A</stp>
        <tr r="O7" s="11"/>
      </tp>
      <tp t="e">
        <v>#N/A</v>
        <stp/>
        <stp>##V3_BDHV12</stp>
        <stp>EBSU Index</stp>
        <stp>PX_LAST</stp>
        <stp>25/11/2015</stp>
        <stp>25/11/2015</stp>
        <stp>[Bonds &amp; FX.xlsx]Bonds Daily!R63C8</stp>
        <stp>Days=A</stp>
        <stp>Fill=C</stp>
        <tr r="H63" s="7"/>
      </tp>
      <tp t="e">
        <v>#N/A</v>
        <stp/>
        <stp>##V3_BDHV12</stp>
        <stp>ENSU Index</stp>
        <stp>PX_LAST</stp>
        <stp>25/11/2015</stp>
        <stp>25/11/2015</stp>
        <stp>[Bonds &amp; FX.xlsx]Bonds Daily!R64C8</stp>
        <stp>Days=A</stp>
        <stp>Fill=C</stp>
        <tr r="H64" s="7"/>
      </tp>
      <tp t="e">
        <v>#N/A</v>
        <stp/>
        <stp>##V3_BDHV12</stp>
        <stp>EBSU Index</stp>
        <stp>PX_LAST</stp>
        <stp>24/11/2015</stp>
        <stp>24/11/2015</stp>
        <stp>[Bonds &amp; FX.xlsx]Bonds Daily!R63C8</stp>
        <stp>Days=A</stp>
        <stp>Fill=C</stp>
        <tr r="H63" s="7"/>
      </tp>
      <tp t="e">
        <v>#N/A</v>
        <stp/>
        <stp>##V3_BDHV12</stp>
        <stp>ENSU Index</stp>
        <stp>PX_LAST</stp>
        <stp>24/11/2015</stp>
        <stp>24/11/2015</stp>
        <stp>[Bonds &amp; FX.xlsx]Bonds Daily!R64C8</stp>
        <stp>Days=A</stp>
        <stp>Fill=C</stp>
        <tr r="H64" s="7"/>
      </tp>
      <tp t="e">
        <v>#N/A</v>
        <stp/>
        <stp>##V3_BDHV12</stp>
        <stp>SNRFIN CDSI GEN 5Y Corp</stp>
        <stp>PX_LAST</stp>
        <stp>20/11/2015</stp>
        <stp>20/11/2015</stp>
        <stp>[Bonds &amp; FX.xlsx]Monitor!R81C7</stp>
        <stp>Fill=C</stp>
        <stp>Days=A</stp>
        <tr r="G81" s="1"/>
        <tr r="G81" s="1"/>
      </tp>
      <tp t="e">
        <v>#N/A</v>
        <stp/>
        <stp>##V3_BDHV12</stp>
        <stp>SUBFIN CDSI GEN 5Y Corp</stp>
        <stp>PX_LAST</stp>
        <stp>20/11/2015</stp>
        <stp>20/11/2015</stp>
        <stp>[Bonds &amp; FX.xlsx]Monitor!R82C7</stp>
        <stp>Fill=C</stp>
        <stp>Days=A</stp>
        <tr r="G82" s="1"/>
        <tr r="G82" s="1"/>
      </tp>
      <tp>
        <v>-4.0000000000000001E-3</v>
        <stp/>
        <stp>##V3_BDHV12</stp>
        <stp>GSWISS10 Index</stp>
        <stp>PX_LAST</stp>
        <stp>14.06.2018</stp>
        <stp>14.06.2018</stp>
        <stp>[Bonds &amp; FX.xlsx]BONDS OK!R8C8</stp>
        <stp>Fill=C</stp>
        <stp>Days=A</stp>
        <tr r="H8" s="10"/>
      </tp>
      <tp t="e">
        <v>#N/A</v>
        <stp/>
        <stp>##V3_BDHV12</stp>
        <stp>ITG3TR Index</stp>
        <stp>PX_LAST</stp>
        <stp>31/12/2014</stp>
        <stp>31/12/2014</stp>
        <stp>[Bonds &amp; FX.xlsx]Bonds Daily!R9C20</stp>
        <stp>Fill=C</stp>
        <stp>Days=A</stp>
        <tr r="T9" s="7"/>
      </tp>
      <tp t="e">
        <v>#N/A</v>
        <stp/>
        <stp>##V3_BDHV12</stp>
        <stp>ITG4TR Index</stp>
        <stp>PX_LAST</stp>
        <stp>31/10/2015</stp>
        <stp>31/10/2015</stp>
        <stp>[Bonds &amp; FX.xlsx]Bonds Daily!R9C32</stp>
        <stp>Fill=C</stp>
        <stp>Days=A</stp>
        <tr r="AF9" s="7"/>
      </tp>
      <tp t="e">
        <v>#N/A</v>
        <stp/>
        <stp>##V3_BDHV12</stp>
        <stp>ITG4TR Index</stp>
        <stp>PX_LAST</stp>
        <stp>24/11/2015</stp>
        <stp>24/11/2015</stp>
        <stp>[Bonds &amp; FX.xlsx]Bonds Daily!R9C42</stp>
        <stp>Fill=C</stp>
        <stp>Days=A</stp>
        <tr r="AP9" s="7"/>
      </tp>
      <tp t="e">
        <v>#N/A</v>
        <stp/>
        <stp>##V3_BDHV12</stp>
        <stp>ITG4TR Index</stp>
        <stp>PX_LAST</stp>
        <stp>25/11/2015</stp>
        <stp>25/11/2015</stp>
        <stp>[Bonds &amp; FX.xlsx]Bonds Daily!R9C32</stp>
        <stp>Fill=C</stp>
        <stp>Days=A</stp>
        <tr r="AF9" s="7"/>
      </tp>
      <tp t="e">
        <v>#N/A</v>
        <stp/>
        <stp>##V3_BDHV12</stp>
        <stp>ITG5TR Index</stp>
        <stp>PX_LAST</stp>
        <stp>25/11/2015</stp>
        <stp>25/11/2015</stp>
        <stp>[Bonds &amp; FX.xlsx]Bonds Daily!R9C22</stp>
        <stp>Fill=C</stp>
        <stp>Days=A</stp>
        <tr r="V9" s="7"/>
      </tp>
      <tp t="e">
        <v>#N/A</v>
        <stp/>
        <stp>##V3_BDHV12</stp>
        <stp>ITG4TR Index</stp>
        <stp>PX_LAST</stp>
        <stp>25/11/2015</stp>
        <stp>25/11/2015</stp>
        <stp>[Bonds &amp; FX.xlsx]Bonds Daily!R9C42</stp>
        <stp>Fill=C</stp>
        <stp>Days=A</stp>
        <tr r="AP9" s="7"/>
      </tp>
      <tp t="s">
        <v>#N/A N/A</v>
        <stp/>
        <stp>##V3_BDHV12</stp>
        <stp>HIVOL CDSI GEN 5Y Corp</stp>
        <stp>PX_LAST</stp>
        <stp>14.06.2018</stp>
        <stp>14.06.2018</stp>
        <stp>[Bonds &amp; FX.xlsx]BONDS OK!R89C8</stp>
        <stp>Fill=C</stp>
        <stp>Days=A</stp>
        <tr r="H89" s="10"/>
      </tp>
      <tp t="e">
        <v>#N/A</v>
        <stp/>
        <stp>##V3_BDHV12</stp>
        <stp>GDBR10 Index</stp>
        <stp>PX_LAST</stp>
        <stp>13/01/2016</stp>
        <stp>13/01/2016</stp>
        <stp>[Bonds &amp; FX.xlsx]Bonds Weekly!R27C8</stp>
        <stp>Fill=C</stp>
        <stp>Days=A</stp>
        <tr r="H27" s="9"/>
      </tp>
      <tp t="e">
        <v>#N/A</v>
        <stp/>
        <stp>##V3_BDHV12</stp>
        <stp>GDBR10 Index</stp>
        <stp>PX_LAST</stp>
        <stp>13/01/2016</stp>
        <stp>13/01/2016</stp>
        <stp>[Bonds &amp; FX.xlsx]Bonds Weekly!R28C8</stp>
        <stp>Fill=C</stp>
        <stp>Days=A</stp>
        <tr r="H28" s="9"/>
      </tp>
      <tp t="e">
        <v>#N/A</v>
        <stp/>
        <stp>##V3_BDHV12</stp>
        <stp>GDBR10 Index</stp>
        <stp>PX_LAST</stp>
        <stp>13/01/2016</stp>
        <stp>13/01/2016</stp>
        <stp>[Bonds &amp; FX.xlsx]Bonds Weekly!R29C8</stp>
        <stp>Fill=C</stp>
        <stp>Days=A</stp>
        <tr r="H29" s="9"/>
      </tp>
      <tp t="e">
        <v>#N/A</v>
        <stp/>
        <stp>##V3_BDHV12</stp>
        <stp>GDBR10 Index</stp>
        <stp>PX_LAST</stp>
        <stp>13/01/2016</stp>
        <stp>13/01/2016</stp>
        <stp>[Bonds &amp; FX.xlsx]Bonds Weekly!R30C8</stp>
        <stp>Fill=C</stp>
        <stp>Days=A</stp>
        <tr r="H30" s="9"/>
      </tp>
      <tp t="e">
        <v>#N/A</v>
        <stp/>
        <stp>##V3_BDHV12</stp>
        <stp>GDBR10 Index</stp>
        <stp>PX_LAST</stp>
        <stp>13/01/2016</stp>
        <stp>13/01/2016</stp>
        <stp>[Bonds &amp; FX.xlsx]Bonds Weekly!R31C8</stp>
        <stp>Fill=C</stp>
        <stp>Days=A</stp>
        <tr r="H31" s="9"/>
      </tp>
      <tp t="e">
        <v>#N/A</v>
        <stp/>
        <stp>##V3_BDHV12</stp>
        <stp>JNG4TR Index</stp>
        <stp>PX_LAST</stp>
        <stp>25/11/2015</stp>
        <stp>25/11/2015</stp>
        <stp>[Bonds &amp; FX.xlsx]Bonds Daily!R10C42</stp>
        <stp>Fill=C</stp>
        <stp>Days=A</stp>
        <tr r="AP10" s="7"/>
      </tp>
      <tp t="e">
        <v>#N/A</v>
        <stp/>
        <stp>##V3_BDHV12</stp>
        <stp>JNG4TR Index</stp>
        <stp>PX_LAST</stp>
        <stp>25/11/2015</stp>
        <stp>25/11/2015</stp>
        <stp>[Bonds &amp; FX.xlsx]Bonds Daily!R10C32</stp>
        <stp>Fill=C</stp>
        <stp>Days=A</stp>
        <tr r="AF10" s="7"/>
      </tp>
      <tp t="e">
        <v>#N/A</v>
        <stp/>
        <stp>##V3_BDHV12</stp>
        <stp>JNG5TR Index</stp>
        <stp>PX_LAST</stp>
        <stp>25/11/2015</stp>
        <stp>25/11/2015</stp>
        <stp>[Bonds &amp; FX.xlsx]Bonds Daily!R10C22</stp>
        <stp>Fill=C</stp>
        <stp>Days=A</stp>
        <tr r="V10" s="7"/>
      </tp>
      <tp t="e">
        <v>#N/A</v>
        <stp/>
        <stp>##V3_BDHV12</stp>
        <stp>JNG5TR Index</stp>
        <stp>PX_LAST</stp>
        <stp>24/11/2015</stp>
        <stp>24/11/2015</stp>
        <stp>[Bonds &amp; FX.xlsx]Bonds Daily!R10C43</stp>
        <stp>Fill=C</stp>
        <stp>Days=A</stp>
        <tr r="AQ10" s="7"/>
      </tp>
      <tp t="e">
        <v>#N/A</v>
        <stp/>
        <stp>##V3_BDHV12</stp>
        <stp>PORTUGAL CDS USD SR 5Y Corp</stp>
        <stp>PX_LAST</stp>
        <stp>31/12/2015</stp>
        <stp>31/12/2015</stp>
        <stp>[Bonds &amp; FX.xlsx]Bonds Weekly!R46C10</stp>
        <stp>Fill=C</stp>
        <stp>Days=A</stp>
        <tr r="J46" s="9"/>
      </tp>
      <tp t="e">
        <v>#N/A</v>
        <stp/>
        <stp>##V3_BDHV12</stp>
        <stp>GBTPGR10 Index</stp>
        <stp>PX_LAST</stp>
        <stp>31/12/2014</stp>
        <stp>31/12/2014</stp>
        <stp>[Bonds &amp; FX.xlsx]Monitor!R29C10</stp>
        <stp>Fill=C</stp>
        <stp>Days=A</stp>
        <tr r="J29" s="1"/>
      </tp>
      <tp t="e">
        <v>#N/A</v>
        <stp/>
        <stp>##V3_BDHV12</stp>
        <stp>GDBR10 Index</stp>
        <stp>PX_LAST</stp>
        <stp>13/11/2015</stp>
        <stp>13/11/2015</stp>
        <stp>[Bonds &amp; FX.xlsx]Monitor!R29C8</stp>
        <stp>Fill=C</stp>
        <stp>Days=A</stp>
        <tr r="H29" s="1"/>
      </tp>
      <tp t="e">
        <v>#N/A</v>
        <stp/>
        <stp>##V3_BDHV12</stp>
        <stp>GDBR10 Index</stp>
        <stp>PX_LAST</stp>
        <stp>13/11/2015</stp>
        <stp>13/11/2015</stp>
        <stp>[Bonds &amp; FX.xlsx]Monitor!R28C8</stp>
        <stp>Fill=C</stp>
        <stp>Days=A</stp>
        <tr r="H28" s="1"/>
      </tp>
      <tp t="e">
        <v>#N/A</v>
        <stp/>
        <stp>##V3_BDHV12</stp>
        <stp>GDBR10 Index</stp>
        <stp>PX_LAST</stp>
        <stp>13/11/2015</stp>
        <stp>13/11/2015</stp>
        <stp>[Bonds &amp; FX.xlsx]Monitor!R27C8</stp>
        <stp>Fill=C</stp>
        <stp>Days=A</stp>
        <tr r="H27" s="1"/>
      </tp>
      <tp t="e">
        <v>#N/A</v>
        <stp/>
        <stp>##V3_BDHV12</stp>
        <stp>GDBR10 Index</stp>
        <stp>PX_LAST</stp>
        <stp>13/11/2015</stp>
        <stp>13/11/2015</stp>
        <stp>[Bonds &amp; FX.xlsx]Monitor!R31C8</stp>
        <stp>Fill=C</stp>
        <stp>Days=A</stp>
        <tr r="H31" s="1"/>
      </tp>
      <tp t="e">
        <v>#N/A</v>
        <stp/>
        <stp>##V3_BDHV12</stp>
        <stp>GDBR10 Index</stp>
        <stp>PX_LAST</stp>
        <stp>13/11/2015</stp>
        <stp>13/11/2015</stp>
        <stp>[Bonds &amp; FX.xlsx]Monitor!R30C8</stp>
        <stp>Fill=C</stp>
        <stp>Days=A</stp>
        <tr r="H30" s="1"/>
      </tp>
      <tp t="e">
        <v>#N/A</v>
        <stp/>
        <stp>##V3_BDHV12</stp>
        <stp>GFRN10 Index</stp>
        <stp>PX_LAST</stp>
        <stp>13/11/2015</stp>
        <stp>13/11/2015</stp>
        <stp>[Bonds &amp; FX.xlsx]Monitor!R12C8</stp>
        <stp>Fill=C</stp>
        <stp>Days=A</stp>
        <tr r="H12" s="1"/>
      </tp>
      <tp t="e">
        <v>#N/A</v>
        <stp/>
        <stp>##V3_BDHV12</stp>
        <stp>HE00 Index</stp>
        <stp>PX_LAST</stp>
        <stp>31/10/2015</stp>
        <stp>31/10/2015</stp>
        <stp>[Bonds &amp; FX.xlsx]Monitor!R61C9</stp>
        <stp>Days=A</stp>
        <stp>Fill=C</stp>
        <tr r="I61" s="1"/>
      </tp>
      <tp t="e">
        <v>#N/A</v>
        <stp/>
        <stp>##V3_BDHV12</stp>
        <stp>ER00 Index</stp>
        <stp>PX_LAST</stp>
        <stp>31/10/2015</stp>
        <stp>31/10/2015</stp>
        <stp>[Bonds &amp; FX.xlsx]Monitor!R62C9</stp>
        <stp>Days=A</stp>
        <stp>Fill=C</stp>
        <tr r="I62" s="1"/>
      </tp>
      <tp t="e">
        <v>#N/A</v>
        <stp/>
        <stp>##V3_BDHV12</stp>
        <stp>GFRN10 Index</stp>
        <stp>PX_LAST</stp>
        <stp>13/11/2015</stp>
        <stp>13/11/2015</stp>
        <stp>[Bonds &amp; FX.xlsx]Monitor!R27C8</stp>
        <stp>Fill=C</stp>
        <stp>Days=A</stp>
        <tr r="H27" s="1"/>
      </tp>
      <tp t="e">
        <v>#N/A</v>
        <stp/>
        <stp>##V3_BDHV12</stp>
        <stp>UkG3TR Index</stp>
        <stp>PX_LAST</stp>
        <stp>31/12/2014</stp>
        <stp>31/12/2014</stp>
        <stp>[Bonds &amp; FX.xlsx]Monitor!R14C20</stp>
        <stp>Fill=C</stp>
        <stp>Days=A</stp>
        <tr r="T14" s="1"/>
      </tp>
      <tp t="e">
        <v>#N/A</v>
        <stp/>
        <stp>##V3_BDHV12</stp>
        <stp>UkG4TR Index</stp>
        <stp>PX_LAST</stp>
        <stp>20/11/2015</stp>
        <stp>20/11/2015</stp>
        <stp>[Bonds &amp; FX.xlsx]Monitor!R14C32</stp>
        <stp>Fill=C</stp>
        <stp>Days=A</stp>
        <tr r="AF14" s="1"/>
      </tp>
      <tp t="e">
        <v>#N/A</v>
        <stp/>
        <stp>##V3_BDHV12</stp>
        <stp>UkG4TR Index</stp>
        <stp>PX_LAST</stp>
        <stp>20/11/2015</stp>
        <stp>20/11/2015</stp>
        <stp>[Bonds &amp; FX.xlsx]Monitor!R14C42</stp>
        <stp>Fill=C</stp>
        <stp>Days=A</stp>
        <tr r="AP14" s="1"/>
      </tp>
      <tp t="e">
        <v>#N/A</v>
        <stp/>
        <stp>##V3_BDHV12</stp>
        <stp>UkG5TR Index</stp>
        <stp>PX_LAST</stp>
        <stp>20/11/2015</stp>
        <stp>20/11/2015</stp>
        <stp>[Bonds &amp; FX.xlsx]Monitor!R14C22</stp>
        <stp>Fill=C</stp>
        <stp>Days=A</stp>
        <tr r="V14" s="1"/>
      </tp>
      <tp t="e">
        <v>#N/A</v>
        <stp/>
        <stp>##V3_BDHV12</stp>
        <stp>UkG5TR Index</stp>
        <stp>PX_LAST</stp>
        <stp>31/10/2015</stp>
        <stp>31/10/2015</stp>
        <stp>[Bonds &amp; FX.xlsx]Monitor!R14C33</stp>
        <stp>Fill=C</stp>
        <stp>Days=A</stp>
        <tr r="AG14" s="1"/>
      </tp>
      <tp t="e">
        <v>#N/A</v>
        <stp/>
        <stp>##V3_BDHV12</stp>
        <stp>UkG4TR Index</stp>
        <stp>PX_LAST</stp>
        <stp>13/11/2015</stp>
        <stp>13/11/2015</stp>
        <stp>[Bonds &amp; FX.xlsx]Monitor!R14C42</stp>
        <stp>Fill=C</stp>
        <stp>Days=A</stp>
        <tr r="AP14" s="1"/>
      </tp>
      <tp t="e">
        <v>#N/A</v>
        <stp/>
        <stp>##V3_BDHV12</stp>
        <stp>GUKG10 Index</stp>
        <stp>PX_LAST</stp>
        <stp>13/11/2015</stp>
        <stp>13/11/2015</stp>
        <stp>[Bonds &amp; FX.xlsx]Monitor!R10C8</stp>
        <stp>Fill=C</stp>
        <stp>Days=A</stp>
        <tr r="H10" s="1"/>
      </tp>
      <tp t="e">
        <v>#N/A</v>
        <stp/>
        <stp>##V3_BDHV12</stp>
        <stp>EURNZD  Curncy</stp>
        <stp>PX_LAST</stp>
        <stp>31/12/2015</stp>
        <stp>31/12/2015</stp>
        <stp>[Bonds &amp; FX.xlsx]FX_BMG View!R5C14</stp>
        <stp>Fill=C</stp>
        <stp>Days=A</stp>
        <tr r="N5" s="11"/>
      </tp>
      <tp t="e">
        <v>#N/A</v>
        <stp/>
        <stp>##V3_BDHV12</stp>
        <stp>GBPNOK  Curncy</stp>
        <stp>PX_LAST</stp>
        <stp>31/12/2015</stp>
        <stp>31/12/2015</stp>
        <stp>[Bonds &amp; FX.xlsx]FX_BMG View!R7C16</stp>
        <stp>Fill=C</stp>
        <stp>Days=A</stp>
        <tr r="P7" s="11"/>
      </tp>
      <tp t="e">
        <v>#N/A</v>
        <stp/>
        <stp>##V3_BDHV12</stp>
        <stp>GBPNOK  Curncy</stp>
        <stp>PX_LAST</stp>
        <stp>19/01/2016</stp>
        <stp>19/01/2016</stp>
        <stp>[Bonds &amp; FX.xlsx]FX_BMG View!R7C16</stp>
        <stp>Fill=C</stp>
        <stp>Days=A</stp>
        <tr r="P7" s="11"/>
      </tp>
      <tp t="e">
        <v>#N/A</v>
        <stp/>
        <stp>##V3_BDHV12</stp>
        <stp>EURNZD  Curncy</stp>
        <stp>PX_LAST</stp>
        <stp>19/01/2016</stp>
        <stp>19/01/2016</stp>
        <stp>[Bonds &amp; FX.xlsx]FX_BMG View!R5C14</stp>
        <stp>Fill=C</stp>
        <stp>Days=A</stp>
        <tr r="N5" s="11"/>
      </tp>
      <tp t="e">
        <v>#N/A</v>
        <stp/>
        <stp>##V3_BDHV12</stp>
        <stp>HIVOL CDSI GEN 5Y Corp</stp>
        <stp>PX_LAST</stp>
        <stp>13/11/2015</stp>
        <stp>13/11/2015</stp>
        <stp>[Bonds &amp; FX.xlsx]Monitor!R79C8</stp>
        <stp>Fill=C</stp>
        <stp>Days=A</stp>
        <tr r="H79" s="1"/>
      </tp>
      <tp t="e">
        <v>#N/A</v>
        <stp/>
        <stp>##V3_BDHV12</stp>
        <stp>CDX HY CDSI GEN 5Y PRC Corp</stp>
        <stp>PX_LAST</stp>
        <stp>31/12/2015</stp>
        <stp>31/12/2015</stp>
        <stp>[Bonds &amp; FX.xlsx]Bonds Weekly!R77C9</stp>
        <stp>Fill=C</stp>
        <stp>Days=A</stp>
        <tr r="I77" s="9"/>
      </tp>
      <tp t="e">
        <v>#N/A</v>
        <stp/>
        <stp>##V3_BDHV12</stp>
        <stp>ITG3TR Index</stp>
        <stp>PX_LAST</stp>
        <stp>31/10/2015</stp>
        <stp>31/10/2015</stp>
        <stp>[Bonds &amp; FX.xlsx]Bonds Daily!R9C31</stp>
        <stp>Fill=C</stp>
        <stp>Days=A</stp>
        <tr r="AE9" s="7"/>
      </tp>
      <tp t="e">
        <v>#N/A</v>
        <stp/>
        <stp>##V3_BDHV12</stp>
        <stp>ITG3TR Index</stp>
        <stp>PX_LAST</stp>
        <stp>24/11/2015</stp>
        <stp>24/11/2015</stp>
        <stp>[Bonds &amp; FX.xlsx]Bonds Daily!R9C41</stp>
        <stp>Fill=C</stp>
        <stp>Days=A</stp>
        <tr r="AO9" s="7"/>
      </tp>
      <tp t="e">
        <v>#N/A</v>
        <stp/>
        <stp>##V3_BDHV12</stp>
        <stp>ITG3TR Index</stp>
        <stp>PX_LAST</stp>
        <stp>25/11/2015</stp>
        <stp>25/11/2015</stp>
        <stp>[Bonds &amp; FX.xlsx]Bonds Daily!R9C41</stp>
        <stp>Fill=C</stp>
        <stp>Days=A</stp>
        <tr r="AO9" s="7"/>
      </tp>
      <tp t="e">
        <v>#N/A</v>
        <stp/>
        <stp>##V3_BDHV12</stp>
        <stp>ITG4TR Index</stp>
        <stp>PX_LAST</stp>
        <stp>25/11/2015</stp>
        <stp>25/11/2015</stp>
        <stp>[Bonds &amp; FX.xlsx]Bonds Daily!R9C21</stp>
        <stp>Fill=C</stp>
        <stp>Days=A</stp>
        <tr r="U9" s="7"/>
      </tp>
      <tp t="e">
        <v>#N/A</v>
        <stp/>
        <stp>##V3_BDHV12</stp>
        <stp>ITG3TR Index</stp>
        <stp>PX_LAST</stp>
        <stp>25/11/2015</stp>
        <stp>25/11/2015</stp>
        <stp>[Bonds &amp; FX.xlsx]Bonds Daily!R9C31</stp>
        <stp>Fill=C</stp>
        <stp>Days=A</stp>
        <tr r="AE9" s="7"/>
      </tp>
      <tp t="e">
        <v>#N/A</v>
        <stp/>
        <stp>##V3_BDHV12</stp>
        <stp>GFRN10 Index</stp>
        <stp>PX_LAST</stp>
        <stp>31/12/2015</stp>
        <stp>31/12/2015</stp>
        <stp>[Bonds &amp; FX.xlsx]Bonds Weekly!R12C9</stp>
        <stp>Fill=C</stp>
        <stp>Days=A</stp>
        <tr r="I12" s="9"/>
      </tp>
      <tp>
        <v>69.033000000000001</v>
        <stp/>
        <stp>##V3_BDHV12</stp>
        <stp>SZYC2Y10 Index</stp>
        <stp>PX_LAST</stp>
        <stp>31.12.2017</stp>
        <stp>31.12.2017</stp>
        <stp>[Bonds &amp; FX.xlsx]BONDS OK!R46C11</stp>
        <stp>Fill=C</stp>
        <stp>Days=A</stp>
        <tr r="K46" s="10"/>
      </tp>
      <tp t="e">
        <v>#N/A</v>
        <stp/>
        <stp>##V3_BDHV12</stp>
        <stp>GFRN10 Index</stp>
        <stp>PX_LAST</stp>
        <stp>31/12/2015</stp>
        <stp>31/12/2015</stp>
        <stp>[Bonds &amp; FX.xlsx]Bonds Weekly!R27C9</stp>
        <stp>Fill=C</stp>
        <stp>Days=A</stp>
        <tr r="I27" s="9"/>
      </tp>
      <tp t="e">
        <v>#N/A</v>
        <stp/>
        <stp>##V3_BDHV12</stp>
        <stp>JNG4TR Index</stp>
        <stp>PX_LAST</stp>
        <stp>25/11/2015</stp>
        <stp>25/11/2015</stp>
        <stp>[Bonds &amp; FX.xlsx]Bonds Daily!R10C21</stp>
        <stp>Fill=C</stp>
        <stp>Days=A</stp>
        <tr r="U10" s="7"/>
      </tp>
      <tp t="e">
        <v>#N/A</v>
        <stp/>
        <stp>##V3_BDHV12</stp>
        <stp>JNG3TR Index</stp>
        <stp>PX_LAST</stp>
        <stp>25/11/2015</stp>
        <stp>25/11/2015</stp>
        <stp>[Bonds &amp; FX.xlsx]Bonds Daily!R10C41</stp>
        <stp>Fill=C</stp>
        <stp>Days=A</stp>
        <tr r="AO10" s="7"/>
      </tp>
      <tp t="e">
        <v>#N/A</v>
        <stp/>
        <stp>##V3_BDHV12</stp>
        <stp>JNG3TR Index</stp>
        <stp>PX_LAST</stp>
        <stp>25/11/2015</stp>
        <stp>25/11/2015</stp>
        <stp>[Bonds &amp; FX.xlsx]Bonds Daily!R10C31</stp>
        <stp>Fill=C</stp>
        <stp>Days=A</stp>
        <tr r="AE10" s="7"/>
      </tp>
      <tp t="e">
        <v>#N/A</v>
        <stp/>
        <stp>##V3_BDHV12</stp>
        <stp>JNG2TR Index</stp>
        <stp>PX_LAST</stp>
        <stp>24/11/2015</stp>
        <stp>24/11/2015</stp>
        <stp>[Bonds &amp; FX.xlsx]Bonds Daily!R10C40</stp>
        <stp>Fill=C</stp>
        <stp>Days=A</stp>
        <tr r="AN10" s="7"/>
      </tp>
      <tp t="e">
        <v>#N/A</v>
        <stp/>
        <stp>##V3_BDHV12</stp>
        <stp>HE00 Index</stp>
        <stp>PX_LAST</stp>
        <stp>20/11/2015</stp>
        <stp>20/11/2015</stp>
        <stp>[Bonds &amp; FX.xlsx]Monitor!R61C8</stp>
        <stp>Days=A</stp>
        <stp>Fill=C</stp>
        <tr r="H61" s="1"/>
      </tp>
      <tp t="e">
        <v>#N/A</v>
        <stp/>
        <stp>##V3_BDHV12</stp>
        <stp>ER00 Index</stp>
        <stp>PX_LAST</stp>
        <stp>20/11/2015</stp>
        <stp>20/11/2015</stp>
        <stp>[Bonds &amp; FX.xlsx]Monitor!R62C8</stp>
        <stp>Days=A</stp>
        <stp>Fill=C</stp>
        <tr r="H62" s="1"/>
      </tp>
      <tp t="e">
        <v>#N/A</v>
        <stp/>
        <stp>##V3_BDHV12</stp>
        <stp>UkG4TR Index</stp>
        <stp>PX_LAST</stp>
        <stp>31/12/2014</stp>
        <stp>31/12/2014</stp>
        <stp>[Bonds &amp; FX.xlsx]Monitor!R14C21</stp>
        <stp>Fill=C</stp>
        <stp>Days=A</stp>
        <tr r="U14" s="1"/>
      </tp>
      <tp t="e">
        <v>#N/A</v>
        <stp/>
        <stp>##V3_BDHV12</stp>
        <stp>UkG5TR Index</stp>
        <stp>PX_LAST</stp>
        <stp>20/11/2015</stp>
        <stp>20/11/2015</stp>
        <stp>[Bonds &amp; FX.xlsx]Monitor!R14C33</stp>
        <stp>Fill=C</stp>
        <stp>Days=A</stp>
        <tr r="AG14" s="1"/>
      </tp>
      <tp t="e">
        <v>#N/A</v>
        <stp/>
        <stp>##V3_BDHV12</stp>
        <stp>UkG5TR Index</stp>
        <stp>PX_LAST</stp>
        <stp>20/11/2015</stp>
        <stp>20/11/2015</stp>
        <stp>[Bonds &amp; FX.xlsx]Monitor!R14C43</stp>
        <stp>Fill=C</stp>
        <stp>Days=A</stp>
        <tr r="AQ14" s="1"/>
      </tp>
      <tp t="e">
        <v>#N/A</v>
        <stp/>
        <stp>##V3_BDHV12</stp>
        <stp>UkG4TR Index</stp>
        <stp>PX_LAST</stp>
        <stp>31/10/2015</stp>
        <stp>31/10/2015</stp>
        <stp>[Bonds &amp; FX.xlsx]Monitor!R14C32</stp>
        <stp>Fill=C</stp>
        <stp>Days=A</stp>
        <tr r="AF14" s="1"/>
      </tp>
      <tp t="e">
        <v>#N/A</v>
        <stp/>
        <stp>##V3_BDHV12</stp>
        <stp>UkG5TR Index</stp>
        <stp>PX_LAST</stp>
        <stp>13/11/2015</stp>
        <stp>13/11/2015</stp>
        <stp>[Bonds &amp; FX.xlsx]Monitor!R14C43</stp>
        <stp>Fill=C</stp>
        <stp>Days=A</stp>
        <tr r="AQ14" s="1"/>
      </tp>
      <tp>
        <v>2.4325000000000001</v>
        <stp/>
        <stp>##V3_BDHV12</stp>
        <stp>FWISUS55 Index</stp>
        <stp>PX_LAST</stp>
        <stp>15.06.2018</stp>
        <stp>15.06.2018</stp>
        <stp>[Bonds &amp; FX.xlsx]BONDS OK!R63C7</stp>
        <stp>Fill=C</stp>
        <stp>Days=A</stp>
        <tr r="G63" s="10"/>
        <tr r="G63" s="10"/>
      </tp>
      <tp t="e">
        <v>#N/A</v>
        <stp/>
        <stp>##V3_BDHV12</stp>
        <stp>FWISEU55 Index</stp>
        <stp>PX_LAST</stp>
        <stp>31/12/2014</stp>
        <stp>31/12/2014</stp>
        <stp>[Bonds &amp; FX.xlsx]Monitor!R56C10</stp>
        <stp>Fill=C</stp>
        <stp>Days=A</stp>
        <tr r="J56" s="1"/>
      </tp>
      <tp t="e">
        <v>#N/A</v>
        <stp/>
        <stp>##V3_BDHV12</stp>
        <stp>FWISUS55 Index</stp>
        <stp>PX_LAST</stp>
        <stp>31/12/2014</stp>
        <stp>31/12/2014</stp>
        <stp>[Bonds &amp; FX.xlsx]Monitor!R53C10</stp>
        <stp>Fill=C</stp>
        <stp>Days=A</stp>
        <tr r="J53" s="1"/>
      </tp>
      <tp>
        <v>1.7337</v>
        <stp/>
        <stp>##V3_BDHV12</stp>
        <stp>FWISEU55 Index</stp>
        <stp>PX_LAST</stp>
        <stp>15.06.2018</stp>
        <stp>15.06.2018</stp>
        <stp>[Bonds &amp; FX.xlsx]BONDS OK!R66C7</stp>
        <stp>Fill=C</stp>
        <stp>Days=A</stp>
        <tr r="G66" s="10"/>
        <tr r="G66" s="10"/>
      </tp>
      <tp t="e">
        <v>#N/A</v>
        <stp/>
        <stp>##V3_BDHV12</stp>
        <stp>GBPSEK  Curncy</stp>
        <stp>PX_LAST</stp>
        <stp>19/01/2016</stp>
        <stp>19/01/2016</stp>
        <stp>[Bonds &amp; FX.xlsx]FX_BMG View!R7C17</stp>
        <stp>Fill=C</stp>
        <stp>Days=A</stp>
        <tr r="Q7" s="11"/>
      </tp>
      <tp t="e">
        <v>#N/A</v>
        <stp/>
        <stp>##V3_BDHV12</stp>
        <stp>GBPUSD  Curncy</stp>
        <stp>PX_LAST</stp>
        <stp>19/01/2016</stp>
        <stp>19/01/2016</stp>
        <stp>[Bonds &amp; FX.xlsx]FX_BMG View!R23C7</stp>
        <stp>Fill=C</stp>
        <stp>Days=A</stp>
        <tr r="G23" s="11"/>
      </tp>
      <tp t="e">
        <v>#N/A</v>
        <stp/>
        <stp>##V3_BDHV12</stp>
        <stp>GBPUSD  Curncy</stp>
        <stp>PX_LAST</stp>
        <stp>18/01/2016</stp>
        <stp>18/01/2016</stp>
        <stp>[Bonds &amp; FX.xlsx]FX_BMG View!R39C7</stp>
        <stp>Fill=C</stp>
        <stp>Days=A</stp>
        <tr r="G39" s="11"/>
      </tp>
      <tp t="e">
        <v>#N/A</v>
        <stp/>
        <stp>##V3_BDHV12</stp>
        <stp>GBPUSD  Curncy</stp>
        <stp>PX_LAST</stp>
        <stp>19/01/2016</stp>
        <stp>19/01/2016</stp>
        <stp>[Bonds &amp; FX.xlsx]FX_BMG View!R39C7</stp>
        <stp>Fill=C</stp>
        <stp>Days=A</stp>
        <tr r="G39" s="11"/>
      </tp>
      <tp t="e">
        <v>#N/A</v>
        <stp/>
        <stp>##V3_BDHV12</stp>
        <stp>GBPSEK  Curncy</stp>
        <stp>PX_LAST</stp>
        <stp>31/12/2015</stp>
        <stp>31/12/2015</stp>
        <stp>[Bonds &amp; FX.xlsx]FX_BMG View!R7C17</stp>
        <stp>Fill=C</stp>
        <stp>Days=A</stp>
        <tr r="Q7" s="11"/>
      </tp>
      <tp t="e">
        <v>#N/A</v>
        <stp/>
        <stp>##V3_BDHV12</stp>
        <stp>EURHKD  Curncy</stp>
        <stp>PX_LAST</stp>
        <stp>31/12/2015</stp>
        <stp>31/12/2015</stp>
        <stp>[Bonds &amp; FX.xlsx]FX_BMG View!R5C15</stp>
        <stp>Fill=C</stp>
        <stp>Days=A</stp>
        <tr r="O5" s="11"/>
      </tp>
      <tp t="e">
        <v>#N/A</v>
        <stp/>
        <stp>##V3_BDHV12</stp>
        <stp>EURHKD  Curncy</stp>
        <stp>PX_LAST</stp>
        <stp>19/01/2016</stp>
        <stp>19/01/2016</stp>
        <stp>[Bonds &amp; FX.xlsx]FX_BMG View!R5C15</stp>
        <stp>Fill=C</stp>
        <stp>Days=A</stp>
        <tr r="O5" s="11"/>
      </tp>
      <tp t="e">
        <v>#N/A</v>
        <stp/>
        <stp>##V3_BDHV12</stp>
        <stp>JPYEUR  Curncy</stp>
        <stp>PX_LAST</stp>
        <stp>14/07/2015</stp>
        <stp>14/07/2015</stp>
        <stp>[Bonds &amp; FX.xlsx]FX_BMG View!R22C8</stp>
        <stp>Fill=C</stp>
        <stp>Days=A</stp>
        <tr r="H22" s="11"/>
      </tp>
      <tp t="e">
        <v>#N/A</v>
        <stp/>
        <stp>##V3_BDHV12</stp>
        <stp>CDX HY CDSI GEN 5Y PRC Corp</stp>
        <stp>PX_LAST</stp>
        <stp>13/01/2016</stp>
        <stp>13/01/2016</stp>
        <stp>[Bonds &amp; FX.xlsx]Bonds Weekly!R77C8</stp>
        <stp>Fill=C</stp>
        <stp>Days=A</stp>
        <tr r="H77" s="9"/>
      </tp>
      <tp t="e">
        <v>#N/A</v>
        <stp/>
        <stp>##V3_BDHV12</stp>
        <stp>ITG5TR Index</stp>
        <stp>PX_LAST</stp>
        <stp>31/12/2014</stp>
        <stp>31/12/2014</stp>
        <stp>[Bonds &amp; FX.xlsx]Bonds Daily!R9C22</stp>
        <stp>Fill=C</stp>
        <stp>Days=A</stp>
        <tr r="V9" s="7"/>
      </tp>
      <tp t="e">
        <v>#N/A</v>
        <stp/>
        <stp>##V3_BDHV12</stp>
        <stp>ITG2TR Index</stp>
        <stp>PX_LAST</stp>
        <stp>31/10/2015</stp>
        <stp>31/10/2015</stp>
        <stp>[Bonds &amp; FX.xlsx]Bonds Daily!R9C30</stp>
        <stp>Fill=C</stp>
        <stp>Days=A</stp>
        <tr r="AD9" s="7"/>
      </tp>
      <tp t="e">
        <v>#N/A</v>
        <stp/>
        <stp>##V3_BDHV12</stp>
        <stp>ITG2TR Index</stp>
        <stp>PX_LAST</stp>
        <stp>24/11/2015</stp>
        <stp>24/11/2015</stp>
        <stp>[Bonds &amp; FX.xlsx]Bonds Daily!R9C40</stp>
        <stp>Fill=C</stp>
        <stp>Days=A</stp>
        <tr r="AN9" s="7"/>
      </tp>
      <tp t="e">
        <v>#N/A</v>
        <stp/>
        <stp>##V3_BDHV12</stp>
        <stp>ITG2TR Index</stp>
        <stp>PX_LAST</stp>
        <stp>25/11/2015</stp>
        <stp>25/11/2015</stp>
        <stp>[Bonds &amp; FX.xlsx]Bonds Daily!R9C40</stp>
        <stp>Fill=C</stp>
        <stp>Days=A</stp>
        <tr r="AN9" s="7"/>
      </tp>
      <tp t="e">
        <v>#N/A</v>
        <stp/>
        <stp>##V3_BDHV12</stp>
        <stp>ITG2TR Index</stp>
        <stp>PX_LAST</stp>
        <stp>25/11/2015</stp>
        <stp>25/11/2015</stp>
        <stp>[Bonds &amp; FX.xlsx]Bonds Daily!R9C30</stp>
        <stp>Fill=C</stp>
        <stp>Days=A</stp>
        <tr r="AD9" s="7"/>
      </tp>
      <tp t="e">
        <v>#N/A</v>
        <stp/>
        <stp>##V3_BDHV12</stp>
        <stp>ITG3TR Index</stp>
        <stp>PX_LAST</stp>
        <stp>25/11/2015</stp>
        <stp>25/11/2015</stp>
        <stp>[Bonds &amp; FX.xlsx]Bonds Daily!R9C20</stp>
        <stp>Fill=C</stp>
        <stp>Days=A</stp>
        <tr r="T9" s="7"/>
      </tp>
      <tp t="e">
        <v>#N/A</v>
        <stp/>
        <stp>##V3_BDHV12</stp>
        <stp>GFRN10 Index</stp>
        <stp>PX_LAST</stp>
        <stp>13/01/2016</stp>
        <stp>13/01/2016</stp>
        <stp>[Bonds &amp; FX.xlsx]Bonds Weekly!R12C8</stp>
        <stp>Fill=C</stp>
        <stp>Days=A</stp>
        <tr r="H12" s="9"/>
      </tp>
      <tp t="e">
        <v>#N/A</v>
        <stp/>
        <stp>##V3_BDHV12</stp>
        <stp>GFRN10 Index</stp>
        <stp>PX_LAST</stp>
        <stp>13/01/2016</stp>
        <stp>13/01/2016</stp>
        <stp>[Bonds &amp; FX.xlsx]Bonds Weekly!R27C8</stp>
        <stp>Fill=C</stp>
        <stp>Days=A</stp>
        <tr r="H27" s="9"/>
      </tp>
      <tp>
        <v>51.843000000000004</v>
        <stp/>
        <stp>##V3_BDHV12</stp>
        <stp>USYC2Y10 Index</stp>
        <stp>PX_LAST</stp>
        <stp>31.12.2017</stp>
        <stp>31.12.2017</stp>
        <stp>[Bonds &amp; FX.xlsx]BONDS OK!R38C11</stp>
        <stp>Fill=C</stp>
        <stp>Days=A</stp>
        <tr r="K38" s="10"/>
      </tp>
      <tp t="e">
        <v>#N/A</v>
        <stp/>
        <stp>##V3_BDHV12</stp>
        <stp>JNGATR Index</stp>
        <stp>PX_LAST</stp>
        <stp>31/12/2014</stp>
        <stp>31/12/2014</stp>
        <stp>[Bonds &amp; FX.xlsx]Bonds Daily!R10C17</stp>
        <stp>Fill=C</stp>
        <stp>Days=A</stp>
        <tr r="Q10" s="7"/>
      </tp>
      <tp t="e">
        <v>#N/A</v>
        <stp/>
        <stp>##V3_BDHV12</stp>
        <stp>JNG2TR Index</stp>
        <stp>PX_LAST</stp>
        <stp>25/11/2015</stp>
        <stp>25/11/2015</stp>
        <stp>[Bonds &amp; FX.xlsx]Bonds Daily!R10C40</stp>
        <stp>Fill=C</stp>
        <stp>Days=A</stp>
        <tr r="AN10" s="7"/>
      </tp>
      <tp t="e">
        <v>#N/A</v>
        <stp/>
        <stp>##V3_BDHV12</stp>
        <stp>JNG2TR Index</stp>
        <stp>PX_LAST</stp>
        <stp>25/11/2015</stp>
        <stp>25/11/2015</stp>
        <stp>[Bonds &amp; FX.xlsx]Bonds Daily!R10C30</stp>
        <stp>Fill=C</stp>
        <stp>Days=A</stp>
        <tr r="AD10" s="7"/>
      </tp>
      <tp t="e">
        <v>#N/A</v>
        <stp/>
        <stp>##V3_BDHV12</stp>
        <stp>JNG3TR Index</stp>
        <stp>PX_LAST</stp>
        <stp>25/11/2015</stp>
        <stp>25/11/2015</stp>
        <stp>[Bonds &amp; FX.xlsx]Bonds Daily!R10C20</stp>
        <stp>Fill=C</stp>
        <stp>Days=A</stp>
        <tr r="T10" s="7"/>
      </tp>
      <tp t="e">
        <v>#N/A</v>
        <stp/>
        <stp>##V3_BDHV12</stp>
        <stp>JNG3TR Index</stp>
        <stp>PX_LAST</stp>
        <stp>24/11/2015</stp>
        <stp>24/11/2015</stp>
        <stp>[Bonds &amp; FX.xlsx]Bonds Daily!R10C41</stp>
        <stp>Fill=C</stp>
        <stp>Days=A</stp>
        <tr r="AO10" s="7"/>
      </tp>
      <tp t="e">
        <v>#N/A</v>
        <stp/>
        <stp>##V3_BDHV12</stp>
        <stp>REPHUN CDS USD SR 5Y Corp</stp>
        <stp>PX_LAST</stp>
        <stp>31/12/2015</stp>
        <stp>31/12/2015</stp>
        <stp>[Bonds &amp; FX.xlsx]Bonds Weekly!R45C10</stp>
        <stp>Fill=C</stp>
        <stp>Days=A</stp>
        <tr r="J45" s="9"/>
      </tp>
      <tp t="e">
        <v>#N/A</v>
        <stp/>
        <stp>##V3_BDHV12</stp>
        <stp>JPYUSD  Curncy</stp>
        <stp>PX_LAST</stp>
        <stp>14/07/2015</stp>
        <stp>14/07/2015</stp>
        <stp>[Bonds &amp; FX.xlsx]FX_BMG View!R22C7</stp>
        <stp>Fill=C</stp>
        <stp>Days=A</stp>
        <tr r="G22" s="11"/>
      </tp>
      <tp t="e">
        <v>#N/A</v>
        <stp/>
        <stp>##V3_BDHV12</stp>
        <stp>JPYCHF  Curncy</stp>
        <stp>PX_LAST</stp>
        <stp>19/01/2016</stp>
        <stp>19/01/2016</stp>
        <stp>[Bonds &amp; FX.xlsx]FX_BMG View!R6C11</stp>
        <stp>Fill=C</stp>
        <stp>Days=A</stp>
        <tr r="K6" s="11"/>
      </tp>
      <tp t="e">
        <v>#N/A</v>
        <stp/>
        <stp>##V3_BDHV12</stp>
        <stp>GBPEUR  Curncy</stp>
        <stp>PX_LAST</stp>
        <stp>19/01/2016</stp>
        <stp>19/01/2016</stp>
        <stp>[Bonds &amp; FX.xlsx]FX_BMG View!R23C8</stp>
        <stp>Fill=C</stp>
        <stp>Days=A</stp>
        <tr r="H23" s="11"/>
      </tp>
      <tp t="e">
        <v>#N/A</v>
        <stp/>
        <stp>##V3_BDHV12</stp>
        <stp>GBPEUR  Curncy</stp>
        <stp>PX_LAST</stp>
        <stp>18/01/2016</stp>
        <stp>18/01/2016</stp>
        <stp>[Bonds &amp; FX.xlsx]FX_BMG View!R39C8</stp>
        <stp>Fill=C</stp>
        <stp>Days=A</stp>
        <tr r="H39" s="11"/>
      </tp>
      <tp t="e">
        <v>#N/A</v>
        <stp/>
        <stp>##V3_BDHV12</stp>
        <stp>GBPEUR  Curncy</stp>
        <stp>PX_LAST</stp>
        <stp>19/01/2016</stp>
        <stp>19/01/2016</stp>
        <stp>[Bonds &amp; FX.xlsx]FX_BMG View!R39C8</stp>
        <stp>Fill=C</stp>
        <stp>Days=A</stp>
        <tr r="H39" s="11"/>
      </tp>
      <tp t="e">
        <v>#N/A</v>
        <stp/>
        <stp>##V3_BDHV12</stp>
        <stp>JPYCHF  Curncy</stp>
        <stp>PX_LAST</stp>
        <stp>31/12/2015</stp>
        <stp>31/12/2015</stp>
        <stp>[Bonds &amp; FX.xlsx]FX_BMG View!R6C11</stp>
        <stp>Fill=C</stp>
        <stp>Days=A</stp>
        <tr r="K6" s="11"/>
      </tp>
      <tp t="e">
        <v>#N/A</v>
        <stp/>
        <stp>##V3_BDHV12</stp>
        <stp>JPYUSD  Curncy</stp>
        <stp>PX_LAST</stp>
        <stp>31/12/2015</stp>
        <stp>31/12/2015</stp>
        <stp>[Bonds &amp; FX.xlsx]FX_BMG View!R6C7</stp>
        <stp>Fill=C</stp>
        <stp>Days=A</stp>
        <tr r="G6" s="11"/>
      </tp>
      <tp t="e">
        <v>#N/A</v>
        <stp/>
        <stp>##V3_BDHV12</stp>
        <stp>GCG3TR Index</stp>
        <stp>PX_LAST</stp>
        <stp>24/11/2015</stp>
        <stp>24/11/2015</stp>
        <stp>[Bonds &amp; FX.xlsx]Bonds Daily!R8C41</stp>
        <stp>Fill=C</stp>
        <stp>Days=A</stp>
        <tr r="AO8" s="7"/>
      </tp>
      <tp t="e">
        <v>#N/A</v>
        <stp/>
        <stp>##V3_BDHV12</stp>
        <stp>GCG3TR Index</stp>
        <stp>PX_LAST</stp>
        <stp>25/11/2015</stp>
        <stp>25/11/2015</stp>
        <stp>[Bonds &amp; FX.xlsx]Bonds Daily!R8C41</stp>
        <stp>Fill=C</stp>
        <stp>Days=A</stp>
        <tr r="AO8" s="7"/>
      </tp>
      <tp t="e">
        <v>#N/A</v>
        <stp/>
        <stp>##V3_BDHV12</stp>
        <stp>GCG4TR Index</stp>
        <stp>PX_LAST</stp>
        <stp>25/11/2015</stp>
        <stp>25/11/2015</stp>
        <stp>[Bonds &amp; FX.xlsx]Bonds Daily!R8C21</stp>
        <stp>Fill=C</stp>
        <stp>Days=A</stp>
        <tr r="U8" s="7"/>
      </tp>
      <tp t="e">
        <v>#N/A</v>
        <stp/>
        <stp>##V3_BDHV12</stp>
        <stp>GBPJPY  Curncy</stp>
        <stp>PX_LAST</stp>
        <stp>19/01/2016</stp>
        <stp>19/01/2016</stp>
        <stp>[Bonds &amp; FX.xlsx]FX_BMG View!R7C9</stp>
        <stp>Fill=C</stp>
        <stp>Days=A</stp>
        <tr r="I7" s="11"/>
      </tp>
      <tp t="s">
        <v>Euro LargeCap Financial</v>
        <stp/>
        <stp>##V3_BDPV12</stp>
        <stp>EBL0 Index</stp>
        <stp>NAME</stp>
        <stp>[Bonds &amp; FX.xlsx]Bonds Weekly!R65C6</stp>
        <tr r="F65" s="9"/>
      </tp>
      <tp t="e">
        <v>#N/A</v>
        <stp/>
        <stp>##V3_BDHV12</stp>
        <stp>FRG5TR Index</stp>
        <stp>PX_LAST</stp>
        <stp>31/12/2014</stp>
        <stp>31/12/2014</stp>
        <stp>[Bonds &amp; FX.xlsx]Bonds Daily!R7C22</stp>
        <stp>Fill=C</stp>
        <stp>Days=A</stp>
        <tr r="V7" s="7"/>
      </tp>
      <tp t="e">
        <v>#N/A</v>
        <stp/>
        <stp>##V3_BDHV12</stp>
        <stp>EUG5TR Index</stp>
        <stp>PX_LAST</stp>
        <stp>24/11/2015</stp>
        <stp>24/11/2015</stp>
        <stp>[Bonds &amp; FX.xlsx]Bonds Daily!R6C43</stp>
        <stp>Fill=C</stp>
        <stp>Days=A</stp>
        <tr r="AQ6" s="7"/>
      </tp>
      <tp t="e">
        <v>#N/A</v>
        <stp/>
        <stp>##V3_BDHV12</stp>
        <stp>EUG5TR Index</stp>
        <stp>PX_LAST</stp>
        <stp>25/11/2015</stp>
        <stp>25/11/2015</stp>
        <stp>[Bonds &amp; FX.xlsx]Bonds Daily!R6C33</stp>
        <stp>Fill=C</stp>
        <stp>Days=A</stp>
        <tr r="AG6" s="7"/>
      </tp>
      <tp t="e">
        <v>#N/A</v>
        <stp/>
        <stp>##V3_BDHV12</stp>
        <stp>EUG5TR Index</stp>
        <stp>PX_LAST</stp>
        <stp>25/11/2015</stp>
        <stp>25/11/2015</stp>
        <stp>[Bonds &amp; FX.xlsx]Bonds Daily!R6C43</stp>
        <stp>Fill=C</stp>
        <stp>Days=A</stp>
        <tr r="AQ6" s="7"/>
      </tp>
      <tp t="e">
        <v>#N/A</v>
        <stp/>
        <stp>##V3_BDHV12</stp>
        <stp>FRG2TR Index</stp>
        <stp>PX_LAST</stp>
        <stp>31/10/2015</stp>
        <stp>31/10/2015</stp>
        <stp>[Bonds &amp; FX.xlsx]Bonds Daily!R7C30</stp>
        <stp>Fill=C</stp>
        <stp>Days=A</stp>
        <tr r="AD7" s="7"/>
      </tp>
      <tp t="e">
        <v>#N/A</v>
        <stp/>
        <stp>##V3_BDHV12</stp>
        <stp>EUG5TR Index</stp>
        <stp>PX_LAST</stp>
        <stp>31/10/2015</stp>
        <stp>31/10/2015</stp>
        <stp>[Bonds &amp; FX.xlsx]Bonds Daily!R6C33</stp>
        <stp>Fill=C</stp>
        <stp>Days=A</stp>
        <tr r="AG6" s="7"/>
      </tp>
      <tp t="e">
        <v>#N/A</v>
        <stp/>
        <stp>##V3_BDHV12</stp>
        <stp>EUG4TR Index</stp>
        <stp>PX_LAST</stp>
        <stp>31/12/2014</stp>
        <stp>31/12/2014</stp>
        <stp>[Bonds &amp; FX.xlsx]Bonds Daily!R6C21</stp>
        <stp>Fill=C</stp>
        <stp>Days=A</stp>
        <tr r="U6" s="7"/>
      </tp>
      <tp t="e">
        <v>#N/A</v>
        <stp/>
        <stp>##V3_BDHV12</stp>
        <stp>FRG2TR Index</stp>
        <stp>PX_LAST</stp>
        <stp>24/11/2015</stp>
        <stp>24/11/2015</stp>
        <stp>[Bonds &amp; FX.xlsx]Bonds Daily!R7C40</stp>
        <stp>Fill=C</stp>
        <stp>Days=A</stp>
        <tr r="AN7" s="7"/>
      </tp>
      <tp t="e">
        <v>#N/A</v>
        <stp/>
        <stp>##V3_BDHV12</stp>
        <stp>FRG2TR Index</stp>
        <stp>PX_LAST</stp>
        <stp>25/11/2015</stp>
        <stp>25/11/2015</stp>
        <stp>[Bonds &amp; FX.xlsx]Bonds Daily!R7C40</stp>
        <stp>Fill=C</stp>
        <stp>Days=A</stp>
        <tr r="AN7" s="7"/>
      </tp>
      <tp t="e">
        <v>#N/A</v>
        <stp/>
        <stp>##V3_BDHV12</stp>
        <stp>FRG2TR Index</stp>
        <stp>PX_LAST</stp>
        <stp>25/11/2015</stp>
        <stp>25/11/2015</stp>
        <stp>[Bonds &amp; FX.xlsx]Bonds Daily!R7C30</stp>
        <stp>Fill=C</stp>
        <stp>Days=A</stp>
        <tr r="AD7" s="7"/>
      </tp>
      <tp t="e">
        <v>#N/A</v>
        <stp/>
        <stp>##V3_BDHV12</stp>
        <stp>FRG3TR Index</stp>
        <stp>PX_LAST</stp>
        <stp>25/11/2015</stp>
        <stp>25/11/2015</stp>
        <stp>[Bonds &amp; FX.xlsx]Bonds Daily!R7C20</stp>
        <stp>Fill=C</stp>
        <stp>Days=A</stp>
        <tr r="T7" s="7"/>
      </tp>
      <tp t="e">
        <v>#N/A</v>
        <stp/>
        <stp>##V3_BDHV12</stp>
        <stp>CHFEUR  Curncy</stp>
        <stp>PX_LAST</stp>
        <stp>19/01/2016</stp>
        <stp>19/01/2016</stp>
        <stp>[Bonds &amp; FX.xlsx]FX_BMG View!R8C8</stp>
        <stp>Fill=C</stp>
        <stp>Days=A</stp>
        <tr r="H8" s="11"/>
      </tp>
      <tp>
        <v>68.986000000000004</v>
        <stp/>
        <stp>##V3_BDHV12</stp>
        <stp>SZYC2Y10 Index</stp>
        <stp>PX_LAST</stp>
        <stp>31.05.2018</stp>
        <stp>31.05.2018</stp>
        <stp>[Bonds &amp; FX.xlsx]BONDS OK!R46C10</stp>
        <stp>Fill=C</stp>
        <stp>Days=A</stp>
        <tr r="J46" s="10"/>
      </tp>
      <tp t="e">
        <v>#N/A</v>
        <stp/>
        <stp>##V3_BDHV12</stp>
        <stp>JNG1TR Index</stp>
        <stp>PX_LAST</stp>
        <stp>31/12/2014</stp>
        <stp>31/12/2014</stp>
        <stp>[Bonds &amp; FX.xlsx]Bonds Daily!R10C18</stp>
        <stp>Fill=C</stp>
        <stp>Days=A</stp>
        <tr r="R10" s="7"/>
      </tp>
      <tp t="s">
        <v>EUR Inflation Swap Forward 5Y5</v>
        <stp/>
        <stp>##V3_BDPV12</stp>
        <stp>FWISEU55 Index</stp>
        <stp>NAME</stp>
        <stp>[Bonds &amp; FX.xlsx]Monitor!R56C6</stp>
        <tr r="F56" s="1"/>
      </tp>
      <tp>
        <v>2.4249999999999998</v>
        <stp/>
        <stp>##V3_BDHV12</stp>
        <stp>FWISUS55 Index</stp>
        <stp>PX_LAST</stp>
        <stp>14.06.2018</stp>
        <stp>14.06.2018</stp>
        <stp>[Bonds &amp; FX.xlsx]BONDS OK!R63C8</stp>
        <stp>Fill=C</stp>
        <stp>Days=A</stp>
        <tr r="H63" s="10"/>
      </tp>
      <tp t="s">
        <v>MARKIT CDX.NA.IG.30 06/23</v>
        <stp/>
        <stp>##V3_BDPV12</stp>
        <stp>CDX IG CDSI GEN 5Y Corp</stp>
        <stp>NAME</stp>
        <stp>[Bonds &amp; FX.xlsx]Monitor!R76C6</stp>
        <tr r="F76" s="1"/>
      </tp>
      <tp>
        <v>1.7421</v>
        <stp/>
        <stp>##V3_BDHV12</stp>
        <stp>FWISEU55 Index</stp>
        <stp>PX_LAST</stp>
        <stp>14.06.2018</stp>
        <stp>14.06.2018</stp>
        <stp>[Bonds &amp; FX.xlsx]BONDS OK!R66C8</stp>
        <stp>Fill=C</stp>
        <stp>Days=A</stp>
        <tr r="H66" s="10"/>
      </tp>
      <tp t="s">
        <v>PORTUG CDS USD SR 5Y D14</v>
        <stp/>
        <stp>##V3_BDPV12</stp>
        <stp>PORTUGAL CDS USD SR 5Y Corp</stp>
        <stp>NAME</stp>
        <stp>[Bonds &amp; FX.xlsx]BONDS OK!R57C6</stp>
        <tr r="F57" s="10"/>
      </tp>
      <tp t="e">
        <v>#N/A</v>
        <stp/>
        <stp>##V3_BDHV12</stp>
        <stp>JPYGBP  Curncy</stp>
        <stp>PX_LAST</stp>
        <stp>19/01/2016</stp>
        <stp>19/01/2016</stp>
        <stp>[Bonds &amp; FX.xlsx]FX_BMG View!R6C10</stp>
        <stp>Fill=C</stp>
        <stp>Days=A</stp>
        <tr r="J6" s="11"/>
      </tp>
      <tp t="e">
        <v>#N/A</v>
        <stp/>
        <stp>##V3_BDHV12</stp>
        <stp>GBPJPY  Curncy</stp>
        <stp>PX_LAST</stp>
        <stp>19/01/2016</stp>
        <stp>19/01/2016</stp>
        <stp>[Bonds &amp; FX.xlsx]FX_BMG View!R39C9</stp>
        <stp>Fill=C</stp>
        <stp>Days=A</stp>
        <tr r="I39" s="11"/>
      </tp>
      <tp t="e">
        <v>#N/A</v>
        <stp/>
        <stp>##V3_BDHV12</stp>
        <stp>GBPJPY  Curncy</stp>
        <stp>PX_LAST</stp>
        <stp>19/01/2016</stp>
        <stp>19/01/2016</stp>
        <stp>[Bonds &amp; FX.xlsx]FX_BMG View!R23C9</stp>
        <stp>Fill=C</stp>
        <stp>Days=A</stp>
        <tr r="I23" s="11"/>
      </tp>
      <tp t="e">
        <v>#N/A</v>
        <stp/>
        <stp>##V3_BDHV12</stp>
        <stp>GBPJPY  Curncy</stp>
        <stp>PX_LAST</stp>
        <stp>18/01/2016</stp>
        <stp>18/01/2016</stp>
        <stp>[Bonds &amp; FX.xlsx]FX_BMG View!R39C9</stp>
        <stp>Fill=C</stp>
        <stp>Days=A</stp>
        <tr r="I39" s="11"/>
      </tp>
      <tp t="s">
        <v>US High Yield</v>
        <stp/>
        <stp>##V3_BDPV12</stp>
        <stp>H0A0 Index</stp>
        <stp>NAME</stp>
        <stp>[Bonds &amp; FX.xlsx]Bonds Weekly!R59C6</stp>
        <tr r="F59" s="9"/>
      </tp>
      <tp t="e">
        <v>#N/A</v>
        <stp/>
        <stp>##V3_BDHV12</stp>
        <stp>JPYGBP  Curncy</stp>
        <stp>PX_LAST</stp>
        <stp>31/12/2015</stp>
        <stp>31/12/2015</stp>
        <stp>[Bonds &amp; FX.xlsx]FX_BMG View!R6C10</stp>
        <stp>Fill=C</stp>
        <stp>Days=A</stp>
        <tr r="J6" s="11"/>
      </tp>
      <tp t="s">
        <v>Non-Fina  Subordinated</v>
        <stp/>
        <stp>##V3_BDPV12</stp>
        <stp>ENSU Index</stp>
        <stp>NAME</stp>
        <stp>[Bonds &amp; FX.xlsx]Bonds Weekly!R64C6</stp>
        <tr r="F64" s="9"/>
      </tp>
      <tp t="e">
        <v>#N/A</v>
        <stp/>
        <stp>##V3_BDHV12</stp>
        <stp>JPYUSD  Curncy</stp>
        <stp>PX_LAST</stp>
        <stp>19/01/2016</stp>
        <stp>19/01/2016</stp>
        <stp>[Bonds &amp; FX.xlsx]FX_BMG View!R6C7</stp>
        <stp>Fill=C</stp>
        <stp>Days=A</stp>
        <tr r="G6" s="11"/>
      </tp>
      <tp t="e">
        <v>#N/A</v>
        <stp/>
        <stp>##V3_BDHV12</stp>
        <stp>GCG2TR Index</stp>
        <stp>PX_LAST</stp>
        <stp>24/11/2015</stp>
        <stp>24/11/2015</stp>
        <stp>[Bonds &amp; FX.xlsx]Bonds Daily!R8C40</stp>
        <stp>Fill=C</stp>
        <stp>Days=A</stp>
        <tr r="AN8" s="7"/>
      </tp>
      <tp t="e">
        <v>#N/A</v>
        <stp/>
        <stp>##V3_BDHV12</stp>
        <stp>GCG2TR Index</stp>
        <stp>PX_LAST</stp>
        <stp>25/11/2015</stp>
        <stp>25/11/2015</stp>
        <stp>[Bonds &amp; FX.xlsx]Bonds Daily!R8C40</stp>
        <stp>Fill=C</stp>
        <stp>Days=A</stp>
        <tr r="AN8" s="7"/>
      </tp>
      <tp t="e">
        <v>#N/A</v>
        <stp/>
        <stp>##V3_BDHV12</stp>
        <stp>GCG2TR Index</stp>
        <stp>PX_LAST</stp>
        <stp>25/11/2015</stp>
        <stp>25/11/2015</stp>
        <stp>[Bonds &amp; FX.xlsx]Bonds Daily!R8C30</stp>
        <stp>Fill=C</stp>
        <stp>Days=A</stp>
        <tr r="AD8" s="7"/>
      </tp>
      <tp t="e">
        <v>#N/A</v>
        <stp/>
        <stp>##V3_BDHV12</stp>
        <stp>GCG3TR Index</stp>
        <stp>PX_LAST</stp>
        <stp>25/11/2015</stp>
        <stp>25/11/2015</stp>
        <stp>[Bonds &amp; FX.xlsx]Bonds Daily!R8C20</stp>
        <stp>Fill=C</stp>
        <stp>Days=A</stp>
        <tr r="T8" s="7"/>
      </tp>
      <tp t="e">
        <v>#N/A</v>
        <stp/>
        <stp>##V3_BDHV12</stp>
        <stp>GBPJPY  Curncy</stp>
        <stp>PX_LAST</stp>
        <stp>31/12/2015</stp>
        <stp>31/12/2015</stp>
        <stp>[Bonds &amp; FX.xlsx]FX_BMG View!R7C9</stp>
        <stp>Fill=C</stp>
        <stp>Days=A</stp>
        <tr r="I7" s="11"/>
      </tp>
      <tp t="e">
        <v>#N/A</v>
        <stp/>
        <stp>##V3_BDHV12</stp>
        <stp>SNRFIN CDSI GEN 5Y Corp</stp>
        <stp>PX_LAST</stp>
        <stp>13/11/2015</stp>
        <stp>13/11/2015</stp>
        <stp>[Bonds &amp; FX.xlsx]Monitor!R81C8</stp>
        <stp>Fill=C</stp>
        <stp>Days=A</stp>
        <tr r="H81" s="1"/>
      </tp>
      <tp t="e">
        <v>#N/A</v>
        <stp/>
        <stp>##V3_BDHV12</stp>
        <stp>SUBFIN CDSI GEN 5Y Corp</stp>
        <stp>PX_LAST</stp>
        <stp>13/11/2015</stp>
        <stp>13/11/2015</stp>
        <stp>[Bonds &amp; FX.xlsx]Monitor!R82C8</stp>
        <stp>Fill=C</stp>
        <stp>Days=A</stp>
        <tr r="H82" s="1"/>
      </tp>
      <tp t="e">
        <v>#N/A</v>
        <stp/>
        <stp>##V3_BDHV12</stp>
        <stp>GCG2TR Index</stp>
        <stp>PX_LAST</stp>
        <stp>31/10/2015</stp>
        <stp>31/10/2015</stp>
        <stp>[Bonds &amp; FX.xlsx]Bonds Daily!R8C30</stp>
        <stp>Fill=C</stp>
        <stp>Days=A</stp>
        <tr r="AD8" s="7"/>
      </tp>
      <tp t="e">
        <v>#N/A</v>
        <stp/>
        <stp>##V3_BDHV12</stp>
        <stp>GCG5TR Index</stp>
        <stp>PX_LAST</stp>
        <stp>31/12/2014</stp>
        <stp>31/12/2014</stp>
        <stp>[Bonds &amp; FX.xlsx]Bonds Daily!R8C22</stp>
        <stp>Fill=C</stp>
        <stp>Days=A</stp>
        <tr r="V8" s="7"/>
      </tp>
      <tp t="e">
        <v>#N/A</v>
        <stp/>
        <stp>##V3_BDHV12</stp>
        <stp>EUG4TR Index</stp>
        <stp>PX_LAST</stp>
        <stp>24/11/2015</stp>
        <stp>24/11/2015</stp>
        <stp>[Bonds &amp; FX.xlsx]Bonds Daily!R6C42</stp>
        <stp>Fill=C</stp>
        <stp>Days=A</stp>
        <tr r="AP6" s="7"/>
      </tp>
      <tp t="e">
        <v>#N/A</v>
        <stp/>
        <stp>##V3_BDHV12</stp>
        <stp>EUG4TR Index</stp>
        <stp>PX_LAST</stp>
        <stp>25/11/2015</stp>
        <stp>25/11/2015</stp>
        <stp>[Bonds &amp; FX.xlsx]Bonds Daily!R6C32</stp>
        <stp>Fill=C</stp>
        <stp>Days=A</stp>
        <tr r="AF6" s="7"/>
      </tp>
      <tp t="e">
        <v>#N/A</v>
        <stp/>
        <stp>##V3_BDHV12</stp>
        <stp>EUG5TR Index</stp>
        <stp>PX_LAST</stp>
        <stp>25/11/2015</stp>
        <stp>25/11/2015</stp>
        <stp>[Bonds &amp; FX.xlsx]Bonds Daily!R6C22</stp>
        <stp>Fill=C</stp>
        <stp>Days=A</stp>
        <tr r="V6" s="7"/>
      </tp>
      <tp t="e">
        <v>#N/A</v>
        <stp/>
        <stp>##V3_BDHV12</stp>
        <stp>EUG4TR Index</stp>
        <stp>PX_LAST</stp>
        <stp>25/11/2015</stp>
        <stp>25/11/2015</stp>
        <stp>[Bonds &amp; FX.xlsx]Bonds Daily!R6C42</stp>
        <stp>Fill=C</stp>
        <stp>Days=A</stp>
        <tr r="AP6" s="7"/>
      </tp>
      <tp t="e">
        <v>#N/A</v>
        <stp/>
        <stp>##V3_BDHV12</stp>
        <stp>FRG3TR Index</stp>
        <stp>PX_LAST</stp>
        <stp>31/10/2015</stp>
        <stp>31/10/2015</stp>
        <stp>[Bonds &amp; FX.xlsx]Bonds Daily!R7C31</stp>
        <stp>Fill=C</stp>
        <stp>Days=A</stp>
        <tr r="AE7" s="7"/>
      </tp>
      <tp t="e">
        <v>#N/A</v>
        <stp/>
        <stp>##V3_BDHV12</stp>
        <stp>EUG4TR Index</stp>
        <stp>PX_LAST</stp>
        <stp>31/10/2015</stp>
        <stp>31/10/2015</stp>
        <stp>[Bonds &amp; FX.xlsx]Bonds Daily!R6C32</stp>
        <stp>Fill=C</stp>
        <stp>Days=A</stp>
        <tr r="AF6" s="7"/>
      </tp>
      <tp t="e">
        <v>#N/A</v>
        <stp/>
        <stp>##V3_BDHV12</stp>
        <stp>EUG3TR Index</stp>
        <stp>PX_LAST</stp>
        <stp>31/12/2014</stp>
        <stp>31/12/2014</stp>
        <stp>[Bonds &amp; FX.xlsx]Bonds Daily!R6C20</stp>
        <stp>Fill=C</stp>
        <stp>Days=A</stp>
        <tr r="T6" s="7"/>
      </tp>
      <tp t="e">
        <v>#N/A</v>
        <stp/>
        <stp>##V3_BDHV12</stp>
        <stp>FRG3TR Index</stp>
        <stp>PX_LAST</stp>
        <stp>24/11/2015</stp>
        <stp>24/11/2015</stp>
        <stp>[Bonds &amp; FX.xlsx]Bonds Daily!R7C41</stp>
        <stp>Fill=C</stp>
        <stp>Days=A</stp>
        <tr r="AO7" s="7"/>
      </tp>
      <tp t="e">
        <v>#N/A</v>
        <stp/>
        <stp>##V3_BDHV12</stp>
        <stp>FRG3TR Index</stp>
        <stp>PX_LAST</stp>
        <stp>25/11/2015</stp>
        <stp>25/11/2015</stp>
        <stp>[Bonds &amp; FX.xlsx]Bonds Daily!R7C41</stp>
        <stp>Fill=C</stp>
        <stp>Days=A</stp>
        <tr r="AO7" s="7"/>
      </tp>
      <tp t="e">
        <v>#N/A</v>
        <stp/>
        <stp>##V3_BDHV12</stp>
        <stp>FRG4TR Index</stp>
        <stp>PX_LAST</stp>
        <stp>25/11/2015</stp>
        <stp>25/11/2015</stp>
        <stp>[Bonds &amp; FX.xlsx]Bonds Daily!R7C21</stp>
        <stp>Fill=C</stp>
        <stp>Days=A</stp>
        <tr r="U7" s="7"/>
      </tp>
      <tp t="e">
        <v>#N/A</v>
        <stp/>
        <stp>##V3_BDHV12</stp>
        <stp>FRG3TR Index</stp>
        <stp>PX_LAST</stp>
        <stp>25/11/2015</stp>
        <stp>25/11/2015</stp>
        <stp>[Bonds &amp; FX.xlsx]Bonds Daily!R7C31</stp>
        <stp>Fill=C</stp>
        <stp>Days=A</stp>
        <tr r="AE7" s="7"/>
      </tp>
      <tp t="e">
        <v>#N/A</v>
        <stp/>
        <stp>##V3_BDHV12</stp>
        <stp>CHFEUR  Curncy</stp>
        <stp>PX_LAST</stp>
        <stp>31/12/2015</stp>
        <stp>31/12/2015</stp>
        <stp>[Bonds &amp; FX.xlsx]FX_BMG View!R8C8</stp>
        <stp>Fill=C</stp>
        <stp>Days=A</stp>
        <tr r="H8" s="11"/>
      </tp>
      <tp>
        <v>42.712000000000003</v>
        <stp/>
        <stp>##V3_BDHV12</stp>
        <stp>USYC2Y10 Index</stp>
        <stp>PX_LAST</stp>
        <stp>31.05.2018</stp>
        <stp>31.05.2018</stp>
        <stp>[Bonds &amp; FX.xlsx]BONDS OK!R38C10</stp>
        <stp>Fill=C</stp>
        <stp>Days=A</stp>
        <tr r="J38" s="10"/>
      </tp>
      <tp t="e">
        <v>#N/A</v>
        <stp/>
        <stp>##V3_BDHV12</stp>
        <stp>JNG2TR Index</stp>
        <stp>PX_LAST</stp>
        <stp>31/12/2014</stp>
        <stp>31/12/2014</stp>
        <stp>[Bonds &amp; FX.xlsx]Bonds Daily!R10C19</stp>
        <stp>Fill=C</stp>
        <stp>Days=A</stp>
        <tr r="S10" s="7"/>
      </tp>
      <tp t="e">
        <v>#N/A</v>
        <stp/>
        <stp>##V3_BDHV12</stp>
        <stp>HIVOL CDSI GEN 5Y Corp</stp>
        <stp>PX_LAST</stp>
        <stp>31/12/2014</stp>
        <stp>31/12/2014</stp>
        <stp>[Bonds &amp; FX.xlsx]Monitor!R79C10</stp>
        <stp>Fill=C</stp>
        <stp>Days=A</stp>
        <tr r="J79" s="1"/>
      </tp>
      <tp t="e">
        <v>#N/A</v>
        <stp/>
        <stp>##V3_BDHV12</stp>
        <stp>GDBR10 Index</stp>
        <stp>PX_LAST</stp>
        <stp>20/11/2015</stp>
        <stp>20/11/2015</stp>
        <stp>[Bonds &amp; FX.xlsx]Monitor!R28C7</stp>
        <stp>Fill=C</stp>
        <stp>Days=A</stp>
        <tr r="G28" s="1"/>
      </tp>
      <tp t="e">
        <v>#N/A</v>
        <stp/>
        <stp>##V3_BDHV12</stp>
        <stp>GDBR10 Index</stp>
        <stp>PX_LAST</stp>
        <stp>20/11/2015</stp>
        <stp>20/11/2015</stp>
        <stp>[Bonds &amp; FX.xlsx]Monitor!R29C7</stp>
        <stp>Fill=C</stp>
        <stp>Days=A</stp>
        <tr r="G29" s="1"/>
      </tp>
      <tp t="e">
        <v>#N/A</v>
        <stp/>
        <stp>##V3_BDHV12</stp>
        <stp>GDBR10 Index</stp>
        <stp>PX_LAST</stp>
        <stp>20/11/2015</stp>
        <stp>20/11/2015</stp>
        <stp>[Bonds &amp; FX.xlsx]Monitor!R27C7</stp>
        <stp>Fill=C</stp>
        <stp>Days=A</stp>
        <tr r="G27" s="1"/>
      </tp>
      <tp t="e">
        <v>#N/A</v>
        <stp/>
        <stp>##V3_BDHV12</stp>
        <stp>GDBR10 Index</stp>
        <stp>PX_LAST</stp>
        <stp>20/11/2015</stp>
        <stp>20/11/2015</stp>
        <stp>[Bonds &amp; FX.xlsx]Monitor!R30C7</stp>
        <stp>Fill=C</stp>
        <stp>Days=A</stp>
        <tr r="G30" s="1"/>
      </tp>
      <tp t="e">
        <v>#N/A</v>
        <stp/>
        <stp>##V3_BDHV12</stp>
        <stp>GDBR10 Index</stp>
        <stp>PX_LAST</stp>
        <stp>20/11/2015</stp>
        <stp>20/11/2015</stp>
        <stp>[Bonds &amp; FX.xlsx]Monitor!R31C7</stp>
        <stp>Fill=C</stp>
        <stp>Days=A</stp>
        <tr r="G31" s="1"/>
      </tp>
      <tp t="e">
        <v>#N/A</v>
        <stp/>
        <stp>##V3_BDHV12</stp>
        <stp>GFRN10 Index</stp>
        <stp>PX_LAST</stp>
        <stp>20/11/2015</stp>
        <stp>20/11/2015</stp>
        <stp>[Bonds &amp; FX.xlsx]Monitor!R12C7</stp>
        <stp>Fill=C</stp>
        <stp>Days=A</stp>
        <tr r="G12" s="1"/>
        <tr r="G12" s="1"/>
      </tp>
      <tp t="e">
        <v>#N/A</v>
        <stp/>
        <stp>##V3_BDHV12</stp>
        <stp>GFRN10 Index</stp>
        <stp>PX_LAST</stp>
        <stp>20/11/2015</stp>
        <stp>20/11/2015</stp>
        <stp>[Bonds &amp; FX.xlsx]Monitor!R27C7</stp>
        <stp>Fill=C</stp>
        <stp>Days=A</stp>
        <tr r="G27" s="1"/>
      </tp>
      <tp>
        <v>16.495999999999999</v>
        <stp/>
        <stp>##V3_BDHV12</stp>
        <stp>USYC1030 Index</stp>
        <stp>PX_LAST</stp>
        <stp>31.05.2018</stp>
        <stp>31.05.2018</stp>
        <stp>[Bonds &amp; FX.xlsx]BONDS OK!R39C10</stp>
        <stp>Fill=C</stp>
        <stp>Days=A</stp>
        <tr r="J39" s="10"/>
      </tp>
      <tp t="e">
        <v>#N/A</v>
        <stp/>
        <stp>##V3_BDHV12</stp>
        <stp>GUKG10 Index</stp>
        <stp>PX_LAST</stp>
        <stp>20/11/2015</stp>
        <stp>20/11/2015</stp>
        <stp>[Bonds &amp; FX.xlsx]Monitor!R10C7</stp>
        <stp>Fill=C</stp>
        <stp>Days=A</stp>
        <tr r="G10" s="1"/>
        <tr r="G10" s="1"/>
      </tp>
      <tp t="e">
        <v>#N/A</v>
        <stp/>
        <stp>##V3_BDHV12</stp>
        <stp>JPYAUD  Curncy</stp>
        <stp>PX_LAST</stp>
        <stp>19/01/2016</stp>
        <stp>19/01/2016</stp>
        <stp>[Bonds &amp; FX.xlsx]FX_BMG View!R6C13</stp>
        <stp>Fill=C</stp>
        <stp>Days=A</stp>
        <tr r="M6" s="11"/>
      </tp>
      <tp t="e">
        <v>#N/A</v>
        <stp/>
        <stp>##V3_BDHV12</stp>
        <stp>JPYAUD  Curncy</stp>
        <stp>PX_LAST</stp>
        <stp>31/12/2015</stp>
        <stp>31/12/2015</stp>
        <stp>[Bonds &amp; FX.xlsx]FX_BMG View!R6C13</stp>
        <stp>Fill=C</stp>
        <stp>Days=A</stp>
        <tr r="M6" s="11"/>
      </tp>
      <tp t="e">
        <v>#N/A</v>
        <stp/>
        <stp>##V3_BDHV12</stp>
        <stp>HIVOL CDSI GEN 5Y Corp</stp>
        <stp>PX_LAST</stp>
        <stp>20/11/2015</stp>
        <stp>20/11/2015</stp>
        <stp>[Bonds &amp; FX.xlsx]Monitor!R79C7</stp>
        <stp>Fill=C</stp>
        <stp>Days=A</stp>
        <tr r="G79" s="1"/>
        <tr r="G79" s="1"/>
      </tp>
      <tp t="e">
        <v>#N/A</v>
        <stp/>
        <stp>##V3_BDHV12</stp>
        <stp>GCG5TR Index</stp>
        <stp>PX_LAST</stp>
        <stp>24/11/2015</stp>
        <stp>24/11/2015</stp>
        <stp>[Bonds &amp; FX.xlsx]Bonds Daily!R8C43</stp>
        <stp>Fill=C</stp>
        <stp>Days=A</stp>
        <tr r="AQ8" s="7"/>
      </tp>
      <tp t="e">
        <v>#N/A</v>
        <stp/>
        <stp>##V3_BDHV12</stp>
        <stp>GCG5TR Index</stp>
        <stp>PX_LAST</stp>
        <stp>25/11/2015</stp>
        <stp>25/11/2015</stp>
        <stp>[Bonds &amp; FX.xlsx]Bonds Daily!R8C33</stp>
        <stp>Fill=C</stp>
        <stp>Days=A</stp>
        <tr r="AG8" s="7"/>
      </tp>
      <tp t="e">
        <v>#N/A</v>
        <stp/>
        <stp>##V3_BDHV12</stp>
        <stp>GCG5TR Index</stp>
        <stp>PX_LAST</stp>
        <stp>25/11/2015</stp>
        <stp>25/11/2015</stp>
        <stp>[Bonds &amp; FX.xlsx]Bonds Daily!R8C43</stp>
        <stp>Fill=C</stp>
        <stp>Days=A</stp>
        <tr r="AQ8" s="7"/>
      </tp>
      <tp t="e">
        <v>#N/A</v>
        <stp/>
        <stp>##V3_BDHV12</stp>
        <stp>GCG5TR Index</stp>
        <stp>PX_LAST</stp>
        <stp>31/10/2015</stp>
        <stp>31/10/2015</stp>
        <stp>[Bonds &amp; FX.xlsx]Bonds Daily!R8C33</stp>
        <stp>Fill=C</stp>
        <stp>Days=A</stp>
        <tr r="AG8" s="7"/>
      </tp>
      <tp t="e">
        <v>#N/A</v>
        <stp/>
        <stp>##V3_BDHV12</stp>
        <stp>GCG4TR Index</stp>
        <stp>PX_LAST</stp>
        <stp>31/12/2014</stp>
        <stp>31/12/2014</stp>
        <stp>[Bonds &amp; FX.xlsx]Bonds Daily!R8C21</stp>
        <stp>Fill=C</stp>
        <stp>Days=A</stp>
        <tr r="U8" s="7"/>
      </tp>
      <tp t="e">
        <v>#N/A</v>
        <stp/>
        <stp>##V3_BDHV12</stp>
        <stp>FRG3TR Index</stp>
        <stp>PX_LAST</stp>
        <stp>31/12/2014</stp>
        <stp>31/12/2014</stp>
        <stp>[Bonds &amp; FX.xlsx]Bonds Daily!R7C20</stp>
        <stp>Fill=C</stp>
        <stp>Days=A</stp>
        <tr r="T7" s="7"/>
      </tp>
      <tp t="e">
        <v>#N/A</v>
        <stp/>
        <stp>##V3_BDHV12</stp>
        <stp>EUG3TR Index</stp>
        <stp>PX_LAST</stp>
        <stp>24/11/2015</stp>
        <stp>24/11/2015</stp>
        <stp>[Bonds &amp; FX.xlsx]Bonds Daily!R6C41</stp>
        <stp>Fill=C</stp>
        <stp>Days=A</stp>
        <tr r="AO6" s="7"/>
      </tp>
      <tp t="e">
        <v>#N/A</v>
        <stp/>
        <stp>##V3_BDHV12</stp>
        <stp>EUG3TR Index</stp>
        <stp>PX_LAST</stp>
        <stp>25/11/2015</stp>
        <stp>25/11/2015</stp>
        <stp>[Bonds &amp; FX.xlsx]Bonds Daily!R6C41</stp>
        <stp>Fill=C</stp>
        <stp>Days=A</stp>
        <tr r="AO6" s="7"/>
      </tp>
      <tp t="e">
        <v>#N/A</v>
        <stp/>
        <stp>##V3_BDHV12</stp>
        <stp>EUG4TR Index</stp>
        <stp>PX_LAST</stp>
        <stp>25/11/2015</stp>
        <stp>25/11/2015</stp>
        <stp>[Bonds &amp; FX.xlsx]Bonds Daily!R6C21</stp>
        <stp>Fill=C</stp>
        <stp>Days=A</stp>
        <tr r="U6" s="7"/>
      </tp>
      <tp t="e">
        <v>#N/A</v>
        <stp/>
        <stp>##V3_BDHV12</stp>
        <stp>EUG3TR Index</stp>
        <stp>PX_LAST</stp>
        <stp>25/11/2015</stp>
        <stp>25/11/2015</stp>
        <stp>[Bonds &amp; FX.xlsx]Bonds Daily!R6C31</stp>
        <stp>Fill=C</stp>
        <stp>Days=A</stp>
        <tr r="AE6" s="7"/>
      </tp>
      <tp t="e">
        <v>#N/A</v>
        <stp/>
        <stp>##V3_BDHV12</stp>
        <stp>FRG4TR Index</stp>
        <stp>PX_LAST</stp>
        <stp>31/10/2015</stp>
        <stp>31/10/2015</stp>
        <stp>[Bonds &amp; FX.xlsx]Bonds Daily!R7C32</stp>
        <stp>Fill=C</stp>
        <stp>Days=A</stp>
        <tr r="AF7" s="7"/>
      </tp>
      <tp t="e">
        <v>#N/A</v>
        <stp/>
        <stp>##V3_BDHV12</stp>
        <stp>CDX EM CDSI GEN 5Y PRC Corp</stp>
        <stp>PX_LAST</stp>
        <stp>13/01/2016</stp>
        <stp>13/01/2016</stp>
        <stp>[Bonds &amp; FX.xlsx]Bonds Weekly!R83C8</stp>
        <stp>Fill=C</stp>
        <stp>Days=A</stp>
        <tr r="H83" s="9"/>
      </tp>
      <tp t="e">
        <v>#N/A</v>
        <stp/>
        <stp>##V3_BDHV12</stp>
        <stp>EUG3TR Index</stp>
        <stp>PX_LAST</stp>
        <stp>31/10/2015</stp>
        <stp>31/10/2015</stp>
        <stp>[Bonds &amp; FX.xlsx]Bonds Daily!R6C31</stp>
        <stp>Fill=C</stp>
        <stp>Days=A</stp>
        <tr r="AE6" s="7"/>
      </tp>
      <tp>
        <v>-2.7E-2</v>
        <stp/>
        <stp>##V3_BDHV12</stp>
        <stp>GSWISS10 Index</stp>
        <stp>PX_LAST</stp>
        <stp>15.06.2018</stp>
        <stp>15.06.2018</stp>
        <stp>[Bonds &amp; FX.xlsx]BONDS OK!R8C7</stp>
        <stp>Fill=C</stp>
        <stp>Days=A</stp>
        <tr r="G8" s="10"/>
        <tr r="G8" s="10"/>
      </tp>
      <tp t="e">
        <v>#N/A</v>
        <stp/>
        <stp>##V3_BDHV12</stp>
        <stp>FRG4TR Index</stp>
        <stp>PX_LAST</stp>
        <stp>24/11/2015</stp>
        <stp>24/11/2015</stp>
        <stp>[Bonds &amp; FX.xlsx]Bonds Daily!R7C42</stp>
        <stp>Fill=C</stp>
        <stp>Days=A</stp>
        <tr r="AP7" s="7"/>
      </tp>
      <tp t="e">
        <v>#N/A</v>
        <stp/>
        <stp>##V3_BDHV12</stp>
        <stp>FRG4TR Index</stp>
        <stp>PX_LAST</stp>
        <stp>25/11/2015</stp>
        <stp>25/11/2015</stp>
        <stp>[Bonds &amp; FX.xlsx]Bonds Daily!R7C32</stp>
        <stp>Fill=C</stp>
        <stp>Days=A</stp>
        <tr r="AF7" s="7"/>
      </tp>
      <tp t="e">
        <v>#N/A</v>
        <stp/>
        <stp>##V3_BDHV12</stp>
        <stp>FRG5TR Index</stp>
        <stp>PX_LAST</stp>
        <stp>25/11/2015</stp>
        <stp>25/11/2015</stp>
        <stp>[Bonds &amp; FX.xlsx]Bonds Daily!R7C22</stp>
        <stp>Fill=C</stp>
        <stp>Days=A</stp>
        <tr r="V7" s="7"/>
      </tp>
      <tp t="e">
        <v>#N/A</v>
        <stp/>
        <stp>##V3_BDHV12</stp>
        <stp>FRG4TR Index</stp>
        <stp>PX_LAST</stp>
        <stp>25/11/2015</stp>
        <stp>25/11/2015</stp>
        <stp>[Bonds &amp; FX.xlsx]Bonds Daily!R7C42</stp>
        <stp>Fill=C</stp>
        <stp>Days=A</stp>
        <tr r="AP7" s="7"/>
      </tp>
      <tp t="e">
        <v>#N/A</v>
        <stp/>
        <stp>##V3_BDHV12</stp>
        <stp>CADJPY  Curncy</stp>
        <stp>PX_LAST</stp>
        <stp>31/12/2015</stp>
        <stp>31/12/2015</stp>
        <stp>[Bonds &amp; FX.xlsx]FX_BMG View!R9C9</stp>
        <stp>Fill=C</stp>
        <stp>Days=A</stp>
        <tr r="I9" s="11"/>
      </tp>
      <tp t="e">
        <v>#N/A</v>
        <stp/>
        <stp>##V3_BDHV12</stp>
        <stp>JNG1TR Index</stp>
        <stp>PX_LAST</stp>
        <stp>31/10/2015</stp>
        <stp>31/10/2015</stp>
        <stp>[Bonds &amp; FX.xlsx]Bonds Daily!R10C29</stp>
        <stp>Fill=C</stp>
        <stp>Days=A</stp>
        <tr r="AC10" s="7"/>
      </tp>
      <tp t="s">
        <v>MARKIT ITRX EUR HIVOL 12/18</v>
        <stp/>
        <stp>##V3_BDPV12</stp>
        <stp>HIVOL CDSI GEN 5Y Corp</stp>
        <stp>NAME</stp>
        <stp>[Bonds &amp; FX.xlsx]Monitor!R79C6</stp>
        <tr r="F79" s="1"/>
      </tp>
      <tp>
        <v>42.893999999999998</v>
        <stp/>
        <stp>##V3_BDHV12</stp>
        <stp>SZYC1030 Index</stp>
        <stp>PX_LAST</stp>
        <stp>31.05.2018</stp>
        <stp>31.05.2018</stp>
        <stp>[Bonds &amp; FX.xlsx]BONDS OK!R47C10</stp>
        <stp>Fill=C</stp>
        <stp>Days=A</stp>
        <tr r="J47" s="10"/>
      </tp>
      <tp>
        <v>2.8380000000000001</v>
        <stp/>
        <stp>##V3_BDHV12</stp>
        <stp>GBTPGR10 Index</stp>
        <stp>PX_LAST</stp>
        <stp>11.06.2018</stp>
        <stp>11.06.2018</stp>
        <stp>[Bonds &amp; FX.xlsx]BONDS OK!R21C9</stp>
        <stp>Fill=C</stp>
        <stp>Days=A</stp>
        <tr r="I21" s="10"/>
      </tp>
      <tp>
        <v>2.8380000000000001</v>
        <stp/>
        <stp>##V3_BDHV12</stp>
        <stp>GBTPGR10 Index</stp>
        <stp>PX_LAST</stp>
        <stp>11.06.2018</stp>
        <stp>11.06.2018</stp>
        <stp>[Bonds &amp; FX.xlsx]BONDS OK!R33C9</stp>
        <stp>Fill=C</stp>
        <stp>Days=A</stp>
        <tr r="I33" s="10"/>
      </tp>
      <tp t="e">
        <v>#N/A</v>
        <stp/>
        <stp>##V3_BDHV12</stp>
        <stp>JPYCAD  Curncy</stp>
        <stp>PX_LAST</stp>
        <stp>19/01/2016</stp>
        <stp>19/01/2016</stp>
        <stp>[Bonds &amp; FX.xlsx]FX_BMG View!R6C12</stp>
        <stp>Fill=C</stp>
        <stp>Days=A</stp>
        <tr r="L6" s="11"/>
      </tp>
      <tp t="e">
        <v>#N/A</v>
        <stp/>
        <stp>##V3_BDHV12</stp>
        <stp>JPYCAD  Curncy</stp>
        <stp>PX_LAST</stp>
        <stp>31/12/2015</stp>
        <stp>31/12/2015</stp>
        <stp>[Bonds &amp; FX.xlsx]FX_BMG View!R6C12</stp>
        <stp>Fill=C</stp>
        <stp>Days=A</stp>
        <tr r="L6" s="11"/>
      </tp>
      <tp t="e">
        <v>#N/A</v>
        <stp/>
        <stp>##V3_BDHV12</stp>
        <stp>EURJPY  Curncy</stp>
        <stp>PX_LAST</stp>
        <stp>19/01/2016</stp>
        <stp>19/01/2016</stp>
        <stp>[Bonds &amp; FX.xlsx]FX_BMG View!R37C9</stp>
        <stp>Fill=C</stp>
        <stp>Days=A</stp>
        <tr r="I37" s="11"/>
      </tp>
      <tp t="e">
        <v>#N/A</v>
        <stp/>
        <stp>##V3_BDHV12</stp>
        <stp>EURJPY  Curncy</stp>
        <stp>PX_LAST</stp>
        <stp>19/01/2016</stp>
        <stp>19/01/2016</stp>
        <stp>[Bonds &amp; FX.xlsx]FX_BMG View!R21C9</stp>
        <stp>Fill=C</stp>
        <stp>Days=A</stp>
        <tr r="I21" s="11"/>
      </tp>
      <tp t="e">
        <v>#N/A</v>
        <stp/>
        <stp>##V3_BDHV12</stp>
        <stp>EURJPY  Curncy</stp>
        <stp>PX_LAST</stp>
        <stp>18/01/2016</stp>
        <stp>18/01/2016</stp>
        <stp>[Bonds &amp; FX.xlsx]FX_BMG View!R37C9</stp>
        <stp>Fill=C</stp>
        <stp>Days=A</stp>
        <tr r="I37" s="11"/>
      </tp>
      <tp t="s">
        <v>US Corp</v>
        <stp/>
        <stp>##V3_BDPV12</stp>
        <stp>C0A0 Index</stp>
        <stp>NAME</stp>
        <stp>[Bonds &amp; FX.xlsx]Bonds Weekly!R60C6</stp>
        <tr r="F60" s="9"/>
      </tp>
      <tp t="e">
        <v>#N/A</v>
        <stp/>
        <stp>##V3_BDHV12</stp>
        <stp>REPHUN CDS USD SR 5Y Corp</stp>
        <stp>PX_LAST</stp>
        <stp>31/12/2014</stp>
        <stp>31/12/2014</stp>
        <stp>[Bonds &amp; FX.xlsx]Bonds Daily!R45C10</stp>
        <stp>Fill=C</stp>
        <stp>Days=A</stp>
        <tr r="J45" s="7"/>
      </tp>
      <tp t="e">
        <v>#N/A</v>
        <stp/>
        <stp>##V3_BDHV12</stp>
        <stp>GCG4TR Index</stp>
        <stp>PX_LAST</stp>
        <stp>24/11/2015</stp>
        <stp>24/11/2015</stp>
        <stp>[Bonds &amp; FX.xlsx]Bonds Daily!R8C42</stp>
        <stp>Fill=C</stp>
        <stp>Days=A</stp>
        <tr r="AP8" s="7"/>
      </tp>
      <tp t="e">
        <v>#N/A</v>
        <stp/>
        <stp>##V3_BDHV12</stp>
        <stp>GCG4TR Index</stp>
        <stp>PX_LAST</stp>
        <stp>25/11/2015</stp>
        <stp>25/11/2015</stp>
        <stp>[Bonds &amp; FX.xlsx]Bonds Daily!R8C32</stp>
        <stp>Fill=C</stp>
        <stp>Days=A</stp>
        <tr r="AF8" s="7"/>
      </tp>
      <tp t="e">
        <v>#N/A</v>
        <stp/>
        <stp>##V3_BDHV12</stp>
        <stp>GCG5TR Index</stp>
        <stp>PX_LAST</stp>
        <stp>25/11/2015</stp>
        <stp>25/11/2015</stp>
        <stp>[Bonds &amp; FX.xlsx]Bonds Daily!R8C22</stp>
        <stp>Fill=C</stp>
        <stp>Days=A</stp>
        <tr r="V8" s="7"/>
      </tp>
      <tp t="e">
        <v>#N/A</v>
        <stp/>
        <stp>##V3_BDHV12</stp>
        <stp>GCG4TR Index</stp>
        <stp>PX_LAST</stp>
        <stp>25/11/2015</stp>
        <stp>25/11/2015</stp>
        <stp>[Bonds &amp; FX.xlsx]Bonds Daily!R8C42</stp>
        <stp>Fill=C</stp>
        <stp>Days=A</stp>
        <tr r="AP8" s="7"/>
      </tp>
      <tp t="e">
        <v>#N/A</v>
        <stp/>
        <stp>##V3_BDHV12</stp>
        <stp>SNRFIN CDSI GEN 5Y Corp</stp>
        <stp>PX_LAST</stp>
        <stp>31/10/2015</stp>
        <stp>31/10/2015</stp>
        <stp>[Bonds &amp; FX.xlsx]Monitor!R81C9</stp>
        <stp>Fill=C</stp>
        <stp>Days=A</stp>
        <tr r="I81" s="1"/>
      </tp>
      <tp t="e">
        <v>#N/A</v>
        <stp/>
        <stp>##V3_BDHV12</stp>
        <stp>SUBFIN CDSI GEN 5Y Corp</stp>
        <stp>PX_LAST</stp>
        <stp>31/10/2015</stp>
        <stp>31/10/2015</stp>
        <stp>[Bonds &amp; FX.xlsx]Monitor!R82C9</stp>
        <stp>Fill=C</stp>
        <stp>Days=A</stp>
        <tr r="I82" s="1"/>
      </tp>
      <tp t="e">
        <v>#N/A</v>
        <stp/>
        <stp>##V3_BDHV12</stp>
        <stp>GCG4TR Index</stp>
        <stp>PX_LAST</stp>
        <stp>31/10/2015</stp>
        <stp>31/10/2015</stp>
        <stp>[Bonds &amp; FX.xlsx]Bonds Daily!R8C32</stp>
        <stp>Fill=C</stp>
        <stp>Days=A</stp>
        <tr r="AF8" s="7"/>
      </tp>
      <tp t="e">
        <v>#N/A</v>
        <stp/>
        <stp>##V3_BDHV12</stp>
        <stp>GCG3TR Index</stp>
        <stp>PX_LAST</stp>
        <stp>31/12/2014</stp>
        <stp>31/12/2014</stp>
        <stp>[Bonds &amp; FX.xlsx]Bonds Daily!R8C20</stp>
        <stp>Fill=C</stp>
        <stp>Days=A</stp>
        <tr r="T8" s="7"/>
      </tp>
      <tp t="s">
        <v>MARKIT ITRX EUR XOVER 06/23</v>
        <stp/>
        <stp>##V3_BDPV12</stp>
        <stp>ITRX XOVER CDSI GEN 5Y Corp</stp>
        <stp>NAME</stp>
        <stp>[Bonds &amp; FX.xlsx]BONDS OK!R90C6</stp>
        <tr r="F90" s="10"/>
      </tp>
      <tp t="e">
        <v>#N/A</v>
        <stp/>
        <stp>##V3_BDHV12</stp>
        <stp>FRG4TR Index</stp>
        <stp>PX_LAST</stp>
        <stp>31/12/2014</stp>
        <stp>31/12/2014</stp>
        <stp>[Bonds &amp; FX.xlsx]Bonds Daily!R7C21</stp>
        <stp>Fill=C</stp>
        <stp>Days=A</stp>
        <tr r="U7" s="7"/>
      </tp>
      <tp t="e">
        <v>#N/A</v>
        <stp/>
        <stp>##V3_BDHV12</stp>
        <stp>EUG2TR Index</stp>
        <stp>PX_LAST</stp>
        <stp>24/11/2015</stp>
        <stp>24/11/2015</stp>
        <stp>[Bonds &amp; FX.xlsx]Bonds Daily!R6C40</stp>
        <stp>Fill=C</stp>
        <stp>Days=A</stp>
        <tr r="AN6" s="7"/>
      </tp>
      <tp t="e">
        <v>#N/A</v>
        <stp/>
        <stp>##V3_BDHV12</stp>
        <stp>EUG2TR Index</stp>
        <stp>PX_LAST</stp>
        <stp>25/11/2015</stp>
        <stp>25/11/2015</stp>
        <stp>[Bonds &amp; FX.xlsx]Bonds Daily!R6C40</stp>
        <stp>Fill=C</stp>
        <stp>Days=A</stp>
        <tr r="AN6" s="7"/>
      </tp>
      <tp t="e">
        <v>#N/A</v>
        <stp/>
        <stp>##V3_BDHV12</stp>
        <stp>EUG2TR Index</stp>
        <stp>PX_LAST</stp>
        <stp>25/11/2015</stp>
        <stp>25/11/2015</stp>
        <stp>[Bonds &amp; FX.xlsx]Bonds Daily!R6C30</stp>
        <stp>Fill=C</stp>
        <stp>Days=A</stp>
        <tr r="AD6" s="7"/>
      </tp>
      <tp t="e">
        <v>#N/A</v>
        <stp/>
        <stp>##V3_BDHV12</stp>
        <stp>EUG3TR Index</stp>
        <stp>PX_LAST</stp>
        <stp>25/11/2015</stp>
        <stp>25/11/2015</stp>
        <stp>[Bonds &amp; FX.xlsx]Bonds Daily!R6C20</stp>
        <stp>Fill=C</stp>
        <stp>Days=A</stp>
        <tr r="T6" s="7"/>
      </tp>
      <tp t="e">
        <v>#N/A</v>
        <stp/>
        <stp>##V3_BDHV12</stp>
        <stp>FRG5TR Index</stp>
        <stp>PX_LAST</stp>
        <stp>31/10/2015</stp>
        <stp>31/10/2015</stp>
        <stp>[Bonds &amp; FX.xlsx]Bonds Daily!R7C33</stp>
        <stp>Fill=C</stp>
        <stp>Days=A</stp>
        <tr r="AG7" s="7"/>
      </tp>
      <tp t="e">
        <v>#N/A</v>
        <stp/>
        <stp>##V3_BDHV12</stp>
        <stp>CDX EM CDSI GEN 5Y PRC Corp</stp>
        <stp>PX_LAST</stp>
        <stp>31/12/2015</stp>
        <stp>31/12/2015</stp>
        <stp>[Bonds &amp; FX.xlsx]Bonds Weekly!R83C9</stp>
        <stp>Fill=C</stp>
        <stp>Days=A</stp>
        <tr r="I83" s="9"/>
      </tp>
      <tp t="e">
        <v>#N/A</v>
        <stp/>
        <stp>##V3_BDHV12</stp>
        <stp>EUG2TR Index</stp>
        <stp>PX_LAST</stp>
        <stp>31/10/2015</stp>
        <stp>31/10/2015</stp>
        <stp>[Bonds &amp; FX.xlsx]Bonds Daily!R6C30</stp>
        <stp>Fill=C</stp>
        <stp>Days=A</stp>
        <tr r="AD6" s="7"/>
      </tp>
      <tp t="e">
        <v>#N/A</v>
        <stp/>
        <stp>##V3_BDHV12</stp>
        <stp>EUG5TR Index</stp>
        <stp>PX_LAST</stp>
        <stp>31/12/2014</stp>
        <stp>31/12/2014</stp>
        <stp>[Bonds &amp; FX.xlsx]Bonds Daily!R6C22</stp>
        <stp>Fill=C</stp>
        <stp>Days=A</stp>
        <tr r="V6" s="7"/>
      </tp>
      <tp t="e">
        <v>#N/A</v>
        <stp/>
        <stp>##V3_BDHV12</stp>
        <stp>FRG5TR Index</stp>
        <stp>PX_LAST</stp>
        <stp>24/11/2015</stp>
        <stp>24/11/2015</stp>
        <stp>[Bonds &amp; FX.xlsx]Bonds Daily!R7C43</stp>
        <stp>Fill=C</stp>
        <stp>Days=A</stp>
        <tr r="AQ7" s="7"/>
      </tp>
      <tp t="e">
        <v>#N/A</v>
        <stp/>
        <stp>##V3_BDHV12</stp>
        <stp>FRG5TR Index</stp>
        <stp>PX_LAST</stp>
        <stp>25/11/2015</stp>
        <stp>25/11/2015</stp>
        <stp>[Bonds &amp; FX.xlsx]Bonds Daily!R7C33</stp>
        <stp>Fill=C</stp>
        <stp>Days=A</stp>
        <tr r="AG7" s="7"/>
      </tp>
      <tp t="e">
        <v>#N/A</v>
        <stp/>
        <stp>##V3_BDHV12</stp>
        <stp>FRG5TR Index</stp>
        <stp>PX_LAST</stp>
        <stp>25/11/2015</stp>
        <stp>25/11/2015</stp>
        <stp>[Bonds &amp; FX.xlsx]Bonds Daily!R7C43</stp>
        <stp>Fill=C</stp>
        <stp>Days=A</stp>
        <tr r="AQ7" s="7"/>
      </tp>
      <tp t="e">
        <v>#N/A</v>
        <stp/>
        <stp>##V3_BDHV12</stp>
        <stp>CADJPY  Curncy</stp>
        <stp>PX_LAST</stp>
        <stp>19/01/2016</stp>
        <stp>19/01/2016</stp>
        <stp>[Bonds &amp; FX.xlsx]FX_BMG View!R9C9</stp>
        <stp>Fill=C</stp>
        <stp>Days=A</stp>
        <tr r="I9" s="11"/>
      </tp>
      <tp t="s">
        <v>#N/A N/A</v>
        <stp/>
        <stp>##V3_BDHV12</stp>
        <stp>HIVOL CDSI GEN 5Y Corp</stp>
        <stp>PX_LAST</stp>
        <stp>15.06.2018</stp>
        <stp>15.06.2018</stp>
        <stp>[Bonds &amp; FX.xlsx]BONDS OK!R89C7</stp>
        <stp>Fill=C</stp>
        <stp>Days=A</stp>
        <tr r="G89" s="10"/>
      </tp>
      <tp t="e">
        <v>#N/A</v>
        <stp/>
        <stp>##V3_BDHV12</stp>
        <stp>JNGATR Index</stp>
        <stp>PX_LAST</stp>
        <stp>31/10/2015</stp>
        <stp>31/10/2015</stp>
        <stp>[Bonds &amp; FX.xlsx]Bonds Daily!R10C28</stp>
        <stp>Fill=C</stp>
        <stp>Days=A</stp>
        <tr r="AB10" s="7"/>
      </tp>
      <tp t="e">
        <v>#N/A</v>
        <stp/>
        <stp>##V3_BDHV12</stp>
        <stp>UkGATR Index</stp>
        <stp>PX_LAST</stp>
        <stp>20/11/2015</stp>
        <stp>20/11/2015</stp>
        <stp>[Bonds &amp; FX.xlsx]Monitor!R14C28</stp>
        <stp>Fill=C</stp>
        <stp>Days=A</stp>
        <tr r="AB14" s="1"/>
      </tp>
      <tp t="e">
        <v>#N/A</v>
        <stp/>
        <stp>##V3_BDHV12</stp>
        <stp>UkGATR Index</stp>
        <stp>PX_LAST</stp>
        <stp>20/11/2015</stp>
        <stp>20/11/2015</stp>
        <stp>[Bonds &amp; FX.xlsx]Monitor!R14C38</stp>
        <stp>Fill=C</stp>
        <stp>Days=A</stp>
        <tr r="AL14" s="1"/>
      </tp>
      <tp t="e">
        <v>#N/A</v>
        <stp/>
        <stp>##V3_BDHV12</stp>
        <stp>UkG1TR Index</stp>
        <stp>PX_LAST</stp>
        <stp>20/11/2015</stp>
        <stp>20/11/2015</stp>
        <stp>[Bonds &amp; FX.xlsx]Monitor!R14C18</stp>
        <stp>Fill=C</stp>
        <stp>Days=A</stp>
        <tr r="R14" s="1"/>
      </tp>
      <tp t="e">
        <v>#N/A</v>
        <stp/>
        <stp>##V3_BDHV12</stp>
        <stp>UkG1TR Index</stp>
        <stp>PX_LAST</stp>
        <stp>31/10/2015</stp>
        <stp>31/10/2015</stp>
        <stp>[Bonds &amp; FX.xlsx]Monitor!R14C29</stp>
        <stp>Fill=C</stp>
        <stp>Days=A</stp>
        <tr r="AC14" s="1"/>
      </tp>
      <tp t="e">
        <v>#N/A</v>
        <stp/>
        <stp>##V3_BDHV12</stp>
        <stp>UkGATR Index</stp>
        <stp>PX_LAST</stp>
        <stp>13/11/2015</stp>
        <stp>13/11/2015</stp>
        <stp>[Bonds &amp; FX.xlsx]Monitor!R14C38</stp>
        <stp>Fill=C</stp>
        <stp>Days=A</stp>
        <tr r="AL14" s="1"/>
      </tp>
      <tp t="e">
        <v>#N/A</v>
        <stp/>
        <stp>##V3_BDHV12</stp>
        <stp>ITRX XOVER CDSI GEN 5Y Corp</stp>
        <stp>PX_LAST</stp>
        <stp>31/12/2015</stp>
        <stp>31/12/2015</stp>
        <stp>[Bonds &amp; FX.xlsx]Bonds Weekly!R80C10</stp>
        <stp>Fill=C</stp>
        <stp>Days=A</stp>
        <tr r="J80" s="9"/>
      </tp>
      <tp>
        <v>66.808000000000007</v>
        <stp/>
        <stp>##V3_BDHV12</stp>
        <stp>CDX IG CDSI GEN 5Y Corp</stp>
        <stp>PX_LAST</stp>
        <stp>31.05.2018</stp>
        <stp>31.05.2018</stp>
        <stp>[Bonds &amp; FX.xlsx]BONDS OK!R86C10</stp>
        <stp>Fill=C</stp>
        <stp>Days=A</stp>
        <tr r="J86" s="10"/>
      </tp>
      <tp t="e">
        <v>#N/A</v>
        <stp/>
        <stp>##V3_BDHV12</stp>
        <stp>IRELND CDS USD SR 5Y Corp</stp>
        <stp>PX_LAST</stp>
        <stp>31/12/2015</stp>
        <stp>31/12/2015</stp>
        <stp>[Bonds &amp; FX.xlsx]Bonds Weekly!R43C10</stp>
        <stp>Fill=C</stp>
        <stp>Days=A</stp>
        <tr r="J43" s="9"/>
      </tp>
      <tp t="s">
        <v>MARKIT CDX.NA.HY.30 06/23</v>
        <stp/>
        <stp>##V3_BDPV12</stp>
        <stp>CDX HY CDSI GEN 5Y PRC Corp</stp>
        <stp>NAME</stp>
        <stp>[Bonds &amp; FX.xlsx]BONDS OK!R87C6</stp>
        <tr r="F87" s="10"/>
      </tp>
      <tp t="e">
        <v>#N/A</v>
        <stp/>
        <stp>##V3_BDHV12</stp>
        <stp>JPYHKD  Curncy</stp>
        <stp>PX_LAST</stp>
        <stp>31/12/2015</stp>
        <stp>31/12/2015</stp>
        <stp>[Bonds &amp; FX.xlsx]FX_BMG View!R6C15</stp>
        <stp>Fill=C</stp>
        <stp>Days=A</stp>
        <tr r="O6" s="11"/>
      </tp>
      <tp t="e">
        <v>#N/A</v>
        <stp/>
        <stp>##V3_BDHV12</stp>
        <stp>JPYHKD  Curncy</stp>
        <stp>PX_LAST</stp>
        <stp>19/01/2016</stp>
        <stp>19/01/2016</stp>
        <stp>[Bonds &amp; FX.xlsx]FX_BMG View!R6C15</stp>
        <stp>Fill=C</stp>
        <stp>Days=A</stp>
        <tr r="O6" s="11"/>
      </tp>
      <tp t="e">
        <v>#N/A</v>
        <stp/>
        <stp>##V3_BDHV12</stp>
        <stp>EURUSD  Curncy</stp>
        <stp>PX_LAST</stp>
        <stp>19/01/2016</stp>
        <stp>19/01/2016</stp>
        <stp>[Bonds &amp; FX.xlsx]FX_BMG View!R5C7</stp>
        <stp>Fill=C</stp>
        <stp>Days=A</stp>
        <tr r="G5" s="11"/>
      </tp>
      <tp t="e">
        <v>#N/A</v>
        <stp/>
        <stp>##V3_BDHV12</stp>
        <stp>GCGATR Index</stp>
        <stp>PX_LAST</stp>
        <stp>31/12/2014</stp>
        <stp>31/12/2014</stp>
        <stp>[Bonds &amp; FX.xlsx]Bonds Daily!R8C17</stp>
        <stp>Fill=C</stp>
        <stp>Days=A</stp>
        <tr r="Q8" s="7"/>
      </tp>
      <tp t="e">
        <v>#N/A</v>
        <stp/>
        <stp>##V3_BDHV12</stp>
        <stp>EUGATR Index</stp>
        <stp>PX_LAST</stp>
        <stp>25/11/2015</stp>
        <stp>25/11/2015</stp>
        <stp>[Bonds &amp; FX.xlsx]Bonds Daily!R6C17</stp>
        <stp>Fill=C</stp>
        <stp>Days=A</stp>
        <tr r="Q6" s="7"/>
      </tp>
      <tp t="e">
        <v>#N/A</v>
        <stp/>
        <stp>##V3_BDHV12</stp>
        <stp>IRELND CDS USD SR 5Y Corp</stp>
        <stp>PX_LAST</stp>
        <stp>24/11/2015</stp>
        <stp>24/11/2015</stp>
        <stp>[Bonds &amp; FX.xlsx]Bonds Daily!R43C8</stp>
        <stp>Fill=C</stp>
        <stp>Days=A</stp>
        <tr r="H43" s="7"/>
      </tp>
      <tp t="e">
        <v>#N/A</v>
        <stp/>
        <stp>##V3_BDHV12</stp>
        <stp>GREECE CDS USD SR 5Y Corp</stp>
        <stp>PX_LAST</stp>
        <stp>31/10/2015</stp>
        <stp>31/10/2015</stp>
        <stp>[Bonds &amp; FX.xlsx]Bonds Daily!R47C9</stp>
        <stp>Fill=C</stp>
        <stp>Days=A</stp>
        <tr r="I47" s="7"/>
      </tp>
      <tp t="e">
        <v>#N/A</v>
        <stp/>
        <stp>##V3_BDHV12</stp>
        <stp>ITG2TR Index</stp>
        <stp>PX_LAST</stp>
        <stp>31/12/2014</stp>
        <stp>31/12/2014</stp>
        <stp>[Bonds &amp; FX.xlsx]Bonds Daily!R9C19</stp>
        <stp>Fill=C</stp>
        <stp>Days=A</stp>
        <tr r="S9" s="7"/>
      </tp>
      <tp t="e">
        <v>#N/A</v>
        <stp/>
        <stp>##V3_BDHV12</stp>
        <stp>CDX IG CDSI GEN 5Y Corp</stp>
        <stp>PX_LAST</stp>
        <stp>31/10/2015</stp>
        <stp>31/10/2015</stp>
        <stp>[Bonds &amp; FX.xlsx]Bonds Daily!R76C9</stp>
        <stp>Fill=C</stp>
        <stp>Days=A</stp>
        <tr r="I76" s="7"/>
      </tp>
      <tp t="e">
        <v>#N/A</v>
        <stp/>
        <stp>##V3_BDHV12</stp>
        <stp>UkG2TR Index</stp>
        <stp>PX_LAST</stp>
        <stp>20/11/2015</stp>
        <stp>20/11/2015</stp>
        <stp>[Bonds &amp; FX.xlsx]Monitor!R14C19</stp>
        <stp>Fill=C</stp>
        <stp>Days=A</stp>
        <tr r="S14" s="1"/>
      </tp>
      <tp t="e">
        <v>#N/A</v>
        <stp/>
        <stp>##V3_BDHV12</stp>
        <stp>UkG1TR Index</stp>
        <stp>PX_LAST</stp>
        <stp>20/11/2015</stp>
        <stp>20/11/2015</stp>
        <stp>[Bonds &amp; FX.xlsx]Monitor!R14C29</stp>
        <stp>Fill=C</stp>
        <stp>Days=A</stp>
        <tr r="AC14" s="1"/>
      </tp>
      <tp t="e">
        <v>#N/A</v>
        <stp/>
        <stp>##V3_BDHV12</stp>
        <stp>UkG1TR Index</stp>
        <stp>PX_LAST</stp>
        <stp>20/11/2015</stp>
        <stp>20/11/2015</stp>
        <stp>[Bonds &amp; FX.xlsx]Monitor!R14C39</stp>
        <stp>Fill=C</stp>
        <stp>Days=A</stp>
        <tr r="AM14" s="1"/>
      </tp>
      <tp t="e">
        <v>#N/A</v>
        <stp/>
        <stp>##V3_BDHV12</stp>
        <stp>UkGATR Index</stp>
        <stp>PX_LAST</stp>
        <stp>31/10/2015</stp>
        <stp>31/10/2015</stp>
        <stp>[Bonds &amp; FX.xlsx]Monitor!R14C28</stp>
        <stp>Fill=C</stp>
        <stp>Days=A</stp>
        <tr r="AB14" s="1"/>
      </tp>
      <tp t="e">
        <v>#N/A</v>
        <stp/>
        <stp>##V3_BDHV12</stp>
        <stp>UkG1TR Index</stp>
        <stp>PX_LAST</stp>
        <stp>13/11/2015</stp>
        <stp>13/11/2015</stp>
        <stp>[Bonds &amp; FX.xlsx]Monitor!R14C39</stp>
        <stp>Fill=C</stp>
        <stp>Days=A</stp>
        <tr r="AM14" s="1"/>
      </tp>
      <tp>
        <v>2.4424999999999999</v>
        <stp/>
        <stp>##V3_BDHV12</stp>
        <stp>FWISUS55 Index</stp>
        <stp>PX_LAST</stp>
        <stp>11.06.2018</stp>
        <stp>11.06.2018</stp>
        <stp>[Bonds &amp; FX.xlsx]BONDS OK!R63C9</stp>
        <stp>Fill=C</stp>
        <stp>Days=A</stp>
        <tr r="I63" s="10"/>
      </tp>
      <tp>
        <v>1.7513000000000001</v>
        <stp/>
        <stp>##V3_BDHV12</stp>
        <stp>FWISEU55 Index</stp>
        <stp>PX_LAST</stp>
        <stp>11.06.2018</stp>
        <stp>11.06.2018</stp>
        <stp>[Bonds &amp; FX.xlsx]BONDS OK!R66C9</stp>
        <stp>Fill=C</stp>
        <stp>Days=A</stp>
        <tr r="I66" s="10"/>
      </tp>
      <tp>
        <v>46.341999999999999</v>
        <stp/>
        <stp>##V3_BDHV12</stp>
        <stp>UKYC1030 Index</stp>
        <stp>PX_LAST</stp>
        <stp>31.05.2018</stp>
        <stp>31.05.2018</stp>
        <stp>[Bonds &amp; FX.xlsx]BONDS OK!R43C10</stp>
        <stp>Fill=C</stp>
        <stp>Days=A</stp>
        <tr r="J43" s="10"/>
      </tp>
      <tp t="e">
        <v>#N/A</v>
        <stp/>
        <stp>##V3_BDHV12</stp>
        <stp>EURJPY  Curncy</stp>
        <stp>PX_LAST</stp>
        <stp>14/07/2015</stp>
        <stp>14/07/2015</stp>
        <stp>[Bonds &amp; FX.xlsx]FX_BMG View!R21C9</stp>
        <stp>Fill=C</stp>
        <stp>Days=A</stp>
        <tr r="I21" s="11"/>
      </tp>
      <tp t="e">
        <v>#N/A</v>
        <stp/>
        <stp>##V3_BDHV12</stp>
        <stp>JPYNZD  Curncy</stp>
        <stp>PX_LAST</stp>
        <stp>31/12/2015</stp>
        <stp>31/12/2015</stp>
        <stp>[Bonds &amp; FX.xlsx]FX_BMG View!R6C14</stp>
        <stp>Fill=C</stp>
        <stp>Days=A</stp>
        <tr r="N6" s="11"/>
      </tp>
      <tp t="e">
        <v>#N/A</v>
        <stp/>
        <stp>##V3_BDHV12</stp>
        <stp>JPYNZD  Curncy</stp>
        <stp>PX_LAST</stp>
        <stp>19/01/2016</stp>
        <stp>19/01/2016</stp>
        <stp>[Bonds &amp; FX.xlsx]FX_BMG View!R6C14</stp>
        <stp>Fill=C</stp>
        <stp>Days=A</stp>
        <tr r="N6" s="11"/>
      </tp>
      <tp t="e">
        <v>#N/A</v>
        <stp/>
        <stp>##V3_BDHV12</stp>
        <stp>EURUSD  Curncy</stp>
        <stp>PX_LAST</stp>
        <stp>31/12/2015</stp>
        <stp>31/12/2015</stp>
        <stp>[Bonds &amp; FX.xlsx]FX_BMG View!R5C7</stp>
        <stp>Fill=C</stp>
        <stp>Days=A</stp>
        <tr r="G5" s="11"/>
      </tp>
      <tp t="e">
        <v>#N/A</v>
        <stp/>
        <stp>##V3_BDHV12</stp>
        <stp>FRGATR Index</stp>
        <stp>PX_LAST</stp>
        <stp>31/12/2014</stp>
        <stp>31/12/2014</stp>
        <stp>[Bonds &amp; FX.xlsx]Bonds Daily!R7C17</stp>
        <stp>Fill=C</stp>
        <stp>Days=A</stp>
        <tr r="Q7" s="7"/>
      </tp>
      <tp t="e">
        <v>#N/A</v>
        <stp/>
        <stp>##V3_BDHV12</stp>
        <stp>GREECE CDS USD SR 5Y Corp</stp>
        <stp>PX_LAST</stp>
        <stp>24/11/2015</stp>
        <stp>24/11/2015</stp>
        <stp>[Bonds &amp; FX.xlsx]Bonds Daily!R47C8</stp>
        <stp>Fill=C</stp>
        <stp>Days=A</stp>
        <tr r="H47" s="7"/>
      </tp>
      <tp t="e">
        <v>#N/A</v>
        <stp/>
        <stp>##V3_BDHV12</stp>
        <stp>IRELND CDS USD SR 5Y Corp</stp>
        <stp>PX_LAST</stp>
        <stp>31/10/2015</stp>
        <stp>31/10/2015</stp>
        <stp>[Bonds &amp; FX.xlsx]Bonds Daily!R43C9</stp>
        <stp>Fill=C</stp>
        <stp>Days=A</stp>
        <tr r="I43" s="7"/>
      </tp>
      <tp t="e">
        <v>#N/A</v>
        <stp/>
        <stp>##V3_BDHV12</stp>
        <stp>ITG1TR Index</stp>
        <stp>PX_LAST</stp>
        <stp>31/12/2014</stp>
        <stp>31/12/2014</stp>
        <stp>[Bonds &amp; FX.xlsx]Bonds Daily!R9C18</stp>
        <stp>Fill=C</stp>
        <stp>Days=A</stp>
        <tr r="R9" s="7"/>
      </tp>
      <tp t="s">
        <v>USD Inflation Swap Forward 5Y5</v>
        <stp/>
        <stp>##V3_BDPV12</stp>
        <stp>FWISUS55 Index</stp>
        <stp>NAME</stp>
        <stp>[Bonds &amp; FX.xlsx]Monitor!R53C6</stp>
        <tr r="F53" s="1"/>
      </tp>
      <tp t="e">
        <v>#N/A</v>
        <stp/>
        <stp>##V3_BDHV12</stp>
        <stp>CDX IG CDSI GEN 5Y Corp</stp>
        <stp>PX_LAST</stp>
        <stp>24/11/2015</stp>
        <stp>24/11/2015</stp>
        <stp>[Bonds &amp; FX.xlsx]Bonds Daily!R76C8</stp>
        <stp>Fill=C</stp>
        <stp>Days=A</stp>
        <tr r="H76" s="7"/>
      </tp>
      <tp t="e">
        <v>#N/A</v>
        <stp/>
        <stp>##V3_BDHV12</stp>
        <stp>GDBR10 Index</stp>
        <stp>PX_LAST</stp>
        <stp>14/01/2016</stp>
        <stp>14/01/2016</stp>
        <stp>[Bonds &amp; FX.xlsx]Bonds Weekly!R30C7</stp>
        <stp>Fill=C</stp>
        <stp>Days=A</stp>
        <tr r="G30" s="9"/>
      </tp>
      <tp t="e">
        <v>#N/A</v>
        <stp/>
        <stp>##V3_BDHV12</stp>
        <stp>GDBR10 Index</stp>
        <stp>PX_LAST</stp>
        <stp>14/01/2016</stp>
        <stp>14/01/2016</stp>
        <stp>[Bonds &amp; FX.xlsx]Bonds Weekly!R31C7</stp>
        <stp>Fill=C</stp>
        <stp>Days=A</stp>
        <tr r="G31" s="9"/>
      </tp>
      <tp t="e">
        <v>#N/A</v>
        <stp/>
        <stp>##V3_BDHV12</stp>
        <stp>GDBR10 Index</stp>
        <stp>PX_LAST</stp>
        <stp>14/01/2016</stp>
        <stp>14/01/2016</stp>
        <stp>[Bonds &amp; FX.xlsx]Bonds Weekly!R27C7</stp>
        <stp>Fill=C</stp>
        <stp>Days=A</stp>
        <tr r="G27" s="9"/>
      </tp>
      <tp t="e">
        <v>#N/A</v>
        <stp/>
        <stp>##V3_BDHV12</stp>
        <stp>GDBR10 Index</stp>
        <stp>PX_LAST</stp>
        <stp>14/01/2016</stp>
        <stp>14/01/2016</stp>
        <stp>[Bonds &amp; FX.xlsx]Bonds Weekly!R28C7</stp>
        <stp>Fill=C</stp>
        <stp>Days=A</stp>
        <tr r="G28" s="9"/>
      </tp>
      <tp t="e">
        <v>#N/A</v>
        <stp/>
        <stp>##V3_BDHV12</stp>
        <stp>GDBR10 Index</stp>
        <stp>PX_LAST</stp>
        <stp>14/01/2016</stp>
        <stp>14/01/2016</stp>
        <stp>[Bonds &amp; FX.xlsx]Bonds Weekly!R29C7</stp>
        <stp>Fill=C</stp>
        <stp>Days=A</stp>
        <tr r="G29" s="9"/>
      </tp>
      <tp t="e">
        <v>#N/A</v>
        <stp/>
        <stp>##V3_BDHV12</stp>
        <stp>GDBR10 Index</stp>
        <stp>PX_LAST</stp>
        <stp>31/12/2015</stp>
        <stp>31/12/2015</stp>
        <stp>[Bonds &amp; FX.xlsx]Bonds Weekly!R7C10</stp>
        <stp>Fill=C</stp>
        <stp>Days=A</stp>
        <tr r="J7" s="9"/>
      </tp>
      <tp t="e">
        <v>#N/A</v>
        <stp/>
        <stp>##V3_BDHV12</stp>
        <stp>UkG1TR Index</stp>
        <stp>PX_LAST</stp>
        <stp>31/12/2014</stp>
        <stp>31/12/2014</stp>
        <stp>[Bonds &amp; FX.xlsx]Monitor!R14C18</stp>
        <stp>Fill=C</stp>
        <stp>Days=A</stp>
        <tr r="R14" s="1"/>
      </tp>
      <tp t="e">
        <v>#N/A</v>
        <stp/>
        <stp>##V3_BDHV12</stp>
        <stp>JPYSEK  Curncy</stp>
        <stp>PX_LAST</stp>
        <stp>19/01/2016</stp>
        <stp>19/01/2016</stp>
        <stp>[Bonds &amp; FX.xlsx]FX_BMG View!R6C17</stp>
        <stp>Fill=C</stp>
        <stp>Days=A</stp>
        <tr r="Q6" s="11"/>
      </tp>
      <tp t="e">
        <v>#N/A</v>
        <stp/>
        <stp>##V3_BDHV12</stp>
        <stp>JPYUSD  Curncy</stp>
        <stp>PX_LAST</stp>
        <stp>18/01/2016</stp>
        <stp>18/01/2016</stp>
        <stp>[Bonds &amp; FX.xlsx]FX_BMG View!R38C7</stp>
        <stp>Fill=C</stp>
        <stp>Days=A</stp>
        <tr r="G38" s="11"/>
      </tp>
      <tp t="e">
        <v>#N/A</v>
        <stp/>
        <stp>##V3_BDHV12</stp>
        <stp>JPYUSD  Curncy</stp>
        <stp>PX_LAST</stp>
        <stp>19/01/2016</stp>
        <stp>19/01/2016</stp>
        <stp>[Bonds &amp; FX.xlsx]FX_BMG View!R22C7</stp>
        <stp>Fill=C</stp>
        <stp>Days=A</stp>
        <tr r="G22" s="11"/>
      </tp>
      <tp t="e">
        <v>#N/A</v>
        <stp/>
        <stp>##V3_BDHV12</stp>
        <stp>JPYUSD  Curncy</stp>
        <stp>PX_LAST</stp>
        <stp>19/01/2016</stp>
        <stp>19/01/2016</stp>
        <stp>[Bonds &amp; FX.xlsx]FX_BMG View!R38C7</stp>
        <stp>Fill=C</stp>
        <stp>Days=A</stp>
        <tr r="G38" s="11"/>
      </tp>
      <tp t="e">
        <v>#N/A</v>
        <stp/>
        <stp>##V3_BDHV12</stp>
        <stp>FRENCH CDS USD SR 5Y Corp</stp>
        <stp>PX_LAST</stp>
        <stp>31/12/2015</stp>
        <stp>31/12/2015</stp>
        <stp>[Bonds &amp; FX.xlsx]Bonds Weekly!R44C10</stp>
        <stp>Fill=C</stp>
        <stp>Days=A</stp>
        <tr r="J44" s="9"/>
      </tp>
      <tp t="e">
        <v>#N/A</v>
        <stp/>
        <stp>##V3_BDHV12</stp>
        <stp>JPYSEK  Curncy</stp>
        <stp>PX_LAST</stp>
        <stp>31/12/2015</stp>
        <stp>31/12/2015</stp>
        <stp>[Bonds &amp; FX.xlsx]FX_BMG View!R6C17</stp>
        <stp>Fill=C</stp>
        <stp>Days=A</stp>
        <tr r="Q6" s="11"/>
      </tp>
      <tp>
        <v>85.45</v>
        <stp/>
        <stp>##V3_BDHV12</stp>
        <stp>SNRFIN CDSI GEN 5Y Corp</stp>
        <stp>PX_LAST</stp>
        <stp>31.05.2018</stp>
        <stp>31.05.2018</stp>
        <stp>[Bonds &amp; FX.xlsx]BONDS OK!R91C10</stp>
        <stp>Fill=C</stp>
        <stp>Days=A</stp>
        <tr r="J91" s="10"/>
      </tp>
      <tp t="e">
        <v>#N/A</v>
        <stp/>
        <stp>##V3_BDHV12</stp>
        <stp>GBPEUR  Curncy</stp>
        <stp>PX_LAST</stp>
        <stp>14/07/2015</stp>
        <stp>14/07/2015</stp>
        <stp>[Bonds &amp; FX.xlsx]FX_BMG View!R23C8</stp>
        <stp>Fill=C</stp>
        <stp>Days=A</stp>
        <tr r="H23" s="11"/>
      </tp>
      <tp t="e">
        <v>#N/A</v>
        <stp/>
        <stp>##V3_BDHV12</stp>
        <stp>GCGATR Index</stp>
        <stp>PX_LAST</stp>
        <stp>25/11/2015</stp>
        <stp>25/11/2015</stp>
        <stp>[Bonds &amp; FX.xlsx]Bonds Daily!R8C17</stp>
        <stp>Fill=C</stp>
        <stp>Days=A</stp>
        <tr r="Q8" s="7"/>
      </tp>
      <tp t="s">
        <v>Euro Subord Financial</v>
        <stp/>
        <stp>##V3_BDPV12</stp>
        <stp>EBSU Index</stp>
        <stp>NAME</stp>
        <stp>[Bonds &amp; FX.xlsx]Bonds Weekly!R63C6</stp>
        <tr r="F63" s="9"/>
      </tp>
      <tp t="e">
        <v>#N/A</v>
        <stp/>
        <stp>##V3_BDHV12</stp>
        <stp>EUGATR Index</stp>
        <stp>PX_LAST</stp>
        <stp>31/12/2014</stp>
        <stp>31/12/2014</stp>
        <stp>[Bonds &amp; FX.xlsx]Bonds Daily!R6C17</stp>
        <stp>Fill=C</stp>
        <stp>Days=A</stp>
        <tr r="Q6" s="7"/>
      </tp>
      <tp t="e">
        <v>#N/A</v>
        <stp/>
        <stp>##V3_BDHV12</stp>
        <stp>ITG1TR Index</stp>
        <stp>PX_LAST</stp>
        <stp>31/10/2015</stp>
        <stp>31/10/2015</stp>
        <stp>[Bonds &amp; FX.xlsx]Bonds Daily!R9C29</stp>
        <stp>Fill=C</stp>
        <stp>Days=A</stp>
        <tr r="AC9" s="7"/>
      </tp>
      <tp t="e">
        <v>#N/A</v>
        <stp/>
        <stp>##V3_BDHV12</stp>
        <stp>ITG1TR Index</stp>
        <stp>PX_LAST</stp>
        <stp>24/11/2015</stp>
        <stp>24/11/2015</stp>
        <stp>[Bonds &amp; FX.xlsx]Bonds Daily!R9C39</stp>
        <stp>Fill=C</stp>
        <stp>Days=A</stp>
        <tr r="AM9" s="7"/>
      </tp>
      <tp t="e">
        <v>#N/A</v>
        <stp/>
        <stp>##V3_BDHV12</stp>
        <stp>ITG1TR Index</stp>
        <stp>PX_LAST</stp>
        <stp>25/11/2015</stp>
        <stp>25/11/2015</stp>
        <stp>[Bonds &amp; FX.xlsx]Bonds Daily!R9C29</stp>
        <stp>Fill=C</stp>
        <stp>Days=A</stp>
        <tr r="AC9" s="7"/>
      </tp>
      <tp t="e">
        <v>#N/A</v>
        <stp/>
        <stp>##V3_BDHV12</stp>
        <stp>ITG2TR Index</stp>
        <stp>PX_LAST</stp>
        <stp>25/11/2015</stp>
        <stp>25/11/2015</stp>
        <stp>[Bonds &amp; FX.xlsx]Bonds Daily!R9C19</stp>
        <stp>Fill=C</stp>
        <stp>Days=A</stp>
        <tr r="S9" s="7"/>
      </tp>
      <tp t="e">
        <v>#N/A</v>
        <stp/>
        <stp>##V3_BDHV12</stp>
        <stp>ITG1TR Index</stp>
        <stp>PX_LAST</stp>
        <stp>25/11/2015</stp>
        <stp>25/11/2015</stp>
        <stp>[Bonds &amp; FX.xlsx]Bonds Daily!R9C39</stp>
        <stp>Fill=C</stp>
        <stp>Days=A</stp>
        <tr r="AM9" s="7"/>
      </tp>
      <tp>
        <v>157.57499999999999</v>
        <stp/>
        <stp>##V3_BDHV12</stp>
        <stp>SUBFIN CDSI GEN 5Y Corp</stp>
        <stp>PX_LAST</stp>
        <stp>15.06.2018</stp>
        <stp>15.06.2018</stp>
        <stp>[Bonds &amp; FX.xlsx]BONDS OK!R92C7</stp>
        <stp>Fill=C</stp>
        <stp>Days=A</stp>
        <tr r="G92" s="10"/>
        <tr r="G92" s="10"/>
      </tp>
      <tp t="e">
        <v>#N/A</v>
        <stp/>
        <stp>##V3_BDHV12</stp>
        <stp>JNG2TR Index</stp>
        <stp>PX_LAST</stp>
        <stp>25/11/2015</stp>
        <stp>25/11/2015</stp>
        <stp>[Bonds &amp; FX.xlsx]Bonds Daily!R10C19</stp>
        <stp>Fill=C</stp>
        <stp>Days=A</stp>
        <tr r="S10" s="7"/>
      </tp>
      <tp t="e">
        <v>#N/A</v>
        <stp/>
        <stp>##V3_BDHV12</stp>
        <stp>JNG1TR Index</stp>
        <stp>PX_LAST</stp>
        <stp>25/11/2015</stp>
        <stp>25/11/2015</stp>
        <stp>[Bonds &amp; FX.xlsx]Bonds Daily!R10C29</stp>
        <stp>Fill=C</stp>
        <stp>Days=A</stp>
        <tr r="AC10" s="7"/>
      </tp>
      <tp t="e">
        <v>#N/A</v>
        <stp/>
        <stp>##V3_BDHV12</stp>
        <stp>JNG1TR Index</stp>
        <stp>PX_LAST</stp>
        <stp>25/11/2015</stp>
        <stp>25/11/2015</stp>
        <stp>[Bonds &amp; FX.xlsx]Bonds Daily!R10C39</stp>
        <stp>Fill=C</stp>
        <stp>Days=A</stp>
        <tr r="AM10" s="7"/>
      </tp>
      <tp>
        <v>61.625</v>
        <stp/>
        <stp>##V3_BDHV12</stp>
        <stp>UKYC2Y10 Index</stp>
        <stp>PX_LAST</stp>
        <stp>31.05.2018</stp>
        <stp>31.05.2018</stp>
        <stp>[Bonds &amp; FX.xlsx]BONDS OK!R42C10</stp>
        <stp>Fill=C</stp>
        <stp>Days=A</stp>
        <tr r="J42" s="10"/>
      </tp>
      <tp t="e">
        <v>#N/A</v>
        <stp/>
        <stp>##V3_BDHV12</stp>
        <stp>JNGATR Index</stp>
        <stp>PX_LAST</stp>
        <stp>24/11/2015</stp>
        <stp>24/11/2015</stp>
        <stp>[Bonds &amp; FX.xlsx]Bonds Daily!R10C38</stp>
        <stp>Fill=C</stp>
        <stp>Days=A</stp>
        <tr r="AL10" s="7"/>
      </tp>
      <tp>
        <v>76.593999999999994</v>
        <stp/>
        <stp>##V3_BDHV12</stp>
        <stp>SNRFIN CDSI GEN 5Y Corp</stp>
        <stp>PX_LAST</stp>
        <stp>15.06.2018</stp>
        <stp>15.06.2018</stp>
        <stp>[Bonds &amp; FX.xlsx]BONDS OK!R91C7</stp>
        <stp>Fill=C</stp>
        <stp>Days=A</stp>
        <tr r="G91" s="10"/>
        <tr r="G91" s="10"/>
      </tp>
      <tp t="e">
        <v>#N/A</v>
        <stp/>
        <stp>##V3_BDHV12</stp>
        <stp>UkG2TR Index</stp>
        <stp>PX_LAST</stp>
        <stp>31/12/2014</stp>
        <stp>31/12/2014</stp>
        <stp>[Bonds &amp; FX.xlsx]Monitor!R14C19</stp>
        <stp>Fill=C</stp>
        <stp>Days=A</stp>
        <tr r="S14" s="1"/>
      </tp>
      <tp t="e">
        <v>#N/A</v>
        <stp/>
        <stp>##V3_BDHV12</stp>
        <stp>GJGB10 Index</stp>
        <stp>PX_LAST</stp>
        <stp>31/12/2014</stp>
        <stp>31/12/2014</stp>
        <stp>[Bonds &amp; FX.xlsx]Monitor!R9C10</stp>
        <stp>Fill=C</stp>
        <stp>Days=A</stp>
        <tr r="J9" s="1"/>
      </tp>
      <tp t="e">
        <v>#N/A</v>
        <stp/>
        <stp>##V3_BDHV12</stp>
        <stp>GDBR10 Index</stp>
        <stp>PX_LAST</stp>
        <stp>31/12/2014</stp>
        <stp>31/12/2014</stp>
        <stp>[Bonds &amp; FX.xlsx]Monitor!R7C10</stp>
        <stp>Fill=C</stp>
        <stp>Days=A</stp>
        <tr r="J7" s="1"/>
      </tp>
      <tp>
        <v>2.7370000000000001</v>
        <stp/>
        <stp>##V3_BDHV12</stp>
        <stp>GBTPGR10 Index</stp>
        <stp>PX_LAST</stp>
        <stp>14.06.2018</stp>
        <stp>14.06.2018</stp>
        <stp>[Bonds &amp; FX.xlsx]BONDS OK!R33C8</stp>
        <stp>Fill=C</stp>
        <stp>Days=A</stp>
        <tr r="H33" s="10"/>
      </tp>
      <tp>
        <v>2.7370000000000001</v>
        <stp/>
        <stp>##V3_BDHV12</stp>
        <stp>GBTPGR10 Index</stp>
        <stp>PX_LAST</stp>
        <stp>14.06.2018</stp>
        <stp>14.06.2018</stp>
        <stp>[Bonds &amp; FX.xlsx]BONDS OK!R21C8</stp>
        <stp>Fill=C</stp>
        <stp>Days=A</stp>
        <tr r="H21" s="10"/>
      </tp>
      <tp t="e">
        <v>#N/A</v>
        <stp/>
        <stp>##V3_BDHV12</stp>
        <stp>GBPJPY  Curncy</stp>
        <stp>PX_LAST</stp>
        <stp>14/07/2015</stp>
        <stp>14/07/2015</stp>
        <stp>[Bonds &amp; FX.xlsx]FX_BMG View!R23C9</stp>
        <stp>Fill=C</stp>
        <stp>Days=A</stp>
        <tr r="I23" s="11"/>
      </tp>
      <tp t="e">
        <v>#N/A</v>
        <stp/>
        <stp>##V3_BDHV12</stp>
        <stp>JPYNOK  Curncy</stp>
        <stp>PX_LAST</stp>
        <stp>31/12/2015</stp>
        <stp>31/12/2015</stp>
        <stp>[Bonds &amp; FX.xlsx]FX_BMG View!R6C16</stp>
        <stp>Fill=C</stp>
        <stp>Days=A</stp>
        <tr r="P6" s="11"/>
      </tp>
      <tp t="e">
        <v>#N/A</v>
        <stp/>
        <stp>##V3_BDHV12</stp>
        <stp>JPYNOK  Curncy</stp>
        <stp>PX_LAST</stp>
        <stp>19/01/2016</stp>
        <stp>19/01/2016</stp>
        <stp>[Bonds &amp; FX.xlsx]FX_BMG View!R6C16</stp>
        <stp>Fill=C</stp>
        <stp>Days=A</stp>
        <tr r="P6" s="11"/>
      </tp>
      <tp t="e">
        <v>#N/A</v>
        <stp/>
        <stp>##V3_BDHV12</stp>
        <stp>CDX HY CDSI GEN 5Y PRC Corp</stp>
        <stp>PX_LAST</stp>
        <stp>14/01/2016</stp>
        <stp>14/01/2016</stp>
        <stp>[Bonds &amp; FX.xlsx]Bonds Weekly!R77C7</stp>
        <stp>Fill=C</stp>
        <stp>Days=A</stp>
        <tr r="G77" s="9"/>
        <tr r="G77" s="9"/>
      </tp>
      <tp t="e">
        <v>#N/A</v>
        <stp/>
        <stp>##V3_BDHV12</stp>
        <stp>FRENCH CDS USD SR 5Y Corp</stp>
        <stp>PX_LAST</stp>
        <stp>25/11/2015</stp>
        <stp>25/11/2015</stp>
        <stp>[Bonds &amp; FX.xlsx]Bonds Daily!R44C7</stp>
        <stp>Fill=C</stp>
        <stp>Days=A</stp>
        <tr r="G44" s="7"/>
        <tr r="G44" s="7"/>
      </tp>
      <tp t="e">
        <v>#N/A</v>
        <stp/>
        <stp>##V3_BDHV12</stp>
        <stp>FRGATR Index</stp>
        <stp>PX_LAST</stp>
        <stp>25/11/2015</stp>
        <stp>25/11/2015</stp>
        <stp>[Bonds &amp; FX.xlsx]Bonds Daily!R7C17</stp>
        <stp>Fill=C</stp>
        <stp>Days=A</stp>
        <tr r="Q7" s="7"/>
      </tp>
      <tp t="e">
        <v>#N/A</v>
        <stp/>
        <stp>##V3_BDHV12</stp>
        <stp>ITGATR Index</stp>
        <stp>PX_LAST</stp>
        <stp>31/10/2015</stp>
        <stp>31/10/2015</stp>
        <stp>[Bonds &amp; FX.xlsx]Bonds Daily!R9C28</stp>
        <stp>Fill=C</stp>
        <stp>Days=A</stp>
        <tr r="AB9" s="7"/>
      </tp>
      <tp t="e">
        <v>#N/A</v>
        <stp/>
        <stp>##V3_BDHV12</stp>
        <stp>ITGATR Index</stp>
        <stp>PX_LAST</stp>
        <stp>24/11/2015</stp>
        <stp>24/11/2015</stp>
        <stp>[Bonds &amp; FX.xlsx]Bonds Daily!R9C38</stp>
        <stp>Fill=C</stp>
        <stp>Days=A</stp>
        <tr r="AL9" s="7"/>
      </tp>
      <tp t="s">
        <v>Euro Corp</v>
        <stp/>
        <stp>##V3_BDPV12</stp>
        <stp>ER00 Index</stp>
        <stp>NAME</stp>
        <stp>[Bonds &amp; FX.xlsx]Bonds Weekly!R62C6</stp>
        <tr r="F62" s="9"/>
      </tp>
      <tp t="e">
        <v>#N/A</v>
        <stp/>
        <stp>##V3_BDHV12</stp>
        <stp>ITGATR Index</stp>
        <stp>PX_LAST</stp>
        <stp>25/11/2015</stp>
        <stp>25/11/2015</stp>
        <stp>[Bonds &amp; FX.xlsx]Bonds Daily!R9C28</stp>
        <stp>Fill=C</stp>
        <stp>Days=A</stp>
        <tr r="AB9" s="7"/>
      </tp>
      <tp t="e">
        <v>#N/A</v>
        <stp/>
        <stp>##V3_BDHV12</stp>
        <stp>ITGATR Index</stp>
        <stp>PX_LAST</stp>
        <stp>25/11/2015</stp>
        <stp>25/11/2015</stp>
        <stp>[Bonds &amp; FX.xlsx]Bonds Daily!R9C38</stp>
        <stp>Fill=C</stp>
        <stp>Days=A</stp>
        <tr r="AL9" s="7"/>
      </tp>
      <tp t="e">
        <v>#N/A</v>
        <stp/>
        <stp>##V3_BDHV12</stp>
        <stp>ITG1TR Index</stp>
        <stp>PX_LAST</stp>
        <stp>25/11/2015</stp>
        <stp>25/11/2015</stp>
        <stp>[Bonds &amp; FX.xlsx]Bonds Daily!R9C18</stp>
        <stp>Fill=C</stp>
        <stp>Days=A</stp>
        <tr r="R9" s="7"/>
      </tp>
      <tp t="e">
        <v>#N/A</v>
        <stp/>
        <stp>##V3_BDHV12</stp>
        <stp>GFRN10 Index</stp>
        <stp>PX_LAST</stp>
        <stp>14/01/2016</stp>
        <stp>14/01/2016</stp>
        <stp>[Bonds &amp; FX.xlsx]Bonds Weekly!R27C7</stp>
        <stp>Fill=C</stp>
        <stp>Days=A</stp>
        <tr r="G27" s="9"/>
      </tp>
      <tp t="e">
        <v>#N/A</v>
        <stp/>
        <stp>##V3_BDHV12</stp>
        <stp>GFRN10 Index</stp>
        <stp>PX_LAST</stp>
        <stp>14/01/2016</stp>
        <stp>14/01/2016</stp>
        <stp>[Bonds &amp; FX.xlsx]Bonds Weekly!R12C7</stp>
        <stp>Fill=C</stp>
        <stp>Days=A</stp>
        <tr r="G12" s="9"/>
        <tr r="G12" s="9"/>
      </tp>
      <tp t="e">
        <v>#N/A</v>
        <stp/>
        <stp>##V3_BDHV12</stp>
        <stp>JNG1TR Index</stp>
        <stp>PX_LAST</stp>
        <stp>25/11/2015</stp>
        <stp>25/11/2015</stp>
        <stp>[Bonds &amp; FX.xlsx]Bonds Daily!R10C18</stp>
        <stp>Fill=C</stp>
        <stp>Days=A</stp>
        <tr r="R10" s="7"/>
      </tp>
      <tp t="e">
        <v>#N/A</v>
        <stp/>
        <stp>##V3_BDHV12</stp>
        <stp>JNGATR Index</stp>
        <stp>PX_LAST</stp>
        <stp>25/11/2015</stp>
        <stp>25/11/2015</stp>
        <stp>[Bonds &amp; FX.xlsx]Bonds Daily!R10C28</stp>
        <stp>Fill=C</stp>
        <stp>Days=A</stp>
        <tr r="AB10" s="7"/>
      </tp>
      <tp t="e">
        <v>#N/A</v>
        <stp/>
        <stp>##V3_BDHV12</stp>
        <stp>JNGATR Index</stp>
        <stp>PX_LAST</stp>
        <stp>25/11/2015</stp>
        <stp>25/11/2015</stp>
        <stp>[Bonds &amp; FX.xlsx]Bonds Daily!R10C38</stp>
        <stp>Fill=C</stp>
        <stp>Days=A</stp>
        <tr r="AL10" s="7"/>
      </tp>
      <tp t="e">
        <v>#N/A</v>
        <stp/>
        <stp>##V3_BDHV12</stp>
        <stp>JNG1TR Index</stp>
        <stp>PX_LAST</stp>
        <stp>24/11/2015</stp>
        <stp>24/11/2015</stp>
        <stp>[Bonds &amp; FX.xlsx]Bonds Daily!R10C39</stp>
        <stp>Fill=C</stp>
        <stp>Days=A</stp>
        <tr r="AM10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576258278596007E-2"/>
          <c:y val="4.1350166424727636E-2"/>
          <c:w val="0.87942719595283747"/>
          <c:h val="0.5514325524124299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Sheet3!$D$54:$D$71</c:f>
              <c:strCache>
                <c:ptCount val="18"/>
                <c:pt idx="0">
                  <c:v>Netherlands</c:v>
                </c:pt>
                <c:pt idx="1">
                  <c:v>Portugal</c:v>
                </c:pt>
                <c:pt idx="2">
                  <c:v>NASDAQ</c:v>
                </c:pt>
                <c:pt idx="3">
                  <c:v>STOXX Europe 600</c:v>
                </c:pt>
                <c:pt idx="4">
                  <c:v>DAX</c:v>
                </c:pt>
                <c:pt idx="5">
                  <c:v>FTSE MIB</c:v>
                </c:pt>
                <c:pt idx="6">
                  <c:v>EURO STOXX 50</c:v>
                </c:pt>
                <c:pt idx="7">
                  <c:v>S&amp;P 500</c:v>
                </c:pt>
                <c:pt idx="8">
                  <c:v>Australia</c:v>
                </c:pt>
                <c:pt idx="9">
                  <c:v>DJ Industrial</c:v>
                </c:pt>
                <c:pt idx="10">
                  <c:v>CAC 40</c:v>
                </c:pt>
                <c:pt idx="11">
                  <c:v>MSCI World Net (USD)</c:v>
                </c:pt>
                <c:pt idx="12">
                  <c:v>SMI</c:v>
                </c:pt>
                <c:pt idx="13">
                  <c:v>Russell 2000</c:v>
                </c:pt>
                <c:pt idx="14">
                  <c:v>FTSE 100</c:v>
                </c:pt>
                <c:pt idx="15">
                  <c:v>IBEX 35</c:v>
                </c:pt>
                <c:pt idx="16">
                  <c:v>Nikkei 225</c:v>
                </c:pt>
                <c:pt idx="17">
                  <c:v>DJ Transportation</c:v>
                </c:pt>
              </c:strCache>
            </c:strRef>
          </c:cat>
          <c:val>
            <c:numRef>
              <c:f>Sheet3!$E$54:$E$71</c:f>
              <c:numCache>
                <c:formatCode>General</c:formatCode>
                <c:ptCount val="18"/>
                <c:pt idx="0">
                  <c:v>1.7592699999999999</c:v>
                </c:pt>
                <c:pt idx="1">
                  <c:v>1.7034499999999999</c:v>
                </c:pt>
                <c:pt idx="2">
                  <c:v>1.38114</c:v>
                </c:pt>
                <c:pt idx="3">
                  <c:v>1.0767979999999999</c:v>
                </c:pt>
                <c:pt idx="4">
                  <c:v>1.0636060000000001</c:v>
                </c:pt>
                <c:pt idx="5">
                  <c:v>0.99748219999999999</c:v>
                </c:pt>
                <c:pt idx="6">
                  <c:v>0.95024249999999999</c:v>
                </c:pt>
                <c:pt idx="7">
                  <c:v>0.80299180000000003</c:v>
                </c:pt>
                <c:pt idx="8">
                  <c:v>0.62888549999999999</c:v>
                </c:pt>
                <c:pt idx="9">
                  <c:v>0.57600649999999998</c:v>
                </c:pt>
                <c:pt idx="10">
                  <c:v>0.46711920000000001</c:v>
                </c:pt>
                <c:pt idx="11">
                  <c:v>0.34200000000000003</c:v>
                </c:pt>
                <c:pt idx="12">
                  <c:v>0.1358849</c:v>
                </c:pt>
                <c:pt idx="13">
                  <c:v>-9.3530369999999998E-3</c:v>
                </c:pt>
                <c:pt idx="14">
                  <c:v>-7.4733149999999998E-2</c:v>
                </c:pt>
                <c:pt idx="15">
                  <c:v>-0.1512541</c:v>
                </c:pt>
                <c:pt idx="16">
                  <c:v>-0.15130589999999999</c:v>
                </c:pt>
                <c:pt idx="17">
                  <c:v>-1.8633459999999999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2-48B8-B835-C614F5995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863296"/>
        <c:axId val="301864832"/>
      </c:barChart>
      <c:catAx>
        <c:axId val="30186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301864832"/>
        <c:crosses val="autoZero"/>
        <c:auto val="1"/>
        <c:lblAlgn val="ctr"/>
        <c:lblOffset val="100"/>
        <c:noMultiLvlLbl val="0"/>
      </c:catAx>
      <c:valAx>
        <c:axId val="301864832"/>
        <c:scaling>
          <c:orientation val="minMax"/>
          <c:max val="3"/>
          <c:min val="-3"/>
        </c:scaling>
        <c:delete val="0"/>
        <c:axPos val="l"/>
        <c:majorGridlines>
          <c:spPr>
            <a:ln>
              <a:solidFill>
                <a:schemeClr val="accent1">
                  <a:alpha val="1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3018632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Sheet3!$J$53:$J$62</c:f>
              <c:strCache>
                <c:ptCount val="10"/>
                <c:pt idx="0">
                  <c:v>Health Care</c:v>
                </c:pt>
                <c:pt idx="1">
                  <c:v>Information Technology</c:v>
                </c:pt>
                <c:pt idx="2">
                  <c:v>Utilities</c:v>
                </c:pt>
                <c:pt idx="3">
                  <c:v>Consumer Staples</c:v>
                </c:pt>
                <c:pt idx="4">
                  <c:v>Financials</c:v>
                </c:pt>
                <c:pt idx="5">
                  <c:v>Telecommunication Services</c:v>
                </c:pt>
                <c:pt idx="6">
                  <c:v>Consumer Discretionary</c:v>
                </c:pt>
                <c:pt idx="7">
                  <c:v>Energy</c:v>
                </c:pt>
                <c:pt idx="8">
                  <c:v>Materials</c:v>
                </c:pt>
                <c:pt idx="9">
                  <c:v>Industrial</c:v>
                </c:pt>
              </c:strCache>
            </c:strRef>
          </c:cat>
          <c:val>
            <c:numRef>
              <c:f>Sheet3!$K$53:$K$62</c:f>
              <c:numCache>
                <c:formatCode>General</c:formatCode>
                <c:ptCount val="10"/>
                <c:pt idx="0">
                  <c:v>2.0059999999999998</c:v>
                </c:pt>
                <c:pt idx="1">
                  <c:v>1.252</c:v>
                </c:pt>
                <c:pt idx="2">
                  <c:v>1.202</c:v>
                </c:pt>
                <c:pt idx="3">
                  <c:v>0.95699999999999996</c:v>
                </c:pt>
                <c:pt idx="4">
                  <c:v>0.43</c:v>
                </c:pt>
                <c:pt idx="5">
                  <c:v>7.4999999999999997E-2</c:v>
                </c:pt>
                <c:pt idx="6">
                  <c:v>1.4E-2</c:v>
                </c:pt>
                <c:pt idx="7">
                  <c:v>-0.878</c:v>
                </c:pt>
                <c:pt idx="8">
                  <c:v>-1.552</c:v>
                </c:pt>
                <c:pt idx="9">
                  <c:v>-1.726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7-45EF-B55A-7C51D5547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897216"/>
        <c:axId val="301898752"/>
      </c:barChart>
      <c:catAx>
        <c:axId val="30189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301898752"/>
        <c:crosses val="autoZero"/>
        <c:auto val="1"/>
        <c:lblAlgn val="ctr"/>
        <c:lblOffset val="100"/>
        <c:noMultiLvlLbl val="0"/>
      </c:catAx>
      <c:valAx>
        <c:axId val="301898752"/>
        <c:scaling>
          <c:orientation val="minMax"/>
          <c:max val="3"/>
          <c:min val="-3"/>
        </c:scaling>
        <c:delete val="0"/>
        <c:axPos val="l"/>
        <c:majorGridlines>
          <c:spPr>
            <a:ln>
              <a:solidFill>
                <a:schemeClr val="accent1">
                  <a:alpha val="1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3018972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576258278596007E-2"/>
          <c:y val="4.1350166424727636E-2"/>
          <c:w val="0.87942719595283747"/>
          <c:h val="0.5514325524124299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Sheet3!$D$83:$D$100</c:f>
              <c:strCache>
                <c:ptCount val="18"/>
                <c:pt idx="0">
                  <c:v>FTSE MIB</c:v>
                </c:pt>
                <c:pt idx="1">
                  <c:v>Portugal</c:v>
                </c:pt>
                <c:pt idx="2">
                  <c:v>CAC 40</c:v>
                </c:pt>
                <c:pt idx="3">
                  <c:v>STOXX Europe 600</c:v>
                </c:pt>
                <c:pt idx="4">
                  <c:v>Netherlands</c:v>
                </c:pt>
                <c:pt idx="5">
                  <c:v>Nikkei 225</c:v>
                </c:pt>
                <c:pt idx="6">
                  <c:v>NASDAQ</c:v>
                </c:pt>
                <c:pt idx="7">
                  <c:v>DAX</c:v>
                </c:pt>
                <c:pt idx="8">
                  <c:v>EURO STOXX 50</c:v>
                </c:pt>
                <c:pt idx="9">
                  <c:v>MSCI World Net (USD)</c:v>
                </c:pt>
                <c:pt idx="10">
                  <c:v>S&amp;P 500</c:v>
                </c:pt>
                <c:pt idx="11">
                  <c:v>IBEX 35</c:v>
                </c:pt>
                <c:pt idx="12">
                  <c:v>Australia</c:v>
                </c:pt>
                <c:pt idx="13">
                  <c:v>DJ Industrial</c:v>
                </c:pt>
                <c:pt idx="14">
                  <c:v>Russell 2000</c:v>
                </c:pt>
                <c:pt idx="15">
                  <c:v>FTSE 100</c:v>
                </c:pt>
                <c:pt idx="16">
                  <c:v>SMI</c:v>
                </c:pt>
                <c:pt idx="17">
                  <c:v>DJ Transportation</c:v>
                </c:pt>
              </c:strCache>
            </c:strRef>
          </c:cat>
          <c:val>
            <c:numRef>
              <c:f>Sheet3!$E$83:$E$100</c:f>
              <c:numCache>
                <c:formatCode>General</c:formatCode>
                <c:ptCount val="18"/>
                <c:pt idx="0">
                  <c:v>17.12848</c:v>
                </c:pt>
                <c:pt idx="1">
                  <c:v>16.299890000000001</c:v>
                </c:pt>
                <c:pt idx="2">
                  <c:v>9.1819050000000004</c:v>
                </c:pt>
                <c:pt idx="3">
                  <c:v>5.7774210000000004</c:v>
                </c:pt>
                <c:pt idx="4">
                  <c:v>5.0627820000000003</c:v>
                </c:pt>
                <c:pt idx="5">
                  <c:v>4.3343699999999998</c:v>
                </c:pt>
                <c:pt idx="6">
                  <c:v>3.5771869999999999</c:v>
                </c:pt>
                <c:pt idx="7">
                  <c:v>3.4060350000000001</c:v>
                </c:pt>
                <c:pt idx="8">
                  <c:v>3.351734</c:v>
                </c:pt>
                <c:pt idx="9">
                  <c:v>-0.17100000000000001</c:v>
                </c:pt>
                <c:pt idx="10">
                  <c:v>-1.2258910000000001</c:v>
                </c:pt>
                <c:pt idx="11">
                  <c:v>-1.746194</c:v>
                </c:pt>
                <c:pt idx="12">
                  <c:v>-3.2423359999999999</c:v>
                </c:pt>
                <c:pt idx="13">
                  <c:v>-3.3245179999999999</c:v>
                </c:pt>
                <c:pt idx="14">
                  <c:v>-3.3535750000000002</c:v>
                </c:pt>
                <c:pt idx="15">
                  <c:v>-3.4807600000000001</c:v>
                </c:pt>
                <c:pt idx="16">
                  <c:v>-3.5284049999999998</c:v>
                </c:pt>
                <c:pt idx="17">
                  <c:v>-11.30119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C-4EF9-BFFB-252A40844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247744"/>
        <c:axId val="303249280"/>
      </c:barChart>
      <c:catAx>
        <c:axId val="30324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303249280"/>
        <c:crosses val="autoZero"/>
        <c:auto val="1"/>
        <c:lblAlgn val="ctr"/>
        <c:lblOffset val="100"/>
        <c:noMultiLvlLbl val="0"/>
      </c:catAx>
      <c:valAx>
        <c:axId val="303249280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alpha val="1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3032477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Sheet3!$J$67:$J$76</c:f>
              <c:strCache>
                <c:ptCount val="10"/>
                <c:pt idx="0">
                  <c:v>Consumer Discretionary</c:v>
                </c:pt>
                <c:pt idx="1">
                  <c:v>Consumer Staples</c:v>
                </c:pt>
                <c:pt idx="2">
                  <c:v>Health Care</c:v>
                </c:pt>
                <c:pt idx="3">
                  <c:v>Information Technology</c:v>
                </c:pt>
                <c:pt idx="4">
                  <c:v>Telecommunication Services</c:v>
                </c:pt>
                <c:pt idx="5">
                  <c:v>Financials</c:v>
                </c:pt>
                <c:pt idx="6">
                  <c:v>Industrial</c:v>
                </c:pt>
                <c:pt idx="7">
                  <c:v>Utilities</c:v>
                </c:pt>
                <c:pt idx="8">
                  <c:v>Materials</c:v>
                </c:pt>
                <c:pt idx="9">
                  <c:v>Energy</c:v>
                </c:pt>
              </c:strCache>
            </c:strRef>
          </c:cat>
          <c:val>
            <c:numRef>
              <c:f>Sheet3!$K$67:$K$76</c:f>
              <c:numCache>
                <c:formatCode>General</c:formatCode>
                <c:ptCount val="10"/>
                <c:pt idx="0">
                  <c:v>6.3419999999999996</c:v>
                </c:pt>
                <c:pt idx="1">
                  <c:v>6.0839999999999996</c:v>
                </c:pt>
                <c:pt idx="2">
                  <c:v>4.2709999999999999</c:v>
                </c:pt>
                <c:pt idx="3">
                  <c:v>2.629</c:v>
                </c:pt>
                <c:pt idx="4">
                  <c:v>0.38600000000000001</c:v>
                </c:pt>
                <c:pt idx="5">
                  <c:v>-2.1970000000000001</c:v>
                </c:pt>
                <c:pt idx="6">
                  <c:v>-2.94</c:v>
                </c:pt>
                <c:pt idx="7">
                  <c:v>-3.105</c:v>
                </c:pt>
                <c:pt idx="8">
                  <c:v>-10.996</c:v>
                </c:pt>
                <c:pt idx="9">
                  <c:v>-12.846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7-4D27-AA0F-CD6A80246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267840"/>
        <c:axId val="303269376"/>
      </c:barChart>
      <c:catAx>
        <c:axId val="3032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303269376"/>
        <c:crosses val="autoZero"/>
        <c:auto val="1"/>
        <c:lblAlgn val="ctr"/>
        <c:lblOffset val="100"/>
        <c:noMultiLvlLbl val="0"/>
      </c:catAx>
      <c:valAx>
        <c:axId val="303269376"/>
        <c:scaling>
          <c:orientation val="minMax"/>
          <c:min val="-20"/>
        </c:scaling>
        <c:delete val="0"/>
        <c:axPos val="l"/>
        <c:majorGridlines>
          <c:spPr>
            <a:ln>
              <a:solidFill>
                <a:schemeClr val="accent1">
                  <a:alpha val="1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3032678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Sheet3!$Q$51:$Q$68</c:f>
              <c:strCache>
                <c:ptCount val="18"/>
                <c:pt idx="0">
                  <c:v>China - Shanghai</c:v>
                </c:pt>
                <c:pt idx="1">
                  <c:v>Turkey</c:v>
                </c:pt>
                <c:pt idx="2">
                  <c:v>Hong Kong - China Enterprises</c:v>
                </c:pt>
                <c:pt idx="3">
                  <c:v>Greece</c:v>
                </c:pt>
                <c:pt idx="4">
                  <c:v>Hong Kong - Hang Seng</c:v>
                </c:pt>
                <c:pt idx="5">
                  <c:v>India</c:v>
                </c:pt>
                <c:pt idx="6">
                  <c:v>Singapore</c:v>
                </c:pt>
                <c:pt idx="7">
                  <c:v>Korea</c:v>
                </c:pt>
                <c:pt idx="8">
                  <c:v>Taiwan</c:v>
                </c:pt>
                <c:pt idx="9">
                  <c:v>Thailand</c:v>
                </c:pt>
                <c:pt idx="10">
                  <c:v>Russia (USD)</c:v>
                </c:pt>
                <c:pt idx="11">
                  <c:v>Brazil</c:v>
                </c:pt>
                <c:pt idx="12">
                  <c:v>Mexico</c:v>
                </c:pt>
                <c:pt idx="13">
                  <c:v>MSCI EM Net (USD)</c:v>
                </c:pt>
                <c:pt idx="14">
                  <c:v>Peru</c:v>
                </c:pt>
                <c:pt idx="15">
                  <c:v>Chile</c:v>
                </c:pt>
                <c:pt idx="16">
                  <c:v>Malaysia</c:v>
                </c:pt>
                <c:pt idx="17">
                  <c:v>Argentina</c:v>
                </c:pt>
              </c:strCache>
            </c:strRef>
          </c:cat>
          <c:val>
            <c:numRef>
              <c:f>Sheet3!$R$51:$R$68</c:f>
              <c:numCache>
                <c:formatCode>General</c:formatCode>
                <c:ptCount val="18"/>
                <c:pt idx="0">
                  <c:v>4.01126</c:v>
                </c:pt>
                <c:pt idx="1">
                  <c:v>2.6672250000000002</c:v>
                </c:pt>
                <c:pt idx="2">
                  <c:v>2.028797</c:v>
                </c:pt>
                <c:pt idx="3">
                  <c:v>1.7735529999999999</c:v>
                </c:pt>
                <c:pt idx="4">
                  <c:v>1.7201379999999999</c:v>
                </c:pt>
                <c:pt idx="5">
                  <c:v>1.7145630000000001</c:v>
                </c:pt>
                <c:pt idx="6">
                  <c:v>1.2140439999999999</c:v>
                </c:pt>
                <c:pt idx="7">
                  <c:v>1.005916</c:v>
                </c:pt>
                <c:pt idx="8">
                  <c:v>1.0000100000000001</c:v>
                </c:pt>
                <c:pt idx="9">
                  <c:v>0.84880529999999998</c:v>
                </c:pt>
                <c:pt idx="10">
                  <c:v>0.74089229999999995</c:v>
                </c:pt>
                <c:pt idx="11">
                  <c:v>0.53642129999999999</c:v>
                </c:pt>
                <c:pt idx="12">
                  <c:v>0.47109000000000001</c:v>
                </c:pt>
                <c:pt idx="13">
                  <c:v>0.254</c:v>
                </c:pt>
                <c:pt idx="14">
                  <c:v>0</c:v>
                </c:pt>
                <c:pt idx="15">
                  <c:v>-0.103197</c:v>
                </c:pt>
                <c:pt idx="16">
                  <c:v>-0.35707270000000002</c:v>
                </c:pt>
                <c:pt idx="17">
                  <c:v>-0.88220359999999998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F-4A11-A551-DC835BC14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257664"/>
        <c:axId val="302259200"/>
      </c:barChart>
      <c:catAx>
        <c:axId val="30225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302259200"/>
        <c:crosses val="autoZero"/>
        <c:auto val="1"/>
        <c:lblAlgn val="ctr"/>
        <c:lblOffset val="100"/>
        <c:noMultiLvlLbl val="0"/>
      </c:catAx>
      <c:valAx>
        <c:axId val="302259200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alpha val="1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3022576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Sheet3!$Q$72:$Q$89</c:f>
              <c:strCache>
                <c:ptCount val="18"/>
                <c:pt idx="0">
                  <c:v>Argentina</c:v>
                </c:pt>
                <c:pt idx="1">
                  <c:v>Russia (USD)</c:v>
                </c:pt>
                <c:pt idx="2">
                  <c:v>Korea</c:v>
                </c:pt>
                <c:pt idx="3">
                  <c:v>China - Shanghai</c:v>
                </c:pt>
                <c:pt idx="4">
                  <c:v>Mexico</c:v>
                </c:pt>
                <c:pt idx="5">
                  <c:v>Peru</c:v>
                </c:pt>
                <c:pt idx="6">
                  <c:v>India</c:v>
                </c:pt>
                <c:pt idx="7">
                  <c:v>Chile</c:v>
                </c:pt>
                <c:pt idx="8">
                  <c:v>Hong Kong - Hang Seng</c:v>
                </c:pt>
                <c:pt idx="9">
                  <c:v>Malaysia</c:v>
                </c:pt>
                <c:pt idx="10">
                  <c:v>Brazil</c:v>
                </c:pt>
                <c:pt idx="11">
                  <c:v>Thailand</c:v>
                </c:pt>
                <c:pt idx="12">
                  <c:v>Turkey</c:v>
                </c:pt>
                <c:pt idx="13">
                  <c:v>Taiwan</c:v>
                </c:pt>
                <c:pt idx="14">
                  <c:v>MSCI EM Net (USD)</c:v>
                </c:pt>
                <c:pt idx="15">
                  <c:v>Singapore</c:v>
                </c:pt>
                <c:pt idx="16">
                  <c:v>Hong Kong - China Enterprises</c:v>
                </c:pt>
                <c:pt idx="17">
                  <c:v>Greece</c:v>
                </c:pt>
              </c:strCache>
            </c:strRef>
          </c:cat>
          <c:val>
            <c:numRef>
              <c:f>Sheet3!$R$72:$R$89</c:f>
              <c:numCache>
                <c:formatCode>General</c:formatCode>
                <c:ptCount val="18"/>
                <c:pt idx="0">
                  <c:v>29.010770000000001</c:v>
                </c:pt>
                <c:pt idx="1">
                  <c:v>10.399509999999999</c:v>
                </c:pt>
                <c:pt idx="2">
                  <c:v>6.461195</c:v>
                </c:pt>
                <c:pt idx="3">
                  <c:v>5.8940219999999997</c:v>
                </c:pt>
                <c:pt idx="4">
                  <c:v>3.192329</c:v>
                </c:pt>
                <c:pt idx="5">
                  <c:v>0</c:v>
                </c:pt>
                <c:pt idx="6">
                  <c:v>-0.70034149999999995</c:v>
                </c:pt>
                <c:pt idx="7">
                  <c:v>-0.98538049999999999</c:v>
                </c:pt>
                <c:pt idx="8">
                  <c:v>-2.6088429999999998</c:v>
                </c:pt>
                <c:pt idx="9">
                  <c:v>-3.1920489999999999</c:v>
                </c:pt>
                <c:pt idx="10">
                  <c:v>-4.7807139999999997</c:v>
                </c:pt>
                <c:pt idx="11">
                  <c:v>-5.2775340000000002</c:v>
                </c:pt>
                <c:pt idx="12">
                  <c:v>-6.1507860000000001</c:v>
                </c:pt>
                <c:pt idx="13">
                  <c:v>-7.0231209999999997</c:v>
                </c:pt>
                <c:pt idx="14">
                  <c:v>-7.3849999999999998</c:v>
                </c:pt>
                <c:pt idx="15">
                  <c:v>-9.5013349999999992</c:v>
                </c:pt>
                <c:pt idx="16">
                  <c:v>-11.141220000000001</c:v>
                </c:pt>
                <c:pt idx="17">
                  <c:v>-16.443149999999999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6-41EF-87C4-CBEF5F467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287488"/>
        <c:axId val="302293376"/>
      </c:barChart>
      <c:catAx>
        <c:axId val="30228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302293376"/>
        <c:crosses val="autoZero"/>
        <c:auto val="1"/>
        <c:lblAlgn val="ctr"/>
        <c:lblOffset val="100"/>
        <c:noMultiLvlLbl val="0"/>
      </c:catAx>
      <c:valAx>
        <c:axId val="302293376"/>
        <c:scaling>
          <c:orientation val="minMax"/>
          <c:max val="40"/>
          <c:min val="-25"/>
        </c:scaling>
        <c:delete val="0"/>
        <c:axPos val="l"/>
        <c:majorGridlines>
          <c:spPr>
            <a:ln>
              <a:solidFill>
                <a:schemeClr val="accent1">
                  <a:alpha val="1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3022874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457201</xdr:colOff>
      <xdr:row>3</xdr:row>
      <xdr:rowOff>28575</xdr:rowOff>
    </xdr:from>
    <xdr:to>
      <xdr:col>7</xdr:col>
      <xdr:colOff>542925</xdr:colOff>
      <xdr:row>24</xdr:row>
      <xdr:rowOff>47624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590549</xdr:colOff>
      <xdr:row>7</xdr:row>
      <xdr:rowOff>0</xdr:rowOff>
    </xdr:from>
    <xdr:to>
      <xdr:col>12</xdr:col>
      <xdr:colOff>571500</xdr:colOff>
      <xdr:row>24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466726</xdr:colOff>
      <xdr:row>25</xdr:row>
      <xdr:rowOff>161925</xdr:rowOff>
    </xdr:from>
    <xdr:to>
      <xdr:col>8</xdr:col>
      <xdr:colOff>1</xdr:colOff>
      <xdr:row>46</xdr:row>
      <xdr:rowOff>19050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590550</xdr:colOff>
      <xdr:row>27</xdr:row>
      <xdr:rowOff>19050</xdr:rowOff>
    </xdr:from>
    <xdr:to>
      <xdr:col>13</xdr:col>
      <xdr:colOff>9525</xdr:colOff>
      <xdr:row>45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600075</xdr:colOff>
      <xdr:row>7</xdr:row>
      <xdr:rowOff>19050</xdr:rowOff>
    </xdr:from>
    <xdr:to>
      <xdr:col>19</xdr:col>
      <xdr:colOff>47625</xdr:colOff>
      <xdr:row>25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504823</xdr:colOff>
      <xdr:row>26</xdr:row>
      <xdr:rowOff>114300</xdr:rowOff>
    </xdr:from>
    <xdr:to>
      <xdr:col>18</xdr:col>
      <xdr:colOff>609599</xdr:colOff>
      <xdr:row>44</xdr:row>
      <xdr:rowOff>95250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Rodriguez" refreshedDate="42297.616915162034" createdVersion="4" refreshedVersion="4" minRefreshableVersion="3" recordCount="26">
  <cacheSource type="worksheet">
    <worksheetSource ref="F5:J39" sheet="Monitor"/>
  </cacheSource>
  <cacheFields count="11">
    <cacheField name="Global Indices" numFmtId="0">
      <sharedItems containsBlank="1" count="24">
        <s v="MSCI World Net (USD)"/>
        <s v="MSCI EM Net (USD)"/>
        <s v="MSCI AC World net (USD)"/>
        <m/>
        <s v="Developed US"/>
        <s v="DJ Industrial"/>
        <s v="DJ Transportation"/>
        <s v="NASDAQ"/>
        <s v="S&amp;P 500"/>
        <s v="Russell 2000"/>
        <s v="Developed European"/>
        <s v="CAC 40"/>
        <s v="DAX"/>
        <s v="EURO STOXX 50"/>
        <s v="STOXX Europe 600"/>
        <s v="FTSE 100"/>
        <s v="IBEX 35"/>
        <s v="FTSE MIB"/>
        <s v="Netherlands"/>
        <s v="Portugal"/>
        <s v="SMI"/>
        <s v="Developed Asia"/>
        <s v="Australia"/>
        <s v="Nikkei 225"/>
      </sharedItems>
    </cacheField>
    <cacheField name="Country" numFmtId="0">
      <sharedItems containsBlank="1"/>
    </cacheField>
    <cacheField name="LAST" numFmtId="0">
      <sharedItems containsBlank="1" containsMixedTypes="1" containsNumber="1" minValue="186.79400000000001" maxValue="22268.42"/>
    </cacheField>
    <cacheField name="1D %" numFmtId="43">
      <sharedItems containsBlank="1" containsMixedTypes="1" containsNumber="1" minValue="-1.0512079999999999" maxValue="0.41872500000000001"/>
    </cacheField>
    <cacheField name="5D %" numFmtId="43">
      <sharedItems containsBlank="1" containsMixedTypes="1" containsNumber="1" minValue="-1.8633459999999999" maxValue="1.7592699999999999"/>
    </cacheField>
    <cacheField name="1M %" numFmtId="43">
      <sharedItems containsBlank="1" containsMixedTypes="1" containsNumber="1" minValue="-0.83324759999999998" maxValue="6.4978150000000001"/>
    </cacheField>
    <cacheField name="3M %" numFmtId="43">
      <sharedItems containsBlank="1" containsMixedTypes="1" containsNumber="1" minValue="-13.60112" maxValue="-1.8792599999999999"/>
    </cacheField>
    <cacheField name="1Y %" numFmtId="43">
      <sharedItems containsBlank="1" containsMixedTypes="1" containsNumber="1" minValue="-9.0440000000000005" maxValue="20.487539999999999"/>
    </cacheField>
    <cacheField name="MTD %" numFmtId="43">
      <sharedItems containsBlank="1" containsMixedTypes="1" containsNumber="1" minValue="1.79705" maxValue="9.5709999999999997"/>
    </cacheField>
    <cacheField name="QTD %" numFmtId="43">
      <sharedItems containsBlank="1" containsMixedTypes="1" containsNumber="1" minValue="1.79705" maxValue="9.5709999999999997"/>
    </cacheField>
    <cacheField name="YTD %" numFmtId="43">
      <sharedItems containsBlank="1" containsMixedTypes="1" containsNumber="1" minValue="-11.30119" maxValue="17.128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avid Rodriguez" refreshedDate="42297.61911226852" createdVersion="4" refreshedVersion="4" minRefreshableVersion="3" recordCount="10">
  <cacheSource type="worksheet">
    <worksheetSource ref="F53:J57" sheet="Monitor"/>
  </cacheSource>
  <cacheFields count="11">
    <cacheField name="MSCI World Sectors" numFmtId="0">
      <sharedItems count="10">
        <s v="Consumer Discretionary"/>
        <s v="Consumer Staples"/>
        <s v="Energy"/>
        <s v="Financials"/>
        <s v="Health Care"/>
        <s v="Industrial"/>
        <s v="Information Technology"/>
        <s v="Materials"/>
        <s v="Telecommunication Services"/>
        <s v="Utilities"/>
      </sharedItems>
    </cacheField>
    <cacheField name="." numFmtId="0">
      <sharedItems containsNonDate="0" containsString="0" containsBlank="1"/>
    </cacheField>
    <cacheField name="LAST" numFmtId="165">
      <sharedItems containsSemiMixedTypes="0" containsString="0" containsNumber="1" minValue="110.80200000000001" maxValue="289.73899999999998"/>
    </cacheField>
    <cacheField name="1D %" numFmtId="43">
      <sharedItems containsSemiMixedTypes="0" containsString="0" containsNumber="1" minValue="-1.958" maxValue="0.187"/>
    </cacheField>
    <cacheField name="5D %" numFmtId="43">
      <sharedItems containsSemiMixedTypes="0" containsString="0" containsNumber="1" minValue="-1.726" maxValue="2.0059999999999998"/>
    </cacheField>
    <cacheField name="1M %" numFmtId="43">
      <sharedItems containsSemiMixedTypes="0" containsString="0" containsNumber="1" minValue="-2.3079999999999998" maxValue="8.4"/>
    </cacheField>
    <cacheField name="3M %" numFmtId="43">
      <sharedItems containsSemiMixedTypes="0" containsString="0" containsNumber="1" minValue="-10.638" maxValue="1.254"/>
    </cacheField>
    <cacheField name="1Y %" numFmtId="43">
      <sharedItems containsSemiMixedTypes="0" containsString="0" containsNumber="1" minValue="-18.015999999999998" maxValue="18.47"/>
    </cacheField>
    <cacheField name="MTD %" numFmtId="43">
      <sharedItems containsSemiMixedTypes="0" containsString="0" containsNumber="1" minValue="4.1020000000000003" maxValue="12.08"/>
    </cacheField>
    <cacheField name="QTD %" numFmtId="43">
      <sharedItems containsSemiMixedTypes="0" containsString="0" containsNumber="1" minValue="4.1020000000000003" maxValue="12.08"/>
    </cacheField>
    <cacheField name="YTD %" numFmtId="43">
      <sharedItems containsSemiMixedTypes="0" containsString="0" containsNumber="1" minValue="-12.846" maxValue="6.3419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avid Rodriguez" refreshedDate="42297.644505439814" createdVersion="4" refreshedVersion="4" minRefreshableVersion="3" recordCount="22">
  <cacheSource type="worksheet">
    <worksheetSource ref="F44:P51" sheet="Monitor"/>
  </cacheSource>
  <cacheFields count="11">
    <cacheField name="EM Europe/Africa" numFmtId="0">
      <sharedItems containsBlank="1" count="22">
        <s v="Greece"/>
        <s v="Russia (USD)"/>
        <s v="Turkey"/>
        <s v="MSCI EM Net (USD)"/>
        <m/>
        <s v="EM Latin America"/>
        <s v="Argentina"/>
        <s v="Brazil"/>
        <s v="Chile"/>
        <s v="Mexico"/>
        <s v="Peru"/>
        <s v="EM Asia"/>
        <s v="India"/>
        <s v="Hong Kong - Hang Seng"/>
        <s v="Hong Kong - China Enterprises"/>
        <s v="Korea"/>
        <s v="Malaysia"/>
        <s v="Singapore"/>
        <s v="China - Shanghai"/>
        <s v="Taiwan"/>
        <s v="Thailand"/>
        <s v="MSCI Daily TR Net Emerging Markets USD" u="1"/>
      </sharedItems>
    </cacheField>
    <cacheField name="." numFmtId="0">
      <sharedItems containsBlank="1"/>
    </cacheField>
    <cacheField name="LAST" numFmtId="0">
      <sharedItems containsBlank="1" containsMixedTypes="1" containsNumber="1" minValue="0" maxValue="80448.61"/>
    </cacheField>
    <cacheField name="1D %" numFmtId="43">
      <sharedItems containsBlank="1" containsMixedTypes="1" containsNumber="1" minValue="-0.97691249999999996" maxValue="1.140638"/>
    </cacheField>
    <cacheField name="5D %" numFmtId="43">
      <sharedItems containsBlank="1" containsMixedTypes="1" containsNumber="1" minValue="-0.88220359999999998" maxValue="4.01126"/>
    </cacheField>
    <cacheField name="1M %" numFmtId="43">
      <sharedItems containsBlank="1" containsMixedTypes="1" containsNumber="1" minValue="-1.037887" maxValue="10.5688"/>
    </cacheField>
    <cacheField name="3M %" numFmtId="43">
      <sharedItems containsBlank="1" containsMixedTypes="1" containsNumber="1" minValue="-14.19749" maxValue="0"/>
    </cacheField>
    <cacheField name="1Y %" numFmtId="43">
      <sharedItems containsBlank="1" containsMixedTypes="1" containsNumber="1" minValue="-26.711110000000001" maxValue="45.34263"/>
    </cacheField>
    <cacheField name="MTD %" numFmtId="43">
      <sharedItems containsBlank="1" containsMixedTypes="1" containsNumber="1" minValue="0" maxValue="13.225770000000001"/>
    </cacheField>
    <cacheField name="QTD %" numFmtId="43">
      <sharedItems containsBlank="1" containsMixedTypes="1" containsNumber="1" minValue="0" maxValue="13.225770000000001"/>
    </cacheField>
    <cacheField name="YTD %" numFmtId="43">
      <sharedItems containsBlank="1" containsMixedTypes="1" containsNumber="1" minValue="-16.443149999999999" maxValue="29.01077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avid Rodriguez" refreshedDate="42298.536734953705" createdVersion="4" refreshedVersion="4" minRefreshableVersion="3" recordCount="50">
  <cacheSource type="worksheet">
    <worksheetSource ref="H10:H60" sheet="EFFAS"/>
  </cacheSource>
  <cacheFields count="1">
    <cacheField name="dd" numFmtId="0">
      <sharedItems count="10">
        <s v="SP"/>
        <s v="IT"/>
        <s v="US"/>
        <s v="SZ"/>
        <s v="Uk"/>
        <s v="EU"/>
        <s v="FR"/>
        <s v="JN"/>
        <s v="PT"/>
        <s v="G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x v="0"/>
    <s v="US"/>
    <n v="4537.0749999999998"/>
    <n v="-0.215"/>
    <n v="0.34200000000000003"/>
    <n v="3.1640000000000001"/>
    <n v="-5.2320000000000002"/>
    <n v="6.0910000000000002"/>
    <n v="6.2450000000000001"/>
    <n v="6.2450000000000001"/>
    <n v="-0.17100000000000001"/>
  </r>
  <r>
    <x v="1"/>
    <s v="#N/A Field Not Applicable"/>
    <n v="371.86700000000002"/>
    <n v="0.23"/>
    <n v="0.254"/>
    <n v="4.6420000000000003"/>
    <n v="-7.3689999999999998"/>
    <n v="-9.0440000000000005"/>
    <n v="9.5709999999999997"/>
    <n v="9.5709999999999997"/>
    <n v="-7.3849999999999998"/>
  </r>
  <r>
    <x v="2"/>
    <s v="#N/A Field Not Applicable"/>
    <n v="186.79400000000001"/>
    <n v="-0.17100000000000001"/>
    <n v="0.33300000000000002"/>
    <n v="3.3090000000000002"/>
    <n v="-5.4450000000000003"/>
    <n v="4.4000000000000004"/>
    <n v="6.5679999999999996"/>
    <n v="6.5679999999999996"/>
    <n v="-0.93400000000000005"/>
  </r>
  <r>
    <x v="3"/>
    <s v="#N/A Invalid Security"/>
    <m/>
    <m/>
    <m/>
    <m/>
    <m/>
    <m/>
    <m/>
    <m/>
    <m/>
  </r>
  <r>
    <x v="4"/>
    <s v="#N/A Invalid Security"/>
    <s v="LAST"/>
    <s v="1D %"/>
    <s v="5D %"/>
    <s v="1M %"/>
    <s v="3M %"/>
    <s v="1Y %"/>
    <s v="MTD %"/>
    <s v="QTD %"/>
    <s v="YTD %"/>
  </r>
  <r>
    <x v="5"/>
    <s v="US"/>
    <n v="17230.54"/>
    <n v="8.4630720000000006E-2"/>
    <n v="0.57600649999999998"/>
    <n v="5.1631410000000004"/>
    <n v="-4.805809"/>
    <n v="5.0663770000000001"/>
    <n v="5.8081440000000004"/>
    <n v="5.8081440000000004"/>
    <n v="-3.3245179999999999"/>
  </r>
  <r>
    <x v="6"/>
    <s v="US"/>
    <n v="8107"/>
    <n v="0.35142180000000001"/>
    <n v="-1.8633459999999999"/>
    <n v="0.87887789999999999"/>
    <n v="-1.8792599999999999"/>
    <n v="-1.4686699999999999"/>
    <n v="4.1277340000000002"/>
    <n v="4.1277340000000002"/>
    <n v="-11.30119"/>
  </r>
  <r>
    <x v="7"/>
    <s v="US"/>
    <n v="4905.4709999999995"/>
    <n v="0.38437080000000001"/>
    <n v="1.38114"/>
    <n v="1.6208720000000001"/>
    <n v="-6.0049080000000004"/>
    <n v="13.655860000000001"/>
    <n v="6.1752479999999998"/>
    <n v="6.1752479999999998"/>
    <n v="3.5771869999999999"/>
  </r>
  <r>
    <x v="8"/>
    <s v="US"/>
    <n v="2033.66"/>
    <n v="2.7052150000000001E-2"/>
    <n v="0.80299180000000003"/>
    <n v="3.8625560000000001"/>
    <n v="-4.445843"/>
    <n v="6.8093139999999996"/>
    <n v="5.9181369999999998"/>
    <n v="5.9181369999999998"/>
    <n v="-1.2258910000000001"/>
  </r>
  <r>
    <x v="9"/>
    <s v="US"/>
    <n v="1164.296"/>
    <n v="0.17095279999999999"/>
    <n v="-9.3530369999999998E-3"/>
    <n v="8.1677799999999995E-2"/>
    <n v="-7.6120320000000001"/>
    <n v="6.331734"/>
    <n v="5.7789570000000001"/>
    <n v="5.7789570000000001"/>
    <n v="-3.3535750000000002"/>
  </r>
  <r>
    <x v="3"/>
    <m/>
    <m/>
    <m/>
    <m/>
    <m/>
    <m/>
    <m/>
    <m/>
    <m/>
    <m/>
  </r>
  <r>
    <x v="10"/>
    <m/>
    <s v="LAST"/>
    <s v="1D %"/>
    <s v="5D %"/>
    <s v="1M %"/>
    <s v="3M %"/>
    <s v="1Y %"/>
    <s v="MTD %"/>
    <s v="QTD %"/>
    <s v="YTD %"/>
  </r>
  <r>
    <x v="11"/>
    <s v="FR"/>
    <n v="4665.07"/>
    <n v="-0.82906930000000001"/>
    <n v="0.46711920000000001"/>
    <n v="2.8488540000000002"/>
    <n v="-9.2838370000000001"/>
    <n v="16.882719999999999"/>
    <n v="4.7085549999999996"/>
    <n v="4.7085549999999996"/>
    <n v="9.1819050000000004"/>
  </r>
  <r>
    <x v="12"/>
    <s v="GE"/>
    <n v="10139.530000000001"/>
    <n v="-0.24379419999999999"/>
    <n v="1.0636060000000001"/>
    <n v="2.2525870000000001"/>
    <n v="-13.60112"/>
    <n v="16.308900000000001"/>
    <n v="4.9592960000000001"/>
    <n v="4.9592960000000001"/>
    <n v="3.4060350000000001"/>
  </r>
  <r>
    <x v="13"/>
    <s v="EC"/>
    <n v="3251.89"/>
    <n v="-0.61582380000000003"/>
    <n v="0.95024249999999999"/>
    <n v="2.9959090000000002"/>
    <n v="-11.79115"/>
    <n v="11.088369999999999"/>
    <n v="4.8770090000000001"/>
    <n v="4.8770090000000001"/>
    <n v="3.351734"/>
  </r>
  <r>
    <x v="14"/>
    <s v="EC"/>
    <n v="362.33"/>
    <n v="-0.52711050000000004"/>
    <n v="1.0767979999999999"/>
    <n v="2.1309580000000001"/>
    <n v="-10.931660000000001"/>
    <n v="14.29607"/>
    <n v="4.1866750000000001"/>
    <n v="4.1866750000000001"/>
    <n v="5.7774210000000004"/>
  </r>
  <r>
    <x v="15"/>
    <s v="GB"/>
    <n v="6337.54"/>
    <n v="-0.23282800000000001"/>
    <n v="-7.4733149999999998E-2"/>
    <n v="3.8241480000000001"/>
    <n v="-6.6456109999999997"/>
    <n v="1.124452"/>
    <n v="4.5520940000000003"/>
    <n v="4.5520940000000003"/>
    <n v="-3.4807600000000001"/>
  </r>
  <r>
    <x v="16"/>
    <s v="SP"/>
    <n v="10100"/>
    <n v="-1.0512079999999999"/>
    <n v="-0.1512541"/>
    <n v="2.5672250000000001"/>
    <n v="-12.60027"/>
    <n v="1.8638030000000001"/>
    <n v="5.6496360000000001"/>
    <n v="5.6496360000000001"/>
    <n v="-1.746194"/>
  </r>
  <r>
    <x v="17"/>
    <s v="IT"/>
    <n v="22268.42"/>
    <n v="-0.67467509999999997"/>
    <n v="0.99748219999999999"/>
    <n v="3.5023149999999998"/>
    <n v="-7.3353400000000004"/>
    <n v="20.109490000000001"/>
    <n v="4.5712159999999997"/>
    <n v="4.5712159999999997"/>
    <n v="17.12848"/>
  </r>
  <r>
    <x v="18"/>
    <s v="NE"/>
    <n v="445.96"/>
    <n v="-0.74558769999999996"/>
    <n v="1.7592699999999999"/>
    <n v="4.3620669999999997"/>
    <n v="-11.1775"/>
    <n v="16.014569999999999"/>
    <n v="5.8935209999999998"/>
    <n v="5.8935209999999998"/>
    <n v="5.0627820000000003"/>
  </r>
  <r>
    <x v="19"/>
    <s v="PO"/>
    <n v="2475.35"/>
    <n v="-0.29323739999999998"/>
    <n v="1.7034499999999999"/>
    <n v="6.4978150000000001"/>
    <n v="-7.8157420000000002"/>
    <n v="9.0649929999999994"/>
    <n v="6.1926259999999997"/>
    <n v="6.1926259999999997"/>
    <n v="16.299890000000001"/>
  </r>
  <r>
    <x v="20"/>
    <s v="SZ"/>
    <n v="8666.4"/>
    <n v="-0.45097100000000001"/>
    <n v="0.1358849"/>
    <n v="-0.83324759999999998"/>
    <n v="-8.6075330000000001"/>
    <n v="4.6248519999999997"/>
    <n v="1.79705"/>
    <n v="1.79705"/>
    <n v="-3.5284049999999998"/>
  </r>
  <r>
    <x v="3"/>
    <m/>
    <m/>
    <m/>
    <m/>
    <m/>
    <m/>
    <m/>
    <m/>
    <m/>
    <m/>
  </r>
  <r>
    <x v="21"/>
    <m/>
    <s v="LAST"/>
    <s v="1D %"/>
    <s v="5D %"/>
    <s v="1M %"/>
    <s v="3M %"/>
    <s v="1Y %"/>
    <s v="MTD %"/>
    <s v="QTD %"/>
    <s v="YTD %"/>
  </r>
  <r>
    <x v="22"/>
    <s v="AU"/>
    <n v="5235.5739999999996"/>
    <n v="-0.64775870000000002"/>
    <n v="0.62888549999999999"/>
    <n v="1.258529"/>
    <n v="-7.9360920000000004"/>
    <n v="-1.5765709999999999"/>
    <n v="4.2604759999999997"/>
    <n v="4.2604759999999997"/>
    <n v="-3.2423359999999999"/>
  </r>
  <r>
    <x v="23"/>
    <s v="JN"/>
    <n v="18207.150000000001"/>
    <n v="0.41872500000000001"/>
    <n v="-0.15130589999999999"/>
    <n v="0.75781880000000001"/>
    <n v="-11.83371"/>
    <n v="20.487539999999999"/>
    <n v="4.7101040000000003"/>
    <n v="4.7101040000000003"/>
    <n v="4.33436999999999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x v="0"/>
    <m/>
    <n v="243.80799999999999"/>
    <n v="0.06"/>
    <n v="1.4E-2"/>
    <n v="2.746"/>
    <n v="-3.0129999999999999"/>
    <n v="18.47"/>
    <n v="6.14"/>
    <n v="6.14"/>
    <n v="6.3419999999999996"/>
  </r>
  <r>
    <x v="1"/>
    <m/>
    <n v="289.57799999999997"/>
    <n v="0.187"/>
    <n v="0.95699999999999996"/>
    <n v="5.5140000000000002"/>
    <n v="-0.22800000000000001"/>
    <n v="12.863"/>
    <n v="5.8940000000000001"/>
    <n v="5.8940000000000001"/>
    <n v="6.0839999999999996"/>
  </r>
  <r>
    <x v="2"/>
    <m/>
    <n v="289.73899999999998"/>
    <n v="-1.958"/>
    <n v="-0.878"/>
    <n v="8.4"/>
    <n v="-5.1159999999999997"/>
    <n v="-18.015999999999998"/>
    <n v="12.08"/>
    <n v="12.08"/>
    <n v="-12.846"/>
  </r>
  <r>
    <x v="3"/>
    <m/>
    <n v="145.55799999999999"/>
    <n v="-0.16700000000000001"/>
    <n v="0.43"/>
    <n v="3.4980000000000002"/>
    <n v="-7.2270000000000003"/>
    <n v="3.4140000000000001"/>
    <n v="5.4960000000000004"/>
    <n v="5.4960000000000004"/>
    <n v="-2.1970000000000001"/>
  </r>
  <r>
    <x v="4"/>
    <m/>
    <n v="264.30799999999999"/>
    <n v="0.161"/>
    <n v="2.0059999999999998"/>
    <n v="-2.3079999999999998"/>
    <n v="-9.1150000000000002"/>
    <n v="13.308"/>
    <n v="4.6420000000000003"/>
    <n v="4.6420000000000003"/>
    <n v="4.2709999999999999"/>
  </r>
  <r>
    <x v="5"/>
    <m/>
    <n v="251.22399999999999"/>
    <n v="-0.442"/>
    <n v="-1.726"/>
    <n v="2.7279999999999998"/>
    <n v="-5.1859999999999999"/>
    <n v="3.7199999999999998"/>
    <n v="5.7780000000000005"/>
    <n v="5.7780000000000005"/>
    <n v="-2.94"/>
  </r>
  <r>
    <x v="6"/>
    <m/>
    <n v="161.62899999999999"/>
    <n v="0.17699999999999999"/>
    <n v="1.252"/>
    <n v="4.8440000000000003"/>
    <n v="-3.1429999999999998"/>
    <n v="14.137"/>
    <n v="6.63"/>
    <n v="6.63"/>
    <n v="2.629"/>
  </r>
  <r>
    <x v="7"/>
    <m/>
    <n v="267.267"/>
    <n v="-1.1759999999999999"/>
    <n v="-1.552"/>
    <n v="2.6890000000000001"/>
    <n v="-10.638"/>
    <n v="-10.315"/>
    <n v="9.5250000000000004"/>
    <n v="9.5250000000000004"/>
    <n v="-10.996"/>
  </r>
  <r>
    <x v="8"/>
    <m/>
    <n v="110.80200000000001"/>
    <n v="-0.26600000000000001"/>
    <n v="7.4999999999999997E-2"/>
    <n v="0.51"/>
    <n v="-7.0039999999999996"/>
    <n v="3.7320000000000002"/>
    <n v="4.1020000000000003"/>
    <n v="4.1020000000000003"/>
    <n v="0.38600000000000001"/>
  </r>
  <r>
    <x v="9"/>
    <m/>
    <n v="195.93100000000001"/>
    <n v="-0.17799999999999999"/>
    <n v="1.202"/>
    <n v="6.1440000000000001"/>
    <n v="1.254"/>
    <n v="2.891"/>
    <n v="5.1230000000000002"/>
    <n v="5.1230000000000002"/>
    <n v="-3.10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2">
  <r>
    <x v="0"/>
    <s v="Greece"/>
    <n v="690.33"/>
    <n v="0.76192139999999997"/>
    <n v="1.7735529999999999"/>
    <n v="-1.037887"/>
    <n v="-13.44042"/>
    <n v="-26.711110000000001"/>
    <n v="5.5227769999999996"/>
    <n v="5.5227769999999996"/>
    <n v="-16.443149999999999"/>
  </r>
  <r>
    <x v="1"/>
    <s v="Russia"/>
    <n v="872.94"/>
    <n v="0.48577219999999999"/>
    <n v="0.74089229999999995"/>
    <n v="6.9045759999999996"/>
    <n v="-3.0766689999999999"/>
    <n v="-17.39077"/>
    <n v="10.536519999999999"/>
    <n v="10.536519999999999"/>
    <n v="10.399509999999999"/>
  </r>
  <r>
    <x v="2"/>
    <s v="Turkey"/>
    <n v="80448.61"/>
    <n v="0.8955592"/>
    <n v="2.6672250000000002"/>
    <n v="7.1233649999999997"/>
    <n v="-1.07152"/>
    <n v="5.3938090000000001"/>
    <n v="8.4133169999999993"/>
    <n v="8.4133169999999993"/>
    <n v="-6.1507860000000001"/>
  </r>
  <r>
    <x v="3"/>
    <s v="#N/A Field Not Applicable"/>
    <n v="371.86700000000002"/>
    <n v="0.23"/>
    <n v="0.254"/>
    <n v="4.6420000000000003"/>
    <n v="-7.3689999999999998"/>
    <n v="-9.0440000000000005"/>
    <n v="9.5709999999999997"/>
    <n v="9.5709999999999997"/>
    <n v="-7.3849999999999998"/>
  </r>
  <r>
    <x v="4"/>
    <m/>
    <m/>
    <m/>
    <m/>
    <m/>
    <m/>
    <m/>
    <m/>
    <m/>
    <m/>
  </r>
  <r>
    <x v="5"/>
    <m/>
    <s v="LAST"/>
    <s v="1D %"/>
    <s v="5D %"/>
    <s v="1M %"/>
    <s v="3M %"/>
    <s v="1Y %"/>
    <s v="MTD %"/>
    <s v="QTD %"/>
    <s v="YTD %"/>
  </r>
  <r>
    <x v="6"/>
    <s v="Argentina"/>
    <n v="11067.86"/>
    <n v="-0.97691249999999996"/>
    <n v="-0.88220359999999998"/>
    <n v="4.8561480000000001"/>
    <n v="-7.6259620000000004"/>
    <n v="-0.223306"/>
    <n v="12.769119999999999"/>
    <n v="12.769119999999999"/>
    <n v="29.010770000000001"/>
  </r>
  <r>
    <x v="7"/>
    <s v="Brazil"/>
    <n v="47616.7"/>
    <n v="0.3570065"/>
    <n v="0.53642129999999999"/>
    <n v="0.74605739999999998"/>
    <n v="-7.7197149999999999"/>
    <n v="-12.312250000000001"/>
    <n v="5.6755279999999999"/>
    <n v="5.6755279999999999"/>
    <n v="-4.7807139999999997"/>
  </r>
  <r>
    <x v="8"/>
    <s v="Chile"/>
    <n v="18684.46"/>
    <n v="-1.792612E-2"/>
    <n v="-0.103197"/>
    <n v="0.7872652"/>
    <n v="-1.729263"/>
    <n v="0.85156909999999997"/>
    <n v="3.47939"/>
    <n v="3.47939"/>
    <n v="-0.98538049999999999"/>
  </r>
  <r>
    <x v="9"/>
    <s v="Mexico"/>
    <n v="44523.01"/>
    <n v="0.35805930000000002"/>
    <n v="0.47109000000000001"/>
    <n v="2.1989209999999999"/>
    <n v="-2.2932250000000001"/>
    <n v="3.0293800000000002"/>
    <n v="4.434342"/>
    <n v="4.434342"/>
    <n v="3.192329"/>
  </r>
  <r>
    <x v="10"/>
    <s v="Peru"/>
    <n v="0"/>
    <n v="0"/>
    <n v="0"/>
    <n v="0"/>
    <n v="0"/>
    <n v="0"/>
    <n v="0"/>
    <n v="0"/>
    <n v="0"/>
  </r>
  <r>
    <x v="4"/>
    <m/>
    <m/>
    <m/>
    <m/>
    <m/>
    <m/>
    <m/>
    <m/>
    <m/>
    <m/>
  </r>
  <r>
    <x v="11"/>
    <m/>
    <s v="LAST"/>
    <s v="1D %"/>
    <s v="5D %"/>
    <s v="1M %"/>
    <s v="3M %"/>
    <s v="1Y %"/>
    <s v="MTD %"/>
    <s v="QTD %"/>
    <s v="YTD %"/>
  </r>
  <r>
    <x v="12"/>
    <s v="India"/>
    <n v="27306.83"/>
    <n v="-0.2122791"/>
    <n v="1.7145630000000001"/>
    <n v="4.1493710000000004"/>
    <n v="-3.9172570000000002"/>
    <n v="3.3181440000000002"/>
    <n v="4.404541"/>
    <n v="4.404541"/>
    <n v="-0.70034149999999995"/>
  </r>
  <r>
    <x v="13"/>
    <s v="Hong Kong - Hang Seng"/>
    <n v="22989.22"/>
    <n v="-0.37437799999999999"/>
    <n v="1.7201379999999999"/>
    <n v="4.8738599999999996"/>
    <n v="-9.5083950000000002"/>
    <n v="-0.35127069999999999"/>
    <n v="10.27962"/>
    <n v="10.27962"/>
    <n v="-2.6088429999999998"/>
  </r>
  <r>
    <x v="14"/>
    <m/>
    <n v="10649.45"/>
    <n v="-0.36571880000000001"/>
    <n v="2.028797"/>
    <n v="6.1931269999999996"/>
    <n v="-9.5505119999999994"/>
    <n v="3.4377149999999999"/>
    <n v="13.225770000000001"/>
    <n v="13.225770000000001"/>
    <n v="-11.141220000000001"/>
  </r>
  <r>
    <x v="15"/>
    <s v="Korea"/>
    <n v="2039.36"/>
    <n v="0.4477237"/>
    <n v="1.005916"/>
    <n v="2.174906"/>
    <n v="-1.6374820000000001"/>
    <n v="5.6630330000000004"/>
    <n v="3.9000170000000001"/>
    <n v="3.9000170000000001"/>
    <n v="6.461195"/>
  </r>
  <r>
    <x v="16"/>
    <s v="Malaysia"/>
    <n v="1705.03"/>
    <n v="-0.76649979999999995"/>
    <n v="-0.35707270000000002"/>
    <n v="2.131246"/>
    <n v="-1.107804"/>
    <n v="-5.4410629999999998"/>
    <n v="5.181241"/>
    <n v="5.181241"/>
    <n v="-3.1920489999999999"/>
  </r>
  <r>
    <x v="17"/>
    <s v="Singapore"/>
    <n v="728.65"/>
    <n v="-0.1466316"/>
    <n v="1.2140439999999999"/>
    <n v="5.1291370000000001"/>
    <n v="-9.6382519999999996"/>
    <n v="-5.3639830000000002"/>
    <n v="7.5736400000000001"/>
    <n v="7.5736400000000001"/>
    <n v="-9.5013349999999992"/>
  </r>
  <r>
    <x v="18"/>
    <s v="China - Shanghai"/>
    <n v="3425.33"/>
    <n v="1.140638"/>
    <n v="4.01126"/>
    <n v="10.5688"/>
    <n v="-14.19749"/>
    <n v="45.34263"/>
    <n v="12.203580000000001"/>
    <n v="12.203580000000001"/>
    <n v="5.8940219999999997"/>
  </r>
  <r>
    <x v="19"/>
    <s v="Taiwan"/>
    <n v="8653.6"/>
    <n v="0.25603890000000001"/>
    <n v="1.0000100000000001"/>
    <n v="2.2625479999999998"/>
    <n v="-3.5810629999999999"/>
    <n v="-0.1101222"/>
    <n v="5.7736890000000001"/>
    <n v="5.7736890000000001"/>
    <n v="-7.0231209999999997"/>
  </r>
  <r>
    <x v="20"/>
    <s v="Thailand"/>
    <n v="1418.63"/>
    <n v="0.1213909"/>
    <n v="0.84880529999999998"/>
    <n v="2.0362260000000001"/>
    <n v="-3.2780819999999999"/>
    <n v="-7.0768430000000002"/>
    <n v="5.1616020000000002"/>
    <n v="5.1616020000000002"/>
    <n v="-5.277534000000000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0"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3" cacheId="5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outline="1" outlineData="1" multipleFieldFilters="0">
  <location ref="Q50:R68" firstHeaderRow="1" firstDataRow="1" firstDataCol="1"/>
  <pivotFields count="11">
    <pivotField axis="axisRow" showAll="0" sortType="descending">
      <items count="23">
        <item x="6"/>
        <item x="7"/>
        <item x="8"/>
        <item x="18"/>
        <item h="1" x="11"/>
        <item h="1" x="5"/>
        <item x="0"/>
        <item x="13"/>
        <item x="12"/>
        <item x="15"/>
        <item x="16"/>
        <item x="9"/>
        <item h="1" m="1" x="21"/>
        <item x="10"/>
        <item x="1"/>
        <item x="17"/>
        <item x="19"/>
        <item x="20"/>
        <item x="2"/>
        <item h="1" x="4"/>
        <item x="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8">
    <i>
      <x v="3"/>
    </i>
    <i>
      <x v="18"/>
    </i>
    <i>
      <x v="21"/>
    </i>
    <i>
      <x v="6"/>
    </i>
    <i>
      <x v="7"/>
    </i>
    <i>
      <x v="8"/>
    </i>
    <i>
      <x v="15"/>
    </i>
    <i>
      <x v="9"/>
    </i>
    <i>
      <x v="16"/>
    </i>
    <i>
      <x v="17"/>
    </i>
    <i>
      <x v="14"/>
    </i>
    <i>
      <x v="1"/>
    </i>
    <i>
      <x v="11"/>
    </i>
    <i>
      <x v="20"/>
    </i>
    <i>
      <x v="13"/>
    </i>
    <i>
      <x v="2"/>
    </i>
    <i>
      <x v="10"/>
    </i>
    <i>
      <x/>
    </i>
  </rowItems>
  <colItems count="1">
    <i/>
  </colItems>
  <dataFields count="1">
    <dataField name="Sum of 5D %" fld="4" baseField="0" baseItem="0"/>
  </dataFields>
  <formats count="1">
    <format dxfId="238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52:K63" firstHeaderRow="1" firstDataRow="1" firstDataCol="1"/>
  <pivotFields count="11"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5" showAll="0"/>
    <pivotField numFmtId="43" showAll="0"/>
    <pivotField dataField="1"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</pivotFields>
  <rowFields count="1">
    <field x="0"/>
  </rowFields>
  <rowItems count="11">
    <i>
      <x v="4"/>
    </i>
    <i>
      <x v="6"/>
    </i>
    <i>
      <x v="9"/>
    </i>
    <i>
      <x v="1"/>
    </i>
    <i>
      <x v="3"/>
    </i>
    <i>
      <x v="8"/>
    </i>
    <i>
      <x/>
    </i>
    <i>
      <x v="2"/>
    </i>
    <i>
      <x v="7"/>
    </i>
    <i>
      <x v="5"/>
    </i>
    <i t="grand">
      <x/>
    </i>
  </rowItems>
  <colItems count="1">
    <i/>
  </colItems>
  <dataFields count="1">
    <dataField name="Sum of 5D %" fld="4" baseField="0" baseItem="0"/>
  </dataFields>
  <formats count="1">
    <format dxfId="239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2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66:K77" firstHeaderRow="1" firstDataRow="1" firstDataCol="1"/>
  <pivotFields count="11"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5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dataField="1" numFmtId="43" showAll="0"/>
  </pivotFields>
  <rowFields count="1">
    <field x="0"/>
  </rowFields>
  <rowItems count="11">
    <i>
      <x/>
    </i>
    <i>
      <x v="1"/>
    </i>
    <i>
      <x v="4"/>
    </i>
    <i>
      <x v="6"/>
    </i>
    <i>
      <x v="8"/>
    </i>
    <i>
      <x v="3"/>
    </i>
    <i>
      <x v="5"/>
    </i>
    <i>
      <x v="9"/>
    </i>
    <i>
      <x v="7"/>
    </i>
    <i>
      <x v="2"/>
    </i>
    <i t="grand">
      <x/>
    </i>
  </rowItems>
  <colItems count="1">
    <i/>
  </colItems>
  <dataFields count="1">
    <dataField name="Sum of YTD %" fld="10" baseField="0" baseItem="0"/>
  </dataFields>
  <formats count="1">
    <format dxfId="24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0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D82:E101" firstHeaderRow="1" firstDataRow="1" firstDataCol="1"/>
  <pivotFields count="11">
    <pivotField axis="axisRow" showAll="0" sortType="descending">
      <items count="25">
        <item x="22"/>
        <item x="11"/>
        <item x="12"/>
        <item h="1" x="21"/>
        <item h="1" x="10"/>
        <item h="1" x="4"/>
        <item x="5"/>
        <item x="6"/>
        <item x="13"/>
        <item x="15"/>
        <item x="17"/>
        <item x="16"/>
        <item h="1" x="2"/>
        <item h="1" x="1"/>
        <item x="0"/>
        <item x="7"/>
        <item x="18"/>
        <item x="23"/>
        <item x="19"/>
        <item x="9"/>
        <item x="8"/>
        <item x="20"/>
        <item x="14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9">
    <i>
      <x v="10"/>
    </i>
    <i>
      <x v="18"/>
    </i>
    <i>
      <x v="1"/>
    </i>
    <i>
      <x v="22"/>
    </i>
    <i>
      <x v="16"/>
    </i>
    <i>
      <x v="17"/>
    </i>
    <i>
      <x v="15"/>
    </i>
    <i>
      <x v="2"/>
    </i>
    <i>
      <x v="8"/>
    </i>
    <i>
      <x v="14"/>
    </i>
    <i>
      <x v="20"/>
    </i>
    <i>
      <x v="11"/>
    </i>
    <i>
      <x/>
    </i>
    <i>
      <x v="6"/>
    </i>
    <i>
      <x v="19"/>
    </i>
    <i>
      <x v="9"/>
    </i>
    <i>
      <x v="21"/>
    </i>
    <i>
      <x v="7"/>
    </i>
    <i t="grand">
      <x/>
    </i>
  </rowItems>
  <colItems count="1">
    <i/>
  </colItems>
  <dataFields count="1">
    <dataField name="Sum of YTD %" fld="10" baseField="0" baseItem="0"/>
  </dataFields>
  <formats count="1">
    <format dxfId="24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3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outline="1" outlineData="1" multipleFieldFilters="0">
  <location ref="D53:E71" firstHeaderRow="1" firstDataRow="1" firstDataCol="1"/>
  <pivotFields count="11">
    <pivotField axis="axisRow" showAll="0" sortType="descending">
      <items count="25">
        <item x="22"/>
        <item x="11"/>
        <item x="12"/>
        <item h="1" x="21"/>
        <item h="1" x="10"/>
        <item h="1" x="4"/>
        <item x="5"/>
        <item x="6"/>
        <item x="13"/>
        <item x="15"/>
        <item x="17"/>
        <item x="16"/>
        <item h="1" x="2"/>
        <item h="1" x="1"/>
        <item x="0"/>
        <item x="7"/>
        <item x="18"/>
        <item x="23"/>
        <item x="19"/>
        <item x="9"/>
        <item x="8"/>
        <item x="20"/>
        <item x="14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8">
    <i>
      <x v="16"/>
    </i>
    <i>
      <x v="18"/>
    </i>
    <i>
      <x v="15"/>
    </i>
    <i>
      <x v="22"/>
    </i>
    <i>
      <x v="2"/>
    </i>
    <i>
      <x v="10"/>
    </i>
    <i>
      <x v="8"/>
    </i>
    <i>
      <x v="20"/>
    </i>
    <i>
      <x/>
    </i>
    <i>
      <x v="6"/>
    </i>
    <i>
      <x v="1"/>
    </i>
    <i>
      <x v="14"/>
    </i>
    <i>
      <x v="21"/>
    </i>
    <i>
      <x v="19"/>
    </i>
    <i>
      <x v="9"/>
    </i>
    <i>
      <x v="11"/>
    </i>
    <i>
      <x v="17"/>
    </i>
    <i>
      <x v="7"/>
    </i>
  </rowItems>
  <colItems count="1">
    <i/>
  </colItems>
  <dataFields count="1">
    <dataField name="Sum of 5D %" fld="4" baseField="0" baseItem="0"/>
  </dataFields>
  <formats count="1">
    <format dxfId="24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4" cacheId="5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outline="1" outlineData="1" multipleFieldFilters="0">
  <location ref="Q71:R89" firstHeaderRow="1" firstDataRow="1" firstDataCol="1"/>
  <pivotFields count="11">
    <pivotField axis="axisRow" showAll="0" sortType="descending">
      <items count="23">
        <item x="6"/>
        <item x="7"/>
        <item x="8"/>
        <item x="18"/>
        <item h="1" x="11"/>
        <item h="1" x="5"/>
        <item x="0"/>
        <item x="13"/>
        <item x="12"/>
        <item x="15"/>
        <item x="16"/>
        <item x="9"/>
        <item m="1" x="21"/>
        <item x="10"/>
        <item x="1"/>
        <item x="17"/>
        <item x="19"/>
        <item x="20"/>
        <item x="2"/>
        <item h="1" x="4"/>
        <item x="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8">
    <i>
      <x/>
    </i>
    <i>
      <x v="14"/>
    </i>
    <i>
      <x v="9"/>
    </i>
    <i>
      <x v="3"/>
    </i>
    <i>
      <x v="11"/>
    </i>
    <i>
      <x v="13"/>
    </i>
    <i>
      <x v="8"/>
    </i>
    <i>
      <x v="2"/>
    </i>
    <i>
      <x v="7"/>
    </i>
    <i>
      <x v="10"/>
    </i>
    <i>
      <x v="1"/>
    </i>
    <i>
      <x v="17"/>
    </i>
    <i>
      <x v="18"/>
    </i>
    <i>
      <x v="16"/>
    </i>
    <i>
      <x v="20"/>
    </i>
    <i>
      <x v="15"/>
    </i>
    <i>
      <x v="21"/>
    </i>
    <i>
      <x v="6"/>
    </i>
  </rowItems>
  <colItems count="1">
    <i/>
  </colItems>
  <dataFields count="1">
    <dataField name="Sum of YTD %" fld="10" baseField="0" baseItem="2"/>
  </dataFields>
  <formats count="1">
    <format dxfId="243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15:L26" firstHeaderRow="1" firstDataRow="1" firstDataCol="1"/>
  <pivotFields count="1">
    <pivotField axis="axisRow" showAll="0">
      <items count="11">
        <item x="5"/>
        <item x="6"/>
        <item x="9"/>
        <item x="1"/>
        <item x="7"/>
        <item x="8"/>
        <item x="0"/>
        <item x="3"/>
        <item x="4"/>
        <item x="2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  <pageSetUpPr fitToPage="1"/>
  </sheetPr>
  <dimension ref="A1:AR163"/>
  <sheetViews>
    <sheetView topLeftCell="A39" zoomScaleNormal="100" workbookViewId="0">
      <selection activeCell="F68" sqref="F68:K75"/>
    </sheetView>
  </sheetViews>
  <sheetFormatPr defaultRowHeight="15" x14ac:dyDescent="0.25"/>
  <cols>
    <col min="1" max="4" width="9.140625" style="1"/>
    <col min="5" max="5" width="32.140625" style="1" bestFit="1" customWidth="1"/>
    <col min="6" max="6" width="29.42578125" style="1" bestFit="1" customWidth="1"/>
    <col min="7" max="7" width="15" style="1" customWidth="1"/>
    <col min="8" max="9" width="11.140625" style="6" customWidth="1"/>
    <col min="10" max="10" width="13.28515625" style="6" customWidth="1"/>
    <col min="11" max="12" width="13.28515625" style="35" customWidth="1"/>
    <col min="13" max="16" width="13.28515625" style="2" customWidth="1"/>
    <col min="17" max="17" width="46.85546875" style="2" bestFit="1" customWidth="1"/>
    <col min="18" max="20" width="12.5703125" style="2" customWidth="1"/>
    <col min="21" max="21" width="12.5703125" style="1" customWidth="1"/>
    <col min="22" max="23" width="12.5703125" style="2" customWidth="1"/>
    <col min="24" max="27" width="10.140625" style="2" customWidth="1"/>
    <col min="28" max="28" width="47.5703125" style="2" bestFit="1" customWidth="1"/>
    <col min="29" max="34" width="12.140625" style="1" customWidth="1"/>
    <col min="35" max="35" width="9.140625" style="58"/>
    <col min="36" max="36" width="9.140625" style="61"/>
    <col min="37" max="37" width="9.140625" style="58"/>
    <col min="38" max="38" width="45.5703125" bestFit="1" customWidth="1"/>
    <col min="39" max="44" width="12" customWidth="1"/>
  </cols>
  <sheetData>
    <row r="1" spans="4:44" x14ac:dyDescent="0.25">
      <c r="F1" s="1" t="s">
        <v>0</v>
      </c>
      <c r="G1" s="1" t="s">
        <v>25</v>
      </c>
      <c r="H1" s="46">
        <f ca="1">WORKDAY(E2,-1)</f>
        <v>43266</v>
      </c>
      <c r="I1" s="46">
        <f ca="1">WORKDAY(E2,-5)</f>
        <v>43262</v>
      </c>
      <c r="J1" s="46">
        <f ca="1">H1-1</f>
        <v>43265</v>
      </c>
      <c r="K1" s="46">
        <f ca="1">EOMONTH($E$2,-1)</f>
        <v>43251</v>
      </c>
      <c r="L1" s="46">
        <v>43100</v>
      </c>
      <c r="M1" s="35"/>
      <c r="U1" s="2"/>
      <c r="V1" s="1"/>
      <c r="AC1" s="2"/>
    </row>
    <row r="2" spans="4:44" x14ac:dyDescent="0.25">
      <c r="D2" s="81" t="s">
        <v>267</v>
      </c>
      <c r="E2" s="82">
        <f ca="1">TODAY()</f>
        <v>43269</v>
      </c>
      <c r="H2" s="2" t="s">
        <v>253</v>
      </c>
      <c r="I2" s="2" t="s">
        <v>287</v>
      </c>
      <c r="J2" s="2" t="s">
        <v>254</v>
      </c>
      <c r="K2" s="2" t="s">
        <v>255</v>
      </c>
      <c r="L2" s="35" t="s">
        <v>256</v>
      </c>
      <c r="M2" s="35"/>
      <c r="U2" s="2"/>
      <c r="V2" s="1"/>
      <c r="AC2" s="2"/>
    </row>
    <row r="3" spans="4:44" ht="19.5" x14ac:dyDescent="0.25">
      <c r="E3" s="34"/>
      <c r="F3" s="19" t="s">
        <v>53</v>
      </c>
      <c r="H3" s="2"/>
      <c r="J3" s="2"/>
      <c r="K3" s="2"/>
      <c r="M3" s="35"/>
      <c r="N3" s="12"/>
      <c r="Q3" s="19"/>
      <c r="R3" s="19"/>
      <c r="S3" s="17"/>
      <c r="U3" s="2"/>
      <c r="V3" s="1"/>
      <c r="AC3" s="2"/>
    </row>
    <row r="4" spans="4:44" s="1" customFormat="1" ht="15.75" thickBot="1" x14ac:dyDescent="0.3">
      <c r="H4" s="4"/>
      <c r="I4" s="4"/>
      <c r="J4" s="4"/>
      <c r="K4" s="4"/>
      <c r="L4" s="33"/>
      <c r="M4" s="33"/>
      <c r="N4" s="3"/>
      <c r="O4" s="3"/>
      <c r="P4" s="3"/>
      <c r="Q4" s="3"/>
      <c r="R4" s="6" t="s">
        <v>161</v>
      </c>
      <c r="S4" s="35" t="s">
        <v>162</v>
      </c>
      <c r="T4" s="2" t="s">
        <v>163</v>
      </c>
      <c r="U4" s="2" t="s">
        <v>164</v>
      </c>
      <c r="V4" s="2" t="s">
        <v>165</v>
      </c>
      <c r="W4" s="2" t="s">
        <v>166</v>
      </c>
      <c r="AB4" s="56">
        <f ca="1">K1</f>
        <v>43251</v>
      </c>
      <c r="AC4" s="6" t="s">
        <v>161</v>
      </c>
      <c r="AD4" s="35" t="s">
        <v>162</v>
      </c>
      <c r="AE4" s="2" t="s">
        <v>163</v>
      </c>
      <c r="AF4" s="2" t="s">
        <v>164</v>
      </c>
      <c r="AG4" s="2" t="s">
        <v>165</v>
      </c>
      <c r="AH4" s="2" t="s">
        <v>166</v>
      </c>
      <c r="AI4" s="58"/>
      <c r="AJ4" s="61"/>
      <c r="AK4" s="58"/>
      <c r="AL4" s="56">
        <f ca="1">J1</f>
        <v>43265</v>
      </c>
      <c r="AM4" s="6" t="s">
        <v>161</v>
      </c>
      <c r="AN4" s="35" t="s">
        <v>162</v>
      </c>
      <c r="AO4" s="2" t="s">
        <v>163</v>
      </c>
      <c r="AP4" s="2" t="s">
        <v>164</v>
      </c>
      <c r="AQ4" s="2" t="s">
        <v>165</v>
      </c>
      <c r="AR4" s="2" t="s">
        <v>166</v>
      </c>
    </row>
    <row r="5" spans="4:44" s="1" customFormat="1" ht="15.75" thickBot="1" x14ac:dyDescent="0.3">
      <c r="F5" s="43" t="s">
        <v>56</v>
      </c>
      <c r="G5" s="7" t="s">
        <v>11</v>
      </c>
      <c r="H5" s="28" t="s">
        <v>247</v>
      </c>
      <c r="I5" s="28" t="s">
        <v>286</v>
      </c>
      <c r="J5" s="28" t="s">
        <v>241</v>
      </c>
      <c r="K5" s="28" t="s">
        <v>224</v>
      </c>
      <c r="P5" s="56">
        <f>L1</f>
        <v>43100</v>
      </c>
      <c r="Q5" s="43" t="s">
        <v>244</v>
      </c>
      <c r="R5" s="7" t="s">
        <v>90</v>
      </c>
      <c r="S5" s="36" t="s">
        <v>94</v>
      </c>
      <c r="T5" s="8" t="s">
        <v>95</v>
      </c>
      <c r="U5" s="8" t="s">
        <v>96</v>
      </c>
      <c r="V5" s="8" t="s">
        <v>97</v>
      </c>
      <c r="W5" s="41" t="s">
        <v>98</v>
      </c>
      <c r="X5" s="7"/>
      <c r="Y5" s="7"/>
      <c r="Z5" s="7"/>
      <c r="AB5" s="43" t="s">
        <v>242</v>
      </c>
      <c r="AC5" s="7" t="s">
        <v>90</v>
      </c>
      <c r="AD5" s="36" t="s">
        <v>94</v>
      </c>
      <c r="AE5" s="8" t="s">
        <v>95</v>
      </c>
      <c r="AF5" s="8" t="s">
        <v>96</v>
      </c>
      <c r="AG5" s="8" t="s">
        <v>97</v>
      </c>
      <c r="AH5" s="41" t="s">
        <v>98</v>
      </c>
      <c r="AI5" s="59"/>
      <c r="AJ5" s="62"/>
      <c r="AK5" s="59"/>
      <c r="AL5" s="43" t="s">
        <v>250</v>
      </c>
      <c r="AM5" s="7" t="s">
        <v>90</v>
      </c>
      <c r="AN5" s="36" t="s">
        <v>94</v>
      </c>
      <c r="AO5" s="8" t="s">
        <v>95</v>
      </c>
      <c r="AP5" s="8" t="s">
        <v>96</v>
      </c>
      <c r="AQ5" s="8" t="s">
        <v>97</v>
      </c>
      <c r="AR5" s="41" t="s">
        <v>98</v>
      </c>
    </row>
    <row r="6" spans="4:44" s="1" customFormat="1" x14ac:dyDescent="0.25">
      <c r="E6" s="9" t="s">
        <v>57</v>
      </c>
      <c r="F6" s="9" t="s">
        <v>173</v>
      </c>
      <c r="G6" s="50">
        <f ca="1">IF(ISNUMBER(_xll.BDH($E6,"PX_LAST",H$1,H$1,"Fill=C","Days=A"))=TRUE,_xll.BDH($E6,"PX_LAST",H$1,H$1,"Fill=C","Days=A"),0)</f>
        <v>2.9205000000000001</v>
      </c>
      <c r="H6" s="42">
        <f ca="1">(G6-_xll.BDH($E6,"PX_LAST",J$1,J$1,"Fill=C","Days=A"))*100</f>
        <v>-1.4600000000000168</v>
      </c>
      <c r="I6" s="42">
        <f ca="1">(G6-_xll.BDH($E6,"PX_LAST",I$1,I$1,"Fill=C","Days=A"))*100</f>
        <v>-3.1099999999999905</v>
      </c>
      <c r="J6" s="42">
        <f ca="1">(G6-_xll.BDH($E6,"PX_LAST",K$1,K$1,"Fill=C","Days=A"))*100</f>
        <v>6.1900000000000066</v>
      </c>
      <c r="K6" s="42">
        <f ca="1">(G6-_xll.BDH($E6,"PX_LAST",L$1,L$1,"Fill=C","Days=A"))*100</f>
        <v>51.509999999999991</v>
      </c>
      <c r="P6" s="9" t="s">
        <v>152</v>
      </c>
      <c r="Q6" s="39" t="s">
        <v>167</v>
      </c>
      <c r="R6" s="38" t="e">
        <f ca="1">_xll.BDH($P6&amp;"G"&amp;R$4&amp;" Index","PX_LAST",$H$1,$H$1,"Fill=C","Days=A")/_xll.BDH($P6&amp;"G"&amp;R$4&amp;" Index","PX_LAST",$P$5,$P$5,"Fill=C","Days=A")-1</f>
        <v>#VALUE!</v>
      </c>
      <c r="S6" s="38" t="e">
        <f ca="1">_xll.BDH($P6&amp;"G"&amp;S$4&amp;" Index","PX_LAST",$H$1,$H$1,"Fill=C","Days=A")/_xll.BDH($P6&amp;"G"&amp;S$4&amp;" Index","PX_LAST",$P$5,$P$5,"Fill=C","Days=A")-1</f>
        <v>#VALUE!</v>
      </c>
      <c r="T6" s="38" t="e">
        <f ca="1">_xll.BDH($P6&amp;"G"&amp;T$4&amp;" Index","PX_LAST",$H$1,$H$1,"Fill=C","Days=A")/_xll.BDH($P6&amp;"G"&amp;T$4&amp;" Index","PX_LAST",$P$5,$P$5,"Fill=C","Days=A")-1</f>
        <v>#VALUE!</v>
      </c>
      <c r="U6" s="38" t="e">
        <f ca="1">_xll.BDH($P6&amp;"G"&amp;U$4&amp;" Index","PX_LAST",$H$1,$H$1,"Fill=C","Days=A")/_xll.BDH($P6&amp;"G"&amp;U$4&amp;" Index","PX_LAST",$P$5,$P$5,"Fill=C","Days=A")-1</f>
        <v>#VALUE!</v>
      </c>
      <c r="V6" s="38" t="e">
        <f ca="1">_xll.BDH($P6&amp;"G"&amp;V$4&amp;" Index","PX_LAST",$H$1,$H$1,"Fill=C","Days=A")/_xll.BDH($P6&amp;"G"&amp;V$4&amp;" Index","PX_LAST",$P$5,$P$5,"Fill=C","Days=A")-1</f>
        <v>#VALUE!</v>
      </c>
      <c r="W6" s="38" t="e">
        <f ca="1">_xll.BDH($P6&amp;"G"&amp;W$4&amp;" Index","PX_LAST",$H$1,$H$1,"Fill=C","Days=A")/_xll.BDH($P6&amp;"G"&amp;W$4&amp;" Index","PX_LAST",$P$5,$P$5,"Fill=C","Days=A")-1</f>
        <v>#VALUE!</v>
      </c>
      <c r="X6" s="11"/>
      <c r="Y6" s="11"/>
      <c r="Z6" s="11"/>
      <c r="AB6" s="39" t="s">
        <v>167</v>
      </c>
      <c r="AC6" s="38" t="e">
        <f ca="1">_xll.BDH($P6&amp;"G"&amp;AC$4&amp;" Index","PX_LAST",H$1,H$1,"Fill=C","Days=A")/_xll.BDH($P6&amp;"G"&amp;AC$4&amp;" Index","PX_LAST",$AB$4,$AB$4,"Fill=C","Days=A")-1</f>
        <v>#VALUE!</v>
      </c>
      <c r="AD6" s="38" t="e">
        <f ca="1">_xll.BDH($P6&amp;"G"&amp;AD$4&amp;" Index","PX_LAST",H$1,H$1,"Fill=C","Days=A")/_xll.BDH($P6&amp;"G"&amp;AD$4&amp;" Index","PX_LAST",$AB$4,$AB$4,"Fill=C","Days=A")-1</f>
        <v>#VALUE!</v>
      </c>
      <c r="AE6" s="38" t="e">
        <f ca="1">_xll.BDH($P6&amp;"G"&amp;AE$4&amp;" Index","PX_LAST",H$1,H$1,"Fill=C","Days=A")/_xll.BDH($P6&amp;"G"&amp;AE$4&amp;" Index","PX_LAST",$AB$4,$AB$4,"Fill=C","Days=A")-1</f>
        <v>#VALUE!</v>
      </c>
      <c r="AF6" s="38" t="e">
        <f ca="1">_xll.BDH($P6&amp;"G"&amp;AF$4&amp;" Index","PX_LAST",H$1,H$1,"Fill=C","Days=A")/_xll.BDH($P6&amp;"G"&amp;AF$4&amp;" Index","PX_LAST",$AB$4,$AB$4,"Fill=C","Days=A")-1</f>
        <v>#VALUE!</v>
      </c>
      <c r="AG6" s="38" t="e">
        <f ca="1">_xll.BDH($P6&amp;"G"&amp;AG$4&amp;" Index","PX_LAST",H$1,H$1,"Fill=C","Days=A")/_xll.BDH($P6&amp;"G"&amp;AG$4&amp;" Index","PX_LAST",$AB$4,$AB$4,"Fill=C","Days=A")-1</f>
        <v>#VALUE!</v>
      </c>
      <c r="AH6" s="38" t="e">
        <f ca="1">_xll.BDH($P6&amp;"G"&amp;AH$4&amp;" Index","PX_LAST",H$1,H$1,"Fill=C","Days=A")/_xll.BDH($P6&amp;"G"&amp;AH$4&amp;" Index","PX_LAST",$AB$4,$AB$4,"Fill=C","Days=A")-1</f>
        <v>#VALUE!</v>
      </c>
      <c r="AI6" s="60"/>
      <c r="AJ6" s="63"/>
      <c r="AK6" s="60"/>
      <c r="AL6" s="39" t="s">
        <v>167</v>
      </c>
      <c r="AM6" s="38" t="e">
        <f ca="1">_xll.BDH($P6&amp;"G"&amp;AM$4&amp;" Index","PX_LAST",$H$1,$H$1,"Fill=C","Days=A")/_xll.BDH($P6&amp;"G"&amp;AM$4&amp;" Index","PX_LAST",$AL$4,$AL$4,"Fill=C","Days=A")-1</f>
        <v>#VALUE!</v>
      </c>
      <c r="AN6" s="38" t="e">
        <f ca="1">_xll.BDH($P6&amp;"G"&amp;AN$4&amp;" Index","PX_LAST",$H$1,$H$1,"Fill=C","Days=A")/_xll.BDH($P6&amp;"G"&amp;AN$4&amp;" Index","PX_LAST",$AL$4,$AL$4,"Fill=C","Days=A")-1</f>
        <v>#VALUE!</v>
      </c>
      <c r="AO6" s="38" t="e">
        <f ca="1">_xll.BDH($P6&amp;"G"&amp;AO$4&amp;" Index","PX_LAST",$H$1,$H$1,"Fill=C","Days=A")/_xll.BDH($P6&amp;"G"&amp;AO$4&amp;" Index","PX_LAST",$AL$4,$AL$4,"Fill=C","Days=A")-1</f>
        <v>#VALUE!</v>
      </c>
      <c r="AP6" s="38" t="e">
        <f ca="1">_xll.BDH($P6&amp;"G"&amp;AP$4&amp;" Index","PX_LAST",$H$1,$H$1,"Fill=C","Days=A")/_xll.BDH($P6&amp;"G"&amp;AP$4&amp;" Index","PX_LAST",$AL$4,$AL$4,"Fill=C","Days=A")-1</f>
        <v>#VALUE!</v>
      </c>
      <c r="AQ6" s="38" t="e">
        <f ca="1">_xll.BDH($P6&amp;"G"&amp;AQ$4&amp;" Index","PX_LAST",$H$1,$H$1,"Fill=C","Days=A")/_xll.BDH($P6&amp;"G"&amp;AQ$4&amp;" Index","PX_LAST",$AL$4,$AL$4,"Fill=C","Days=A")-1</f>
        <v>#VALUE!</v>
      </c>
      <c r="AR6" s="38" t="e">
        <f ca="1">_xll.BDH($P6&amp;"G"&amp;AR$4&amp;" Index","PX_LAST",$H$1,$H$1,"Fill=C","Days=A")/_xll.BDH($P6&amp;"G"&amp;AR$4&amp;" Index","PX_LAST",$AL$4,$AL$4,"Fill=C","Days=A")-1</f>
        <v>#VALUE!</v>
      </c>
    </row>
    <row r="7" spans="4:44" s="1" customFormat="1" x14ac:dyDescent="0.25">
      <c r="E7" s="1" t="s">
        <v>58</v>
      </c>
      <c r="F7" s="1" t="s">
        <v>174</v>
      </c>
      <c r="G7" s="51">
        <f ca="1">IF(ISNUMBER(_xll.BDH($E7,"PX_LAST",H$1,H$1,"Fill=C","Days=A"))=TRUE,_xll.BDH($E7,"PX_LAST",H$1,H$1,"Fill=C","Days=A"),0)</f>
        <v>0.40300000000000002</v>
      </c>
      <c r="H7" s="42">
        <f ca="1">(G7-_xll.BDH($E7,"PX_LAST",J$1,J$1,"Fill=C","Days=A"))*100</f>
        <v>-2.2999999999999963</v>
      </c>
      <c r="I7" s="42">
        <f ca="1">(G7-_xll.BDH($E7,"PX_LAST",I$1,I$1,"Fill=C","Days=A"))*100</f>
        <v>-8.9999999999999964</v>
      </c>
      <c r="J7" s="42">
        <f ca="1">(G7-_xll.BDH($E7,"PX_LAST",K$1,K$1,"Fill=C","Days=A"))*100</f>
        <v>6.2</v>
      </c>
      <c r="K7" s="42">
        <f ca="1">(G7-_xll.BDH($E7,"PX_LAST",L$1,L$1,"Fill=C","Days=A"))*100</f>
        <v>-2.3999999999999968</v>
      </c>
      <c r="P7" s="1" t="s">
        <v>153</v>
      </c>
      <c r="Q7" s="40" t="s">
        <v>168</v>
      </c>
      <c r="R7" s="38" t="e">
        <f ca="1">_xll.BDH($P7&amp;"G"&amp;R$4&amp;" Index","PX_LAST",$H$1,$H$1,"Fill=C","Days=A")/_xll.BDH($P7&amp;"G"&amp;R$4&amp;" Index","PX_LAST",$P$5,$P$5,"Fill=C","Days=A")-1</f>
        <v>#VALUE!</v>
      </c>
      <c r="S7" s="38" t="e">
        <f ca="1">_xll.BDH($P7&amp;"G"&amp;S$4&amp;" Index","PX_LAST",$H$1,$H$1,"Fill=C","Days=A")/_xll.BDH($P7&amp;"G"&amp;S$4&amp;" Index","PX_LAST",$P$5,$P$5,"Fill=C","Days=A")-1</f>
        <v>#VALUE!</v>
      </c>
      <c r="T7" s="38" t="e">
        <f ca="1">_xll.BDH($P7&amp;"G"&amp;T$4&amp;" Index","PX_LAST",$H$1,$H$1,"Fill=C","Days=A")/_xll.BDH($P7&amp;"G"&amp;T$4&amp;" Index","PX_LAST",$P$5,$P$5,"Fill=C","Days=A")-1</f>
        <v>#VALUE!</v>
      </c>
      <c r="U7" s="38" t="e">
        <f ca="1">_xll.BDH($P7&amp;"G"&amp;U$4&amp;" Index","PX_LAST",$H$1,$H$1,"Fill=C","Days=A")/_xll.BDH($P7&amp;"G"&amp;U$4&amp;" Index","PX_LAST",$P$5,$P$5,"Fill=C","Days=A")-1</f>
        <v>#VALUE!</v>
      </c>
      <c r="V7" s="38" t="e">
        <f ca="1">_xll.BDH($P7&amp;"G"&amp;V$4&amp;" Index","PX_LAST",$H$1,$H$1,"Fill=C","Days=A")/_xll.BDH($P7&amp;"G"&amp;V$4&amp;" Index","PX_LAST",$P$5,$P$5,"Fill=C","Days=A")-1</f>
        <v>#VALUE!</v>
      </c>
      <c r="W7" s="38" t="e">
        <f ca="1">_xll.BDH($P7&amp;"G"&amp;W$4&amp;" Index","PX_LAST",$H$1,$H$1,"Fill=C","Days=A")/_xll.BDH($P7&amp;"G"&amp;W$4&amp;" Index","PX_LAST",$P$5,$P$5,"Fill=C","Days=A")-1</f>
        <v>#VALUE!</v>
      </c>
      <c r="X7" s="4"/>
      <c r="Y7" s="4"/>
      <c r="Z7" s="4"/>
      <c r="AB7" s="40" t="s">
        <v>168</v>
      </c>
      <c r="AC7" s="38" t="e">
        <f ca="1">_xll.BDH($P7&amp;"G"&amp;AC$4&amp;" Index","PX_LAST",H$1,H$1,"Fill=C","Days=A")/_xll.BDH($P7&amp;"G"&amp;AC$4&amp;" Index","PX_LAST",$AB$4,$AB$4,"Fill=C","Days=A")-1</f>
        <v>#VALUE!</v>
      </c>
      <c r="AD7" s="38" t="e">
        <f ca="1">_xll.BDH($P7&amp;"G"&amp;AD$4&amp;" Index","PX_LAST",H$1,H$1,"Fill=C","Days=A")/_xll.BDH($P7&amp;"G"&amp;AD$4&amp;" Index","PX_LAST",$AB$4,$AB$4,"Fill=C","Days=A")-1</f>
        <v>#VALUE!</v>
      </c>
      <c r="AE7" s="38" t="e">
        <f ca="1">_xll.BDH($P7&amp;"G"&amp;AE$4&amp;" Index","PX_LAST",H$1,H$1,"Fill=C","Days=A")/_xll.BDH($P7&amp;"G"&amp;AE$4&amp;" Index","PX_LAST",$AB$4,$AB$4,"Fill=C","Days=A")-1</f>
        <v>#VALUE!</v>
      </c>
      <c r="AF7" s="38" t="e">
        <f ca="1">_xll.BDH($P7&amp;"G"&amp;AF$4&amp;" Index","PX_LAST",H$1,H$1,"Fill=C","Days=A")/_xll.BDH($P7&amp;"G"&amp;AF$4&amp;" Index","PX_LAST",$AB$4,$AB$4,"Fill=C","Days=A")-1</f>
        <v>#VALUE!</v>
      </c>
      <c r="AG7" s="38" t="e">
        <f ca="1">_xll.BDH($P7&amp;"G"&amp;AG$4&amp;" Index","PX_LAST",H$1,H$1,"Fill=C","Days=A")/_xll.BDH($P7&amp;"G"&amp;AG$4&amp;" Index","PX_LAST",$AB$4,$AB$4,"Fill=C","Days=A")-1</f>
        <v>#VALUE!</v>
      </c>
      <c r="AH7" s="38" t="e">
        <f ca="1">_xll.BDH($P7&amp;"G"&amp;AH$4&amp;" Index","PX_LAST",H$1,H$1,"Fill=C","Days=A")/_xll.BDH($P7&amp;"G"&amp;AH$4&amp;" Index","PX_LAST",$AB$4,$AB$4,"Fill=C","Days=A")-1</f>
        <v>#VALUE!</v>
      </c>
      <c r="AI7" s="60"/>
      <c r="AJ7" s="63"/>
      <c r="AK7" s="60"/>
      <c r="AL7" s="40" t="s">
        <v>168</v>
      </c>
      <c r="AM7" s="38" t="e">
        <f ca="1">_xll.BDH($P7&amp;"G"&amp;AM$4&amp;" Index","PX_LAST",$H$1,$H$1,"Fill=C","Days=A")/_xll.BDH($P7&amp;"G"&amp;AM$4&amp;" Index","PX_LAST",$AL$4,$AL$4,"Fill=C","Days=A")-1</f>
        <v>#VALUE!</v>
      </c>
      <c r="AN7" s="38" t="e">
        <f ca="1">_xll.BDH($P7&amp;"G"&amp;AN$4&amp;" Index","PX_LAST",$H$1,$H$1,"Fill=C","Days=A")/_xll.BDH($P7&amp;"G"&amp;AN$4&amp;" Index","PX_LAST",$AL$4,$AL$4,"Fill=C","Days=A")-1</f>
        <v>#VALUE!</v>
      </c>
      <c r="AO7" s="38" t="e">
        <f ca="1">_xll.BDH($P7&amp;"G"&amp;AO$4&amp;" Index","PX_LAST",$H$1,$H$1,"Fill=C","Days=A")/_xll.BDH($P7&amp;"G"&amp;AO$4&amp;" Index","PX_LAST",$AL$4,$AL$4,"Fill=C","Days=A")-1</f>
        <v>#VALUE!</v>
      </c>
      <c r="AP7" s="38" t="e">
        <f ca="1">_xll.BDH($P7&amp;"G"&amp;AP$4&amp;" Index","PX_LAST",$H$1,$H$1,"Fill=C","Days=A")/_xll.BDH($P7&amp;"G"&amp;AP$4&amp;" Index","PX_LAST",$AL$4,$AL$4,"Fill=C","Days=A")-1</f>
        <v>#VALUE!</v>
      </c>
      <c r="AQ7" s="38" t="e">
        <f ca="1">_xll.BDH($P7&amp;"G"&amp;AQ$4&amp;" Index","PX_LAST",$H$1,$H$1,"Fill=C","Days=A")/_xll.BDH($P7&amp;"G"&amp;AQ$4&amp;" Index","PX_LAST",$AL$4,$AL$4,"Fill=C","Days=A")-1</f>
        <v>#VALUE!</v>
      </c>
      <c r="AR7" s="38" t="e">
        <f ca="1">_xll.BDH($P7&amp;"G"&amp;AR$4&amp;" Index","PX_LAST",$H$1,$H$1,"Fill=C","Days=A")/_xll.BDH($P7&amp;"G"&amp;AR$4&amp;" Index","PX_LAST",$AL$4,$AL$4,"Fill=C","Days=A")-1</f>
        <v>#VALUE!</v>
      </c>
    </row>
    <row r="8" spans="4:44" s="1" customFormat="1" x14ac:dyDescent="0.25">
      <c r="E8" s="9" t="s">
        <v>59</v>
      </c>
      <c r="F8" s="9" t="s">
        <v>175</v>
      </c>
      <c r="G8" s="50">
        <f ca="1">IF(ISNUMBER(_xll.BDH($E8,"PX_LAST",H$1,H$1,"Fill=C","Days=A"))=TRUE,_xll.BDH($E8,"PX_LAST",H$1,H$1,"Fill=C","Days=A"),0)</f>
        <v>-2.7E-2</v>
      </c>
      <c r="H8" s="42">
        <f ca="1">(G8-_xll.BDH($E8,"PX_LAST",J$1,J$1,"Fill=C","Days=A"))*100</f>
        <v>-2.2999999999999998</v>
      </c>
      <c r="I8" s="42">
        <f ca="1">(G8-_xll.BDH($E8,"PX_LAST",I$1,I$1,"Fill=C","Days=A"))*100</f>
        <v>-8.2000000000000011</v>
      </c>
      <c r="J8" s="42">
        <f ca="1">(G8-_xll.BDH($E8,"PX_LAST",K$1,K$1,"Fill=C","Days=A"))*100</f>
        <v>3.9000000000000008</v>
      </c>
      <c r="K8" s="42">
        <f ca="1">(G8-_xll.BDH($E8,"PX_LAST",L$1,L$1,"Fill=C","Days=A"))*100</f>
        <v>12.2</v>
      </c>
      <c r="P8" s="9" t="s">
        <v>154</v>
      </c>
      <c r="Q8" s="39" t="s">
        <v>38</v>
      </c>
      <c r="R8" s="38" t="e">
        <f ca="1">_xll.BDH($P8&amp;"G"&amp;R$4&amp;" Index","PX_LAST",$H$1,$H$1,"Fill=C","Days=A")/_xll.BDH($P8&amp;"G"&amp;R$4&amp;" Index","PX_LAST",$P$5,$P$5,"Fill=C","Days=A")-1</f>
        <v>#VALUE!</v>
      </c>
      <c r="S8" s="38" t="e">
        <f ca="1">_xll.BDH($P8&amp;"G"&amp;S$4&amp;" Index","PX_LAST",$H$1,$H$1,"Fill=C","Days=A")/_xll.BDH($P8&amp;"G"&amp;S$4&amp;" Index","PX_LAST",$P$5,$P$5,"Fill=C","Days=A")-1</f>
        <v>#VALUE!</v>
      </c>
      <c r="T8" s="38" t="e">
        <f ca="1">_xll.BDH($P8&amp;"G"&amp;T$4&amp;" Index","PX_LAST",$H$1,$H$1,"Fill=C","Days=A")/_xll.BDH($P8&amp;"G"&amp;T$4&amp;" Index","PX_LAST",$P$5,$P$5,"Fill=C","Days=A")-1</f>
        <v>#VALUE!</v>
      </c>
      <c r="U8" s="38"/>
      <c r="V8" s="38" t="e">
        <f ca="1">_xll.BDH($P8&amp;"G"&amp;V$4&amp;" Index","PX_LAST",$H$1,$H$1,"Fill=C","Days=A")/_xll.BDH($P8&amp;"G"&amp;V$4&amp;" Index","PX_LAST",$P$5,$P$5,"Fill=C","Days=A")-1</f>
        <v>#VALUE!</v>
      </c>
      <c r="W8" s="38" t="e">
        <f ca="1">_xll.BDH($P8&amp;"G"&amp;W$4&amp;" Index","PX_LAST",$H$1,$H$1,"Fill=C","Days=A")/_xll.BDH($P8&amp;"G"&amp;W$4&amp;" Index","PX_LAST",$P$5,$P$5,"Fill=C","Days=A")-1</f>
        <v>#VALUE!</v>
      </c>
      <c r="X8" s="11"/>
      <c r="Y8" s="11"/>
      <c r="Z8" s="11"/>
      <c r="AB8" s="39" t="s">
        <v>38</v>
      </c>
      <c r="AC8" s="38" t="e">
        <f ca="1">_xll.BDH($P8&amp;"G"&amp;AC$4&amp;" Index","PX_LAST",H$1,H$1,"Fill=C","Days=A")/_xll.BDH($P8&amp;"G"&amp;AC$4&amp;" Index","PX_LAST",$AB$4,$AB$4,"Fill=C","Days=A")-1</f>
        <v>#VALUE!</v>
      </c>
      <c r="AD8" s="38" t="e">
        <f ca="1">_xll.BDH($P8&amp;"G"&amp;AD$4&amp;" Index","PX_LAST",H$1,H$1,"Fill=C","Days=A")/_xll.BDH($P8&amp;"G"&amp;AD$4&amp;" Index","PX_LAST",$AB$4,$AB$4,"Fill=C","Days=A")-1</f>
        <v>#VALUE!</v>
      </c>
      <c r="AE8" s="38" t="e">
        <f ca="1">_xll.BDH($P8&amp;"G"&amp;AE$4&amp;" Index","PX_LAST",H$1,H$1,"Fill=C","Days=A")/_xll.BDH($P8&amp;"G"&amp;AE$4&amp;" Index","PX_LAST",$AB$4,$AB$4,"Fill=C","Days=A")-1</f>
        <v>#VALUE!</v>
      </c>
      <c r="AF8" s="38"/>
      <c r="AG8" s="38" t="e">
        <f ca="1">_xll.BDH($P8&amp;"G"&amp;AG$4&amp;" Index","PX_LAST",H$1,H$1,"Fill=C","Days=A")/_xll.BDH($P8&amp;"G"&amp;AG$4&amp;" Index","PX_LAST",$AB$4,$AB$4,"Fill=C","Days=A")-1</f>
        <v>#VALUE!</v>
      </c>
      <c r="AH8" s="38" t="e">
        <f ca="1">_xll.BDH($P8&amp;"G"&amp;AH$4&amp;" Index","PX_LAST",H$1,H$1,"Fill=C","Days=A")/_xll.BDH($P8&amp;"G"&amp;AH$4&amp;" Index","PX_LAST",$AB$4,$AB$4,"Fill=C","Days=A")-1</f>
        <v>#VALUE!</v>
      </c>
      <c r="AI8" s="60"/>
      <c r="AJ8" s="63"/>
      <c r="AK8" s="60"/>
      <c r="AL8" s="39" t="s">
        <v>38</v>
      </c>
      <c r="AM8" s="38" t="e">
        <f ca="1">_xll.BDH($P8&amp;"G"&amp;AM$4&amp;" Index","PX_LAST",$H$1,$H$1,"Fill=C","Days=A")/_xll.BDH($P8&amp;"G"&amp;AM$4&amp;" Index","PX_LAST",$AL$4,$AL$4,"Fill=C","Days=A")-1</f>
        <v>#VALUE!</v>
      </c>
      <c r="AN8" s="38" t="e">
        <f ca="1">_xll.BDH($P8&amp;"G"&amp;AN$4&amp;" Index","PX_LAST",$H$1,$H$1,"Fill=C","Days=A")/_xll.BDH($P8&amp;"G"&amp;AN$4&amp;" Index","PX_LAST",$AL$4,$AL$4,"Fill=C","Days=A")-1</f>
        <v>#VALUE!</v>
      </c>
      <c r="AO8" s="38" t="e">
        <f ca="1">_xll.BDH($P8&amp;"G"&amp;AO$4&amp;" Index","PX_LAST",$H$1,$H$1,"Fill=C","Days=A")/_xll.BDH($P8&amp;"G"&amp;AO$4&amp;" Index","PX_LAST",$AL$4,$AL$4,"Fill=C","Days=A")-1</f>
        <v>#VALUE!</v>
      </c>
      <c r="AP8" s="38"/>
      <c r="AQ8" s="38" t="e">
        <f ca="1">_xll.BDH($P8&amp;"G"&amp;AQ$4&amp;" Index","PX_LAST",$H$1,$H$1,"Fill=C","Days=A")/_xll.BDH($P8&amp;"G"&amp;AQ$4&amp;" Index","PX_LAST",$AL$4,$AL$4,"Fill=C","Days=A")-1</f>
        <v>#VALUE!</v>
      </c>
      <c r="AR8" s="38" t="e">
        <f ca="1">_xll.BDH($P8&amp;"G"&amp;AR$4&amp;" Index","PX_LAST",$H$1,$H$1,"Fill=C","Days=A")/_xll.BDH($P8&amp;"G"&amp;AR$4&amp;" Index","PX_LAST",$AL$4,$AL$4,"Fill=C","Days=A")-1</f>
        <v>#VALUE!</v>
      </c>
    </row>
    <row r="9" spans="4:44" s="1" customFormat="1" x14ac:dyDescent="0.25">
      <c r="E9" s="1" t="s">
        <v>60</v>
      </c>
      <c r="F9" s="1" t="s">
        <v>176</v>
      </c>
      <c r="G9" s="51">
        <f ca="1">IF(ISNUMBER(_xll.BDH($E9,"PX_LAST",H$1,H$1,"Fill=C","Days=A"))=TRUE,_xll.BDH($E9,"PX_LAST",H$1,H$1,"Fill=C","Days=A"),0)</f>
        <v>3.7999999999999999E-2</v>
      </c>
      <c r="H9" s="42">
        <f ca="1">(G9-_xll.BDH($E9,"PX_LAST",J$1,J$1,"Fill=C","Days=A"))*100</f>
        <v>-0.49999999999999978</v>
      </c>
      <c r="I9" s="42">
        <f ca="1">(G9-_xll.BDH($E9,"PX_LAST",I$1,I$1,"Fill=C","Days=A"))*100</f>
        <v>-1.1000000000000003</v>
      </c>
      <c r="J9" s="42">
        <f ca="1">(G9-_xll.BDH($E9,"PX_LAST",K$1,K$1,"Fill=C","Days=A"))*100</f>
        <v>-0.20000000000000018</v>
      </c>
      <c r="K9" s="42">
        <f ca="1">(G9-_xll.BDH($E9,"PX_LAST",L$1,L$1,"Fill=C","Days=A"))*100</f>
        <v>-1.0000000000000002</v>
      </c>
      <c r="P9" s="1" t="s">
        <v>155</v>
      </c>
      <c r="Q9" s="40" t="s">
        <v>169</v>
      </c>
      <c r="R9" s="38" t="e">
        <f ca="1">_xll.BDH($P9&amp;"G"&amp;R$4&amp;" Index","PX_LAST",$H$1,$H$1,"Fill=C","Days=A")/_xll.BDH($P9&amp;"G"&amp;R$4&amp;" Index","PX_LAST",$P$5,$P$5,"Fill=C","Days=A")-1</f>
        <v>#VALUE!</v>
      </c>
      <c r="S9" s="38" t="e">
        <f ca="1">_xll.BDH($P9&amp;"G"&amp;S$4&amp;" Index","PX_LAST",$H$1,$H$1,"Fill=C","Days=A")/_xll.BDH($P9&amp;"G"&amp;S$4&amp;" Index","PX_LAST",$P$5,$P$5,"Fill=C","Days=A")-1</f>
        <v>#VALUE!</v>
      </c>
      <c r="T9" s="38" t="e">
        <f ca="1">_xll.BDH($P9&amp;"G"&amp;T$4&amp;" Index","PX_LAST",$H$1,$H$1,"Fill=C","Days=A")/_xll.BDH($P9&amp;"G"&amp;T$4&amp;" Index","PX_LAST",$P$5,$P$5,"Fill=C","Days=A")-1</f>
        <v>#VALUE!</v>
      </c>
      <c r="U9" s="38" t="e">
        <f ca="1">_xll.BDH($P9&amp;"G"&amp;U$4&amp;" Index","PX_LAST",$H$1,$H$1,"Fill=C","Days=A")/_xll.BDH($P9&amp;"G"&amp;U$4&amp;" Index","PX_LAST",$P$5,$P$5,"Fill=C","Days=A")-1</f>
        <v>#VALUE!</v>
      </c>
      <c r="V9" s="38" t="e">
        <f ca="1">_xll.BDH($P9&amp;"G"&amp;V$4&amp;" Index","PX_LAST",$H$1,$H$1,"Fill=C","Days=A")/_xll.BDH($P9&amp;"G"&amp;V$4&amp;" Index","PX_LAST",$P$5,$P$5,"Fill=C","Days=A")-1</f>
        <v>#VALUE!</v>
      </c>
      <c r="W9" s="38" t="e">
        <f ca="1">_xll.BDH($P9&amp;"G"&amp;W$4&amp;" Index","PX_LAST",$H$1,$H$1,"Fill=C","Days=A")/_xll.BDH($P9&amp;"G"&amp;W$4&amp;" Index","PX_LAST",$P$5,$P$5,"Fill=C","Days=A")-1</f>
        <v>#VALUE!</v>
      </c>
      <c r="X9" s="4"/>
      <c r="Y9" s="4"/>
      <c r="Z9" s="4"/>
      <c r="AB9" s="40" t="s">
        <v>169</v>
      </c>
      <c r="AC9" s="38" t="e">
        <f ca="1">_xll.BDH($P9&amp;"G"&amp;AC$4&amp;" Index","PX_LAST",H$1,H$1,"Fill=C","Days=A")/_xll.BDH($P9&amp;"G"&amp;AC$4&amp;" Index","PX_LAST",$AB$4,$AB$4,"Fill=C","Days=A")-1</f>
        <v>#VALUE!</v>
      </c>
      <c r="AD9" s="38" t="e">
        <f ca="1">_xll.BDH($P9&amp;"G"&amp;AD$4&amp;" Index","PX_LAST",H$1,H$1,"Fill=C","Days=A")/_xll.BDH($P9&amp;"G"&amp;AD$4&amp;" Index","PX_LAST",$AB$4,$AB$4,"Fill=C","Days=A")-1</f>
        <v>#VALUE!</v>
      </c>
      <c r="AE9" s="38" t="e">
        <f ca="1">_xll.BDH($P9&amp;"G"&amp;AE$4&amp;" Index","PX_LAST",H$1,H$1,"Fill=C","Days=A")/_xll.BDH($P9&amp;"G"&amp;AE$4&amp;" Index","PX_LAST",$AB$4,$AB$4,"Fill=C","Days=A")-1</f>
        <v>#VALUE!</v>
      </c>
      <c r="AF9" s="38" t="e">
        <f ca="1">_xll.BDH($P9&amp;"G"&amp;AF$4&amp;" Index","PX_LAST",H$1,H$1,"Fill=C","Days=A")/_xll.BDH($P9&amp;"G"&amp;AF$4&amp;" Index","PX_LAST",$AB$4,$AB$4,"Fill=C","Days=A")-1</f>
        <v>#VALUE!</v>
      </c>
      <c r="AG9" s="38" t="e">
        <f ca="1">_xll.BDH($P9&amp;"G"&amp;AG$4&amp;" Index","PX_LAST",H$1,H$1,"Fill=C","Days=A")/_xll.BDH($P9&amp;"G"&amp;AG$4&amp;" Index","PX_LAST",$AB$4,$AB$4,"Fill=C","Days=A")-1</f>
        <v>#VALUE!</v>
      </c>
      <c r="AH9" s="38" t="e">
        <f ca="1">_xll.BDH($P9&amp;"G"&amp;AH$4&amp;" Index","PX_LAST",H$1,H$1,"Fill=C","Days=A")/_xll.BDH($P9&amp;"G"&amp;AH$4&amp;" Index","PX_LAST",$AB$4,$AB$4,"Fill=C","Days=A")-1</f>
        <v>#VALUE!</v>
      </c>
      <c r="AI9" s="60"/>
      <c r="AJ9" s="63"/>
      <c r="AK9" s="60"/>
      <c r="AL9" s="40" t="s">
        <v>169</v>
      </c>
      <c r="AM9" s="38" t="e">
        <f ca="1">_xll.BDH($P9&amp;"G"&amp;AM$4&amp;" Index","PX_LAST",$H$1,$H$1,"Fill=C","Days=A")/_xll.BDH($P9&amp;"G"&amp;AM$4&amp;" Index","PX_LAST",$AL$4,$AL$4,"Fill=C","Days=A")-1</f>
        <v>#VALUE!</v>
      </c>
      <c r="AN9" s="38" t="e">
        <f ca="1">_xll.BDH($P9&amp;"G"&amp;AN$4&amp;" Index","PX_LAST",$H$1,$H$1,"Fill=C","Days=A")/_xll.BDH($P9&amp;"G"&amp;AN$4&amp;" Index","PX_LAST",$AL$4,$AL$4,"Fill=C","Days=A")-1</f>
        <v>#VALUE!</v>
      </c>
      <c r="AO9" s="38" t="e">
        <f ca="1">_xll.BDH($P9&amp;"G"&amp;AO$4&amp;" Index","PX_LAST",$H$1,$H$1,"Fill=C","Days=A")/_xll.BDH($P9&amp;"G"&amp;AO$4&amp;" Index","PX_LAST",$AL$4,$AL$4,"Fill=C","Days=A")-1</f>
        <v>#VALUE!</v>
      </c>
      <c r="AP9" s="38" t="e">
        <f ca="1">_xll.BDH($P9&amp;"G"&amp;AP$4&amp;" Index","PX_LAST",$H$1,$H$1,"Fill=C","Days=A")/_xll.BDH($P9&amp;"G"&amp;AP$4&amp;" Index","PX_LAST",$AL$4,$AL$4,"Fill=C","Days=A")-1</f>
        <v>#VALUE!</v>
      </c>
      <c r="AQ9" s="38" t="e">
        <f ca="1">_xll.BDH($P9&amp;"G"&amp;AQ$4&amp;" Index","PX_LAST",$H$1,$H$1,"Fill=C","Days=A")/_xll.BDH($P9&amp;"G"&amp;AQ$4&amp;" Index","PX_LAST",$AL$4,$AL$4,"Fill=C","Days=A")-1</f>
        <v>#VALUE!</v>
      </c>
      <c r="AR9" s="38" t="e">
        <f ca="1">_xll.BDH($P9&amp;"G"&amp;AR$4&amp;" Index","PX_LAST",$H$1,$H$1,"Fill=C","Days=A")/_xll.BDH($P9&amp;"G"&amp;AR$4&amp;" Index","PX_LAST",$AL$4,$AL$4,"Fill=C","Days=A")-1</f>
        <v>#VALUE!</v>
      </c>
    </row>
    <row r="10" spans="4:44" s="1" customFormat="1" x14ac:dyDescent="0.25">
      <c r="E10" s="9" t="s">
        <v>61</v>
      </c>
      <c r="F10" s="9" t="s">
        <v>177</v>
      </c>
      <c r="G10" s="50">
        <f ca="1">IF(ISNUMBER(_xll.BDH($E10,"PX_LAST",H$1,H$1,"Fill=C","Days=A"))=TRUE,_xll.BDH($E10,"PX_LAST",H$1,H$1,"Fill=C","Days=A"),0)</f>
        <v>1.3280000000000001</v>
      </c>
      <c r="H10" s="42">
        <f ca="1">(G10-_xll.BDH($E10,"PX_LAST",J$1,J$1,"Fill=C","Days=A"))*100</f>
        <v>-0.60000000000000053</v>
      </c>
      <c r="I10" s="42">
        <f ca="1">(G10-_xll.BDH($E10,"PX_LAST",I$1,I$1,"Fill=C","Days=A"))*100</f>
        <v>-7.8999999999999959</v>
      </c>
      <c r="J10" s="42">
        <f ca="1">(G10-_xll.BDH($E10,"PX_LAST",K$1,K$1,"Fill=C","Days=A"))*100</f>
        <v>9.8000000000000078</v>
      </c>
      <c r="K10" s="42">
        <f ca="1">(G10-_xll.BDH($E10,"PX_LAST",L$1,L$1,"Fill=C","Days=A"))*100</f>
        <v>13.800000000000011</v>
      </c>
      <c r="P10" s="9" t="s">
        <v>156</v>
      </c>
      <c r="Q10" s="39" t="s">
        <v>170</v>
      </c>
      <c r="R10" s="38" t="e">
        <f ca="1">_xll.BDH($P10&amp;"G"&amp;R$4&amp;" Index","PX_LAST",$H$1,$H$1,"Fill=C","Days=A")/_xll.BDH($P10&amp;"G"&amp;R$4&amp;" Index","PX_LAST",$P$5,$P$5,"Fill=C","Days=A")-1</f>
        <v>#VALUE!</v>
      </c>
      <c r="S10" s="38" t="e">
        <f ca="1">_xll.BDH($P10&amp;"G"&amp;S$4&amp;" Index","PX_LAST",$H$1,$H$1,"Fill=C","Days=A")/_xll.BDH($P10&amp;"G"&amp;S$4&amp;" Index","PX_LAST",$P$5,$P$5,"Fill=C","Days=A")-1</f>
        <v>#VALUE!</v>
      </c>
      <c r="T10" s="38" t="e">
        <f ca="1">_xll.BDH($P10&amp;"G"&amp;T$4&amp;" Index","PX_LAST",$H$1,$H$1,"Fill=C","Days=A")/_xll.BDH($P10&amp;"G"&amp;T$4&amp;" Index","PX_LAST",$P$5,$P$5,"Fill=C","Days=A")-1</f>
        <v>#VALUE!</v>
      </c>
      <c r="U10" s="38" t="e">
        <f ca="1">_xll.BDH($P10&amp;"G"&amp;U$4&amp;" Index","PX_LAST",$H$1,$H$1,"Fill=C","Days=A")/_xll.BDH($P10&amp;"G"&amp;U$4&amp;" Index","PX_LAST",$P$5,$P$5,"Fill=C","Days=A")-1</f>
        <v>#VALUE!</v>
      </c>
      <c r="V10" s="38" t="e">
        <f ca="1">_xll.BDH($P10&amp;"G"&amp;V$4&amp;" Index","PX_LAST",$H$1,$H$1,"Fill=C","Days=A")/_xll.BDH($P10&amp;"G"&amp;V$4&amp;" Index","PX_LAST",$P$5,$P$5,"Fill=C","Days=A")-1</f>
        <v>#VALUE!</v>
      </c>
      <c r="W10" s="38" t="e">
        <f ca="1">_xll.BDH($P10&amp;"G"&amp;W$4&amp;" Index","PX_LAST",$H$1,$H$1,"Fill=C","Days=A")/_xll.BDH($P10&amp;"G"&amp;W$4&amp;" Index","PX_LAST",$P$5,$P$5,"Fill=C","Days=A")-1</f>
        <v>#VALUE!</v>
      </c>
      <c r="X10" s="11"/>
      <c r="Y10" s="11"/>
      <c r="Z10" s="11"/>
      <c r="AB10" s="39" t="s">
        <v>170</v>
      </c>
      <c r="AC10" s="38" t="e">
        <f ca="1">_xll.BDH($P10&amp;"G"&amp;AC$4&amp;" Index","PX_LAST",H$1,H$1,"Fill=C","Days=A")/_xll.BDH($P10&amp;"G"&amp;AC$4&amp;" Index","PX_LAST",$AB$4,$AB$4,"Fill=C","Days=A")-1</f>
        <v>#VALUE!</v>
      </c>
      <c r="AD10" s="38" t="e">
        <f ca="1">_xll.BDH($P10&amp;"G"&amp;AD$4&amp;" Index","PX_LAST",H$1,H$1,"Fill=C","Days=A")/_xll.BDH($P10&amp;"G"&amp;AD$4&amp;" Index","PX_LAST",$AB$4,$AB$4,"Fill=C","Days=A")-1</f>
        <v>#VALUE!</v>
      </c>
      <c r="AE10" s="38" t="e">
        <f ca="1">_xll.BDH($P10&amp;"G"&amp;AE$4&amp;" Index","PX_LAST",H$1,H$1,"Fill=C","Days=A")/_xll.BDH($P10&amp;"G"&amp;AE$4&amp;" Index","PX_LAST",$AB$4,$AB$4,"Fill=C","Days=A")-1</f>
        <v>#VALUE!</v>
      </c>
      <c r="AF10" s="38" t="e">
        <f ca="1">_xll.BDH($P10&amp;"G"&amp;AF$4&amp;" Index","PX_LAST",H$1,H$1,"Fill=C","Days=A")/_xll.BDH($P10&amp;"G"&amp;AF$4&amp;" Index","PX_LAST",$AB$4,$AB$4,"Fill=C","Days=A")-1</f>
        <v>#VALUE!</v>
      </c>
      <c r="AG10" s="38" t="e">
        <f ca="1">_xll.BDH($P10&amp;"G"&amp;AG$4&amp;" Index","PX_LAST",H$1,H$1,"Fill=C","Days=A")/_xll.BDH($P10&amp;"G"&amp;AG$4&amp;" Index","PX_LAST",$AB$4,$AB$4,"Fill=C","Days=A")-1</f>
        <v>#VALUE!</v>
      </c>
      <c r="AH10" s="38" t="e">
        <f ca="1">_xll.BDH($P10&amp;"G"&amp;AH$4&amp;" Index","PX_LAST",H$1,H$1,"Fill=C","Days=A")/_xll.BDH($P10&amp;"G"&amp;AH$4&amp;" Index","PX_LAST",$AB$4,$AB$4,"Fill=C","Days=A")-1</f>
        <v>#VALUE!</v>
      </c>
      <c r="AI10" s="60"/>
      <c r="AJ10" s="63"/>
      <c r="AK10" s="60"/>
      <c r="AL10" s="39" t="s">
        <v>170</v>
      </c>
      <c r="AM10" s="38" t="e">
        <f ca="1">_xll.BDH($P10&amp;"G"&amp;AM$4&amp;" Index","PX_LAST",$H$1,$H$1,"Fill=C","Days=A")/_xll.BDH($P10&amp;"G"&amp;AM$4&amp;" Index","PX_LAST",$AL$4,$AL$4,"Fill=C","Days=A")-1</f>
        <v>#VALUE!</v>
      </c>
      <c r="AN10" s="38" t="e">
        <f ca="1">_xll.BDH($P10&amp;"G"&amp;AN$4&amp;" Index","PX_LAST",$H$1,$H$1,"Fill=C","Days=A")/_xll.BDH($P10&amp;"G"&amp;AN$4&amp;" Index","PX_LAST",$AL$4,$AL$4,"Fill=C","Days=A")-1</f>
        <v>#VALUE!</v>
      </c>
      <c r="AO10" s="38" t="e">
        <f ca="1">_xll.BDH($P10&amp;"G"&amp;AO$4&amp;" Index","PX_LAST",$H$1,$H$1,"Fill=C","Days=A")/_xll.BDH($P10&amp;"G"&amp;AO$4&amp;" Index","PX_LAST",$AL$4,$AL$4,"Fill=C","Days=A")-1</f>
        <v>#VALUE!</v>
      </c>
      <c r="AP10" s="38" t="e">
        <f ca="1">_xll.BDH($P10&amp;"G"&amp;AP$4&amp;" Index","PX_LAST",$H$1,$H$1,"Fill=C","Days=A")/_xll.BDH($P10&amp;"G"&amp;AP$4&amp;" Index","PX_LAST",$AL$4,$AL$4,"Fill=C","Days=A")-1</f>
        <v>#VALUE!</v>
      </c>
      <c r="AQ10" s="38" t="e">
        <f ca="1">_xll.BDH($P10&amp;"G"&amp;AQ$4&amp;" Index","PX_LAST",$H$1,$H$1,"Fill=C","Days=A")/_xll.BDH($P10&amp;"G"&amp;AQ$4&amp;" Index","PX_LAST",$AL$4,$AL$4,"Fill=C","Days=A")-1</f>
        <v>#VALUE!</v>
      </c>
      <c r="AR10" s="38" t="e">
        <f ca="1">_xll.BDH($P10&amp;"G"&amp;AR$4&amp;" Index","PX_LAST",$H$1,$H$1,"Fill=C","Days=A")/_xll.BDH($P10&amp;"G"&amp;AR$4&amp;" Index","PX_LAST",$AL$4,$AL$4,"Fill=C","Days=A")-1</f>
        <v>#VALUE!</v>
      </c>
    </row>
    <row r="11" spans="4:44" s="1" customFormat="1" x14ac:dyDescent="0.25">
      <c r="E11" s="1" t="s">
        <v>65</v>
      </c>
      <c r="F11" s="1" t="s">
        <v>178</v>
      </c>
      <c r="G11" s="51">
        <f ca="1">IF(ISNUMBER(_xll.BDH($E11,"PX_LAST",H$1,H$1,"Fill=C","Days=A"))=TRUE,_xll.BDH($E11,"PX_LAST",H$1,H$1,"Fill=C","Days=A"),0)</f>
        <v>2.6930000000000001</v>
      </c>
      <c r="H11" s="42">
        <f ca="1">(G11-_xll.BDH($E11,"PX_LAST",J$1,J$1,"Fill=C","Days=A"))*100</f>
        <v>-2.8999999999999915</v>
      </c>
      <c r="I11" s="42">
        <f ca="1">(G11-_xll.BDH($E11,"PX_LAST",I$1,I$1,"Fill=C","Days=A"))*100</f>
        <v>-8.1999999999999851</v>
      </c>
      <c r="J11" s="42">
        <f ca="1">(G11-_xll.BDH($E11,"PX_LAST",K$1,K$1,"Fill=C","Days=A"))*100</f>
        <v>2.3000000000000131</v>
      </c>
      <c r="K11" s="42">
        <f ca="1">(G11-_xll.BDH($E11,"PX_LAST",L$1,L$1,"Fill=C","Days=A"))*100</f>
        <v>6.3000000000000167</v>
      </c>
      <c r="P11" s="1" t="s">
        <v>157</v>
      </c>
      <c r="Q11" s="40" t="s">
        <v>45</v>
      </c>
      <c r="R11" s="38" t="e">
        <f ca="1">_xll.BDH($P11&amp;"G"&amp;R$4&amp;" Index","PX_LAST",$H$1,$H$1,"Fill=C","Days=A")/_xll.BDH($P11&amp;"G"&amp;R$4&amp;" Index","PX_LAST",$P$5,$P$5,"Fill=C","Days=A")-1</f>
        <v>#VALUE!</v>
      </c>
      <c r="S11" s="38" t="e">
        <f ca="1">_xll.BDH($P11&amp;"G"&amp;S$4&amp;" Index","PX_LAST",$H$1,$H$1,"Fill=C","Days=A")/_xll.BDH($P11&amp;"G"&amp;S$4&amp;" Index","PX_LAST",$P$5,$P$5,"Fill=C","Days=A")-1</f>
        <v>#VALUE!</v>
      </c>
      <c r="T11" s="38" t="e">
        <f ca="1">_xll.BDH($P11&amp;"G"&amp;T$4&amp;" Index","PX_LAST",$H$1,$H$1,"Fill=C","Days=A")/_xll.BDH($P11&amp;"G"&amp;T$4&amp;" Index","PX_LAST",$P$5,$P$5,"Fill=C","Days=A")-1</f>
        <v>#VALUE!</v>
      </c>
      <c r="U11" s="38" t="e">
        <f ca="1">_xll.BDH($P11&amp;"G"&amp;U$4&amp;" Index","PX_LAST",$H$1,$H$1,"Fill=C","Days=A")/_xll.BDH($P11&amp;"G"&amp;U$4&amp;" Index","PX_LAST",$P$5,$P$5,"Fill=C","Days=A")-1</f>
        <v>#VALUE!</v>
      </c>
      <c r="V11" s="38" t="e">
        <f ca="1">_xll.BDH($P11&amp;"G"&amp;V$4&amp;" Index","PX_LAST",$H$1,$H$1,"Fill=C","Days=A")/_xll.BDH($P11&amp;"G"&amp;V$4&amp;" Index","PX_LAST",$P$5,$P$5,"Fill=C","Days=A")-1</f>
        <v>#VALUE!</v>
      </c>
      <c r="W11" s="38" t="e">
        <f ca="1">_xll.BDH($P11&amp;"G"&amp;W$4&amp;" Index","PX_LAST",$H$1,$H$1,"Fill=C","Days=A")/_xll.BDH($P11&amp;"G"&amp;W$4&amp;" Index","PX_LAST",$P$5,$P$5,"Fill=C","Days=A")-1</f>
        <v>#VALUE!</v>
      </c>
      <c r="X11" s="4"/>
      <c r="Y11" s="4"/>
      <c r="Z11" s="4"/>
      <c r="AB11" s="40" t="s">
        <v>45</v>
      </c>
      <c r="AC11" s="38" t="e">
        <f ca="1">_xll.BDH($P11&amp;"G"&amp;AC$4&amp;" Index","PX_LAST",H$1,H$1,"Fill=C","Days=A")/_xll.BDH($P11&amp;"G"&amp;AC$4&amp;" Index","PX_LAST",$AB$4,$AB$4,"Fill=C","Days=A")-1</f>
        <v>#VALUE!</v>
      </c>
      <c r="AD11" s="38" t="e">
        <f ca="1">_xll.BDH($P11&amp;"G"&amp;AD$4&amp;" Index","PX_LAST",H$1,H$1,"Fill=C","Days=A")/_xll.BDH($P11&amp;"G"&amp;AD$4&amp;" Index","PX_LAST",$AB$4,$AB$4,"Fill=C","Days=A")-1</f>
        <v>#VALUE!</v>
      </c>
      <c r="AE11" s="38" t="e">
        <f ca="1">_xll.BDH($P11&amp;"G"&amp;AE$4&amp;" Index","PX_LAST",H$1,H$1,"Fill=C","Days=A")/_xll.BDH($P11&amp;"G"&amp;AE$4&amp;" Index","PX_LAST",$AB$4,$AB$4,"Fill=C","Days=A")-1</f>
        <v>#VALUE!</v>
      </c>
      <c r="AF11" s="38" t="e">
        <f ca="1">_xll.BDH($P11&amp;"G"&amp;AF$4&amp;" Index","PX_LAST",H$1,H$1,"Fill=C","Days=A")/_xll.BDH($P11&amp;"G"&amp;AF$4&amp;" Index","PX_LAST",$AB$4,$AB$4,"Fill=C","Days=A")-1</f>
        <v>#VALUE!</v>
      </c>
      <c r="AG11" s="38" t="e">
        <f ca="1">_xll.BDH($P11&amp;"G"&amp;AG$4&amp;" Index","PX_LAST",H$1,H$1,"Fill=C","Days=A")/_xll.BDH($P11&amp;"G"&amp;AG$4&amp;" Index","PX_LAST",$AB$4,$AB$4,"Fill=C","Days=A")-1</f>
        <v>#VALUE!</v>
      </c>
      <c r="AH11" s="38" t="e">
        <f ca="1">_xll.BDH($P11&amp;"G"&amp;AH$4&amp;" Index","PX_LAST",H$1,H$1,"Fill=C","Days=A")/_xll.BDH($P11&amp;"G"&amp;AH$4&amp;" Index","PX_LAST",$AB$4,$AB$4,"Fill=C","Days=A")-1</f>
        <v>#VALUE!</v>
      </c>
      <c r="AI11" s="60"/>
      <c r="AJ11" s="63"/>
      <c r="AK11" s="60"/>
      <c r="AL11" s="40" t="s">
        <v>45</v>
      </c>
      <c r="AM11" s="38" t="e">
        <f ca="1">_xll.BDH($P11&amp;"G"&amp;AM$4&amp;" Index","PX_LAST",$H$1,$H$1,"Fill=C","Days=A")/_xll.BDH($P11&amp;"G"&amp;AM$4&amp;" Index","PX_LAST",$AL$4,$AL$4,"Fill=C","Days=A")-1</f>
        <v>#VALUE!</v>
      </c>
      <c r="AN11" s="38" t="e">
        <f ca="1">_xll.BDH($P11&amp;"G"&amp;AN$4&amp;" Index","PX_LAST",$H$1,$H$1,"Fill=C","Days=A")/_xll.BDH($P11&amp;"G"&amp;AN$4&amp;" Index","PX_LAST",$AL$4,$AL$4,"Fill=C","Days=A")-1</f>
        <v>#VALUE!</v>
      </c>
      <c r="AO11" s="38" t="e">
        <f ca="1">_xll.BDH($P11&amp;"G"&amp;AO$4&amp;" Index","PX_LAST",$H$1,$H$1,"Fill=C","Days=A")/_xll.BDH($P11&amp;"G"&amp;AO$4&amp;" Index","PX_LAST",$AL$4,$AL$4,"Fill=C","Days=A")-1</f>
        <v>#VALUE!</v>
      </c>
      <c r="AP11" s="38" t="e">
        <f ca="1">_xll.BDH($P11&amp;"G"&amp;AP$4&amp;" Index","PX_LAST",$H$1,$H$1,"Fill=C","Days=A")/_xll.BDH($P11&amp;"G"&amp;AP$4&amp;" Index","PX_LAST",$AL$4,$AL$4,"Fill=C","Days=A")-1</f>
        <v>#VALUE!</v>
      </c>
      <c r="AQ11" s="38" t="e">
        <f ca="1">_xll.BDH($P11&amp;"G"&amp;AQ$4&amp;" Index","PX_LAST",$H$1,$H$1,"Fill=C","Days=A")/_xll.BDH($P11&amp;"G"&amp;AQ$4&amp;" Index","PX_LAST",$AL$4,$AL$4,"Fill=C","Days=A")-1</f>
        <v>#VALUE!</v>
      </c>
      <c r="AR11" s="38" t="e">
        <f ca="1">_xll.BDH($P11&amp;"G"&amp;AR$4&amp;" Index","PX_LAST",$H$1,$H$1,"Fill=C","Days=A")/_xll.BDH($P11&amp;"G"&amp;AR$4&amp;" Index","PX_LAST",$AL$4,$AL$4,"Fill=C","Days=A")-1</f>
        <v>#VALUE!</v>
      </c>
    </row>
    <row r="12" spans="4:44" s="1" customFormat="1" x14ac:dyDescent="0.25">
      <c r="E12" s="9" t="s">
        <v>68</v>
      </c>
      <c r="F12" s="9" t="s">
        <v>179</v>
      </c>
      <c r="G12" s="50">
        <f ca="1">IF(ISNUMBER(_xll.BDH($E12,"PX_LAST",H$1,H$1,"Fill=C","Days=A"))=TRUE,_xll.BDH($E12,"PX_LAST",H$1,H$1,"Fill=C","Days=A"),0)</f>
        <v>0.73299999999999998</v>
      </c>
      <c r="H12" s="42">
        <f ca="1">(G12-_xll.BDH($E12,"PX_LAST",J$1,J$1,"Fill=C","Days=A"))*100</f>
        <v>-3.400000000000003</v>
      </c>
      <c r="I12" s="42">
        <f ca="1">(G12-_xll.BDH($E12,"PX_LAST",I$1,I$1,"Fill=C","Days=A"))*100</f>
        <v>-17.400000000000006</v>
      </c>
      <c r="J12" s="42">
        <f ca="1">(G12-_xll.BDH($E12,"PX_LAST",K$1,K$1,"Fill=C","Days=A"))*100</f>
        <v>6.4999999999999947</v>
      </c>
      <c r="K12" s="42">
        <f ca="1">(G12-_xll.BDH($E12,"PX_LAST",L$1,L$1,"Fill=C","Days=A"))*100</f>
        <v>-5.2000000000000046</v>
      </c>
      <c r="P12" s="9" t="s">
        <v>158</v>
      </c>
      <c r="Q12" s="39" t="s">
        <v>171</v>
      </c>
      <c r="R12" s="38" t="e">
        <f ca="1">_xll.BDH($P12&amp;"G"&amp;R$4&amp;" Index","PX_LAST",$H$1,$H$1,"Fill=C","Days=A")/_xll.BDH($P12&amp;"G"&amp;R$4&amp;" Index","PX_LAST",$P$5,$P$5,"Fill=C","Days=A")-1</f>
        <v>#VALUE!</v>
      </c>
      <c r="S12" s="38" t="e">
        <f ca="1">_xll.BDH($P12&amp;"G"&amp;S$4&amp;" Index","PX_LAST",$H$1,$H$1,"Fill=C","Days=A")/_xll.BDH($P12&amp;"G"&amp;S$4&amp;" Index","PX_LAST",$P$5,$P$5,"Fill=C","Days=A")-1</f>
        <v>#VALUE!</v>
      </c>
      <c r="T12" s="38" t="e">
        <f ca="1">_xll.BDH($P12&amp;"G"&amp;T$4&amp;" Index","PX_LAST",$H$1,$H$1,"Fill=C","Days=A")/_xll.BDH($P12&amp;"G"&amp;T$4&amp;" Index","PX_LAST",$P$5,$P$5,"Fill=C","Days=A")-1</f>
        <v>#VALUE!</v>
      </c>
      <c r="U12" s="38" t="e">
        <f ca="1">_xll.BDH($P12&amp;"G"&amp;U$4&amp;" Index","PX_LAST",$H$1,$H$1,"Fill=C","Days=A")/_xll.BDH($P12&amp;"G"&amp;U$4&amp;" Index","PX_LAST",$P$5,$P$5,"Fill=C","Days=A")-1</f>
        <v>#VALUE!</v>
      </c>
      <c r="V12" s="38" t="e">
        <f ca="1">_xll.BDH($P12&amp;"G"&amp;V$4&amp;" Index","PX_LAST",$H$1,$H$1,"Fill=C","Days=A")/_xll.BDH($P12&amp;"G"&amp;V$4&amp;" Index","PX_LAST",$P$5,$P$5,"Fill=C","Days=A")-1</f>
        <v>#VALUE!</v>
      </c>
      <c r="W12" s="38" t="e">
        <f ca="1">_xll.BDH($P12&amp;"G"&amp;W$4&amp;" Index","PX_LAST",$H$1,$H$1,"Fill=C","Days=A")/_xll.BDH($P12&amp;"G"&amp;W$4&amp;" Index","PX_LAST",$P$5,$P$5,"Fill=C","Days=A")-1</f>
        <v>#VALUE!</v>
      </c>
      <c r="X12" s="11"/>
      <c r="Y12" s="11"/>
      <c r="Z12" s="11"/>
      <c r="AB12" s="39" t="s">
        <v>171</v>
      </c>
      <c r="AC12" s="38" t="e">
        <f ca="1">_xll.BDH($P12&amp;"G"&amp;AC$4&amp;" Index","PX_LAST",H$1,H$1,"Fill=C","Days=A")/_xll.BDH($P12&amp;"G"&amp;AC$4&amp;" Index","PX_LAST",$AB$4,$AB$4,"Fill=C","Days=A")-1</f>
        <v>#VALUE!</v>
      </c>
      <c r="AD12" s="38" t="e">
        <f ca="1">_xll.BDH($P12&amp;"G"&amp;AD$4&amp;" Index","PX_LAST",H$1,H$1,"Fill=C","Days=A")/_xll.BDH($P12&amp;"G"&amp;AD$4&amp;" Index","PX_LAST",$AB$4,$AB$4,"Fill=C","Days=A")-1</f>
        <v>#VALUE!</v>
      </c>
      <c r="AE12" s="38" t="e">
        <f ca="1">_xll.BDH($P12&amp;"G"&amp;AE$4&amp;" Index","PX_LAST",H$1,H$1,"Fill=C","Days=A")/_xll.BDH($P12&amp;"G"&amp;AE$4&amp;" Index","PX_LAST",$AB$4,$AB$4,"Fill=C","Days=A")-1</f>
        <v>#VALUE!</v>
      </c>
      <c r="AF12" s="38" t="e">
        <f ca="1">_xll.BDH($P12&amp;"G"&amp;AF$4&amp;" Index","PX_LAST",H$1,H$1,"Fill=C","Days=A")/_xll.BDH($P12&amp;"G"&amp;AF$4&amp;" Index","PX_LAST",$AB$4,$AB$4,"Fill=C","Days=A")-1</f>
        <v>#VALUE!</v>
      </c>
      <c r="AG12" s="38" t="e">
        <f ca="1">_xll.BDH($P12&amp;"G"&amp;AG$4&amp;" Index","PX_LAST",H$1,H$1,"Fill=C","Days=A")/_xll.BDH($P12&amp;"G"&amp;AG$4&amp;" Index","PX_LAST",$AB$4,$AB$4,"Fill=C","Days=A")-1</f>
        <v>#VALUE!</v>
      </c>
      <c r="AH12" s="38" t="e">
        <f ca="1">_xll.BDH($P12&amp;"G"&amp;AH$4&amp;" Index","PX_LAST",H$1,H$1,"Fill=C","Days=A")/_xll.BDH($P12&amp;"G"&amp;AH$4&amp;" Index","PX_LAST",$AB$4,$AB$4,"Fill=C","Days=A")-1</f>
        <v>#VALUE!</v>
      </c>
      <c r="AI12" s="60"/>
      <c r="AJ12" s="63"/>
      <c r="AK12" s="60"/>
      <c r="AL12" s="39" t="s">
        <v>171</v>
      </c>
      <c r="AM12" s="38" t="e">
        <f ca="1">_xll.BDH($P12&amp;"G"&amp;AM$4&amp;" Index","PX_LAST",$H$1,$H$1,"Fill=C","Days=A")/_xll.BDH($P12&amp;"G"&amp;AM$4&amp;" Index","PX_LAST",$AL$4,$AL$4,"Fill=C","Days=A")-1</f>
        <v>#VALUE!</v>
      </c>
      <c r="AN12" s="38" t="e">
        <f ca="1">_xll.BDH($P12&amp;"G"&amp;AN$4&amp;" Index","PX_LAST",$H$1,$H$1,"Fill=C","Days=A")/_xll.BDH($P12&amp;"G"&amp;AN$4&amp;" Index","PX_LAST",$AL$4,$AL$4,"Fill=C","Days=A")-1</f>
        <v>#VALUE!</v>
      </c>
      <c r="AO12" s="38" t="e">
        <f ca="1">_xll.BDH($P12&amp;"G"&amp;AO$4&amp;" Index","PX_LAST",$H$1,$H$1,"Fill=C","Days=A")/_xll.BDH($P12&amp;"G"&amp;AO$4&amp;" Index","PX_LAST",$AL$4,$AL$4,"Fill=C","Days=A")-1</f>
        <v>#VALUE!</v>
      </c>
      <c r="AP12" s="38" t="e">
        <f ca="1">_xll.BDH($P12&amp;"G"&amp;AP$4&amp;" Index","PX_LAST",$H$1,$H$1,"Fill=C","Days=A")/_xll.BDH($P12&amp;"G"&amp;AP$4&amp;" Index","PX_LAST",$AL$4,$AL$4,"Fill=C","Days=A")-1</f>
        <v>#VALUE!</v>
      </c>
      <c r="AQ12" s="38" t="e">
        <f ca="1">_xll.BDH($P12&amp;"G"&amp;AQ$4&amp;" Index","PX_LAST",$H$1,$H$1,"Fill=C","Days=A")/_xll.BDH($P12&amp;"G"&amp;AQ$4&amp;" Index","PX_LAST",$AL$4,$AL$4,"Fill=C","Days=A")-1</f>
        <v>#VALUE!</v>
      </c>
      <c r="AR12" s="38" t="e">
        <f ca="1">_xll.BDH($P12&amp;"G"&amp;AR$4&amp;" Index","PX_LAST",$H$1,$H$1,"Fill=C","Days=A")/_xll.BDH($P12&amp;"G"&amp;AR$4&amp;" Index","PX_LAST",$AL$4,$AL$4,"Fill=C","Days=A")-1</f>
        <v>#VALUE!</v>
      </c>
    </row>
    <row r="13" spans="4:44" s="1" customFormat="1" x14ac:dyDescent="0.25">
      <c r="E13" s="1" t="s">
        <v>69</v>
      </c>
      <c r="F13" s="1" t="s">
        <v>180</v>
      </c>
      <c r="G13" s="51">
        <f ca="1">IF(ISNUMBER(_xll.BDH($E13,"PX_LAST",H$1,H$1,"Fill=C","Days=A"))=TRUE,_xll.BDH($E13,"PX_LAST",H$1,H$1,"Fill=C","Days=A"),0)</f>
        <v>2.2170000000000001</v>
      </c>
      <c r="H13" s="42">
        <f ca="1">(G13-_xll.BDH($E13,"PX_LAST",J$1,J$1,"Fill=C","Days=A"))*100</f>
        <v>-5.2000000000000046</v>
      </c>
      <c r="I13" s="42">
        <f ca="1">(G13-_xll.BDH($E13,"PX_LAST",I$1,I$1,"Fill=C","Days=A"))*100</f>
        <v>-8.8999999999999968</v>
      </c>
      <c r="J13" s="42">
        <f ca="1">(G13-_xll.BDH($E13,"PX_LAST",K$1,K$1,"Fill=C","Days=A"))*100</f>
        <v>-2.6999999999999691</v>
      </c>
      <c r="K13" s="42">
        <f ca="1">(G13-_xll.BDH($E13,"PX_LAST",L$1,L$1,"Fill=C","Days=A"))*100</f>
        <v>17.200000000000017</v>
      </c>
      <c r="P13" s="1" t="s">
        <v>159</v>
      </c>
      <c r="Q13" s="40" t="s">
        <v>172</v>
      </c>
      <c r="R13" s="38" t="e">
        <f ca="1">_xll.BDH($P13&amp;"G"&amp;R$4&amp;" Index","PX_LAST",$H$1,$H$1,"Fill=C","Days=A")/_xll.BDH($P13&amp;"G"&amp;R$4&amp;" Index","PX_LAST",$P$5,$P$5,"Fill=C","Days=A")-1</f>
        <v>#VALUE!</v>
      </c>
      <c r="S13" s="38" t="e">
        <f ca="1">_xll.BDH($P13&amp;"G"&amp;S$4&amp;" Index","PX_LAST",$H$1,$H$1,"Fill=C","Days=A")/_xll.BDH($P13&amp;"G"&amp;S$4&amp;" Index","PX_LAST",$P$5,$P$5,"Fill=C","Days=A")-1</f>
        <v>#VALUE!</v>
      </c>
      <c r="T13" s="38" t="e">
        <f ca="1">_xll.BDH($P13&amp;"G"&amp;T$4&amp;" Index","PX_LAST",$H$1,$H$1,"Fill=C","Days=A")/_xll.BDH($P13&amp;"G"&amp;T$4&amp;" Index","PX_LAST",$P$5,$P$5,"Fill=C","Days=A")-1</f>
        <v>#VALUE!</v>
      </c>
      <c r="U13" s="38" t="e">
        <f ca="1">_xll.BDH($P13&amp;"G"&amp;U$4&amp;" Index","PX_LAST",$H$1,$H$1,"Fill=C","Days=A")/_xll.BDH($P13&amp;"G"&amp;U$4&amp;" Index","PX_LAST",$P$5,$P$5,"Fill=C","Days=A")-1</f>
        <v>#VALUE!</v>
      </c>
      <c r="V13" s="38" t="e">
        <f ca="1">_xll.BDH($P13&amp;"G"&amp;V$4&amp;" Index","PX_LAST",$H$1,$H$1,"Fill=C","Days=A")/_xll.BDH($P13&amp;"G"&amp;V$4&amp;" Index","PX_LAST",$P$5,$P$5,"Fill=C","Days=A")-1</f>
        <v>#VALUE!</v>
      </c>
      <c r="W13" s="38" t="e">
        <f ca="1">_xll.BDH($P13&amp;"G"&amp;W$4&amp;" Index","PX_LAST",$H$1,$H$1,"Fill=C","Days=A")/_xll.BDH($P13&amp;"G"&amp;W$4&amp;" Index","PX_LAST",$P$5,$P$5,"Fill=C","Days=A")-1</f>
        <v>#VALUE!</v>
      </c>
      <c r="X13" s="4"/>
      <c r="Y13" s="4"/>
      <c r="Z13" s="4"/>
      <c r="AB13" s="40" t="s">
        <v>172</v>
      </c>
      <c r="AC13" s="38" t="e">
        <f ca="1">_xll.BDH($P13&amp;"G"&amp;AC$4&amp;" Index","PX_LAST",H$1,H$1,"Fill=C","Days=A")/_xll.BDH($P13&amp;"G"&amp;AC$4&amp;" Index","PX_LAST",$AB$4,$AB$4,"Fill=C","Days=A")-1</f>
        <v>#VALUE!</v>
      </c>
      <c r="AD13" s="38" t="e">
        <f ca="1">_xll.BDH($P13&amp;"G"&amp;AD$4&amp;" Index","PX_LAST",H$1,H$1,"Fill=C","Days=A")/_xll.BDH($P13&amp;"G"&amp;AD$4&amp;" Index","PX_LAST",$AB$4,$AB$4,"Fill=C","Days=A")-1</f>
        <v>#VALUE!</v>
      </c>
      <c r="AE13" s="38" t="e">
        <f ca="1">_xll.BDH($P13&amp;"G"&amp;AE$4&amp;" Index","PX_LAST",H$1,H$1,"Fill=C","Days=A")/_xll.BDH($P13&amp;"G"&amp;AE$4&amp;" Index","PX_LAST",$AB$4,$AB$4,"Fill=C","Days=A")-1</f>
        <v>#VALUE!</v>
      </c>
      <c r="AF13" s="38" t="e">
        <f ca="1">_xll.BDH($P13&amp;"G"&amp;AF$4&amp;" Index","PX_LAST",H$1,H$1,"Fill=C","Days=A")/_xll.BDH($P13&amp;"G"&amp;AF$4&amp;" Index","PX_LAST",$AB$4,$AB$4,"Fill=C","Days=A")-1</f>
        <v>#VALUE!</v>
      </c>
      <c r="AG13" s="38" t="e">
        <f ca="1">_xll.BDH($P13&amp;"G"&amp;AG$4&amp;" Index","PX_LAST",H$1,H$1,"Fill=C","Days=A")/_xll.BDH($P13&amp;"G"&amp;AG$4&amp;" Index","PX_LAST",$AB$4,$AB$4,"Fill=C","Days=A")-1</f>
        <v>#VALUE!</v>
      </c>
      <c r="AH13" s="38" t="e">
        <f ca="1">_xll.BDH($P13&amp;"G"&amp;AH$4&amp;" Index","PX_LAST",H$1,H$1,"Fill=C","Days=A")/_xll.BDH($P13&amp;"G"&amp;AH$4&amp;" Index","PX_LAST",$AB$4,$AB$4,"Fill=C","Days=A")-1</f>
        <v>#VALUE!</v>
      </c>
      <c r="AI13" s="60"/>
      <c r="AJ13" s="63"/>
      <c r="AK13" s="60"/>
      <c r="AL13" s="40" t="s">
        <v>172</v>
      </c>
      <c r="AM13" s="38" t="e">
        <f ca="1">_xll.BDH($P13&amp;"G"&amp;AM$4&amp;" Index","PX_LAST",$H$1,$H$1,"Fill=C","Days=A")/_xll.BDH($P13&amp;"G"&amp;AM$4&amp;" Index","PX_LAST",$AL$4,$AL$4,"Fill=C","Days=A")-1</f>
        <v>#VALUE!</v>
      </c>
      <c r="AN13" s="38" t="e">
        <f ca="1">_xll.BDH($P13&amp;"G"&amp;AN$4&amp;" Index","PX_LAST",$H$1,$H$1,"Fill=C","Days=A")/_xll.BDH($P13&amp;"G"&amp;AN$4&amp;" Index","PX_LAST",$AL$4,$AL$4,"Fill=C","Days=A")-1</f>
        <v>#VALUE!</v>
      </c>
      <c r="AO13" s="38" t="e">
        <f ca="1">_xll.BDH($P13&amp;"G"&amp;AO$4&amp;" Index","PX_LAST",$H$1,$H$1,"Fill=C","Days=A")/_xll.BDH($P13&amp;"G"&amp;AO$4&amp;" Index","PX_LAST",$AL$4,$AL$4,"Fill=C","Days=A")-1</f>
        <v>#VALUE!</v>
      </c>
      <c r="AP13" s="38" t="e">
        <f ca="1">_xll.BDH($P13&amp;"G"&amp;AP$4&amp;" Index","PX_LAST",$H$1,$H$1,"Fill=C","Days=A")/_xll.BDH($P13&amp;"G"&amp;AP$4&amp;" Index","PX_LAST",$AL$4,$AL$4,"Fill=C","Days=A")-1</f>
        <v>#VALUE!</v>
      </c>
      <c r="AQ13" s="38" t="e">
        <f ca="1">_xll.BDH($P13&amp;"G"&amp;AQ$4&amp;" Index","PX_LAST",$H$1,$H$1,"Fill=C","Days=A")/_xll.BDH($P13&amp;"G"&amp;AQ$4&amp;" Index","PX_LAST",$AL$4,$AL$4,"Fill=C","Days=A")-1</f>
        <v>#VALUE!</v>
      </c>
      <c r="AR13" s="38" t="e">
        <f ca="1">_xll.BDH($P13&amp;"G"&amp;AR$4&amp;" Index","PX_LAST",$H$1,$H$1,"Fill=C","Days=A")/_xll.BDH($P13&amp;"G"&amp;AR$4&amp;" Index","PX_LAST",$AL$4,$AL$4,"Fill=C","Days=A")-1</f>
        <v>#VALUE!</v>
      </c>
    </row>
    <row r="14" spans="4:44" s="1" customFormat="1" ht="15.75" thickBot="1" x14ac:dyDescent="0.3">
      <c r="G14" s="51"/>
      <c r="H14" s="83"/>
      <c r="I14" s="83"/>
      <c r="J14" s="83"/>
      <c r="K14" s="83"/>
      <c r="Q14" s="40"/>
      <c r="R14" s="38"/>
      <c r="S14" s="38"/>
      <c r="T14" s="38"/>
      <c r="U14" s="38"/>
      <c r="V14" s="38"/>
      <c r="W14" s="38"/>
      <c r="X14" s="4"/>
      <c r="Y14" s="4"/>
      <c r="Z14" s="4"/>
      <c r="AB14" s="40"/>
      <c r="AC14" s="38"/>
      <c r="AD14" s="38"/>
      <c r="AE14" s="38"/>
      <c r="AF14" s="38"/>
      <c r="AG14" s="38"/>
      <c r="AH14" s="38"/>
      <c r="AI14" s="60"/>
      <c r="AJ14" s="63"/>
      <c r="AK14" s="60"/>
      <c r="AL14" s="40"/>
      <c r="AM14" s="38"/>
      <c r="AN14" s="38"/>
      <c r="AO14" s="38"/>
      <c r="AP14" s="38"/>
      <c r="AQ14" s="38"/>
      <c r="AR14" s="38"/>
    </row>
    <row r="15" spans="4:44" s="1" customFormat="1" ht="15.75" thickBot="1" x14ac:dyDescent="0.3">
      <c r="F15" s="43" t="s">
        <v>271</v>
      </c>
      <c r="G15" s="7" t="s">
        <v>11</v>
      </c>
      <c r="H15" s="28" t="s">
        <v>268</v>
      </c>
      <c r="I15" s="28" t="s">
        <v>288</v>
      </c>
      <c r="J15" s="28" t="s">
        <v>238</v>
      </c>
      <c r="K15" s="28" t="s">
        <v>225</v>
      </c>
      <c r="Q15" s="40"/>
      <c r="R15" s="38"/>
      <c r="S15" s="38"/>
      <c r="T15" s="38"/>
      <c r="U15" s="38"/>
      <c r="V15" s="38"/>
      <c r="W15" s="38"/>
      <c r="X15" s="4"/>
      <c r="Y15" s="4"/>
      <c r="Z15" s="4"/>
      <c r="AB15" s="40"/>
      <c r="AC15" s="38"/>
      <c r="AD15" s="38"/>
      <c r="AE15" s="38"/>
      <c r="AF15" s="38"/>
      <c r="AG15" s="38"/>
      <c r="AH15" s="38"/>
      <c r="AI15" s="60"/>
      <c r="AJ15" s="63"/>
      <c r="AK15" s="60"/>
      <c r="AL15" s="40"/>
      <c r="AM15" s="38"/>
      <c r="AN15" s="38"/>
      <c r="AO15" s="38"/>
      <c r="AP15" s="38"/>
      <c r="AQ15" s="38"/>
      <c r="AR15" s="38"/>
    </row>
    <row r="16" spans="4:44" s="1" customFormat="1" x14ac:dyDescent="0.25">
      <c r="E16" s="9" t="s">
        <v>269</v>
      </c>
      <c r="F16" s="9" t="s">
        <v>272</v>
      </c>
      <c r="G16" s="10">
        <f ca="1">IF(ISNUMBER(_xll.BDH($E16,"PX_LAST",H$1,H$1,"Fill=C","Days=A"))=TRUE,_xll.BDH($E16,"PX_LAST",H$1,H$1,"Fill=C","Days=A"),0)</f>
        <v>120.21</v>
      </c>
      <c r="H16" s="37">
        <f ca="1">_xll.BDH(E16,"PX_LAST",$H$1,$H$1,"Days=A","Fill=C")/_xll.BDH(E16,"PX_LAST",$J$1,$J$1,"Days=A","Fill=C")-1</f>
        <v>2.4182788525684007E-3</v>
      </c>
      <c r="I16" s="37">
        <f ca="1">_xll.BDH(E16,"PX_LAST",$H$1,$H$1,"Days=A","Fill=C")/_xll.BDH(E16,"PX_LAST",$I$1,$I$1,"Days=A","Fill=C")-1</f>
        <v>3.7575150300599436E-3</v>
      </c>
      <c r="J16" s="37">
        <f ca="1">_xll.BDH(E16,"PX_LAST",$J$1,$J$1,"Days=A","Fill=C")/_xll.BDH(E16,"PX_LAST",$K$1,$K$1,"Days=A","Fill=C")-1</f>
        <v>-9.9966677774077084E-4</v>
      </c>
      <c r="K16" s="37">
        <f ca="1">_xll.BDH(E16,"PX_LAST",$H$1,$H$1,"Days=A","Fill=C")/_xll.BDH(E16,"PX_LAST",$L$1,$L$1,"Days=A","Fill=C")-1</f>
        <v>-1.3863822805578407E-2</v>
      </c>
      <c r="Q16" s="40"/>
      <c r="R16" s="38"/>
      <c r="S16" s="38"/>
      <c r="T16" s="38"/>
      <c r="U16" s="38"/>
      <c r="V16" s="38"/>
      <c r="W16" s="38"/>
      <c r="X16" s="4"/>
      <c r="Y16" s="4"/>
      <c r="Z16" s="4"/>
      <c r="AB16" s="40"/>
      <c r="AC16" s="38"/>
      <c r="AD16" s="38"/>
      <c r="AE16" s="38"/>
      <c r="AF16" s="38"/>
      <c r="AG16" s="38"/>
      <c r="AH16" s="38"/>
      <c r="AI16" s="60"/>
      <c r="AJ16" s="63"/>
      <c r="AK16" s="60"/>
      <c r="AL16" s="40"/>
      <c r="AM16" s="38"/>
      <c r="AN16" s="38"/>
      <c r="AO16" s="38"/>
      <c r="AP16" s="38"/>
      <c r="AQ16" s="38"/>
      <c r="AR16" s="38"/>
    </row>
    <row r="17" spans="4:44" s="1" customFormat="1" x14ac:dyDescent="0.25">
      <c r="E17" s="1" t="s">
        <v>270</v>
      </c>
      <c r="F17" s="1" t="s">
        <v>273</v>
      </c>
      <c r="G17" s="5">
        <f ca="1">IF(ISNUMBER(_xll.BDH($E17,"PX_LAST",H$1,H$1,"Fill=C","Days=A"))=TRUE,_xll.BDH($E17,"PX_LAST",H$1,H$1,"Fill=C","Days=A"),0)</f>
        <v>97.765000000000001</v>
      </c>
      <c r="H17" s="37">
        <f ca="1">_xll.BDH(E17,"PX_LAST",$H$1,$H$1,"Days=A","Fill=C")/_xll.BDH(E17,"PX_LAST",$J$1,$J$1,"Days=A","Fill=C")-1</f>
        <v>6.1409344455243264E-4</v>
      </c>
      <c r="I17" s="37">
        <f ca="1">_xll.BDH(E17,"PX_LAST",$H$1,$H$1,"Days=A","Fill=C")/_xll.BDH(E17,"PX_LAST",$I$1,$I$1,"Days=A","Fill=C")-1</f>
        <v>2.1012710127101819E-3</v>
      </c>
      <c r="J17" s="37">
        <f ca="1">_xll.BDH(E17,"PX_LAST",$J$1,$J$1,"Days=A","Fill=C")/_xll.BDH(E17,"PX_LAST",$K$1,$K$1,"Days=A","Fill=C")-1</f>
        <v>-3.0695247352541255E-4</v>
      </c>
      <c r="K17" s="37">
        <f ca="1">_xll.BDH(E17,"PX_LAST",$H$1,$H$1,"Days=A","Fill=C")/_xll.BDH(E17,"PX_LAST",$L$1,$L$1,"Days=A","Fill=C")-1</f>
        <v>1.2217217994512586E-2</v>
      </c>
      <c r="Q17" s="40"/>
      <c r="R17" s="38"/>
      <c r="S17" s="38"/>
      <c r="T17" s="38"/>
      <c r="U17" s="38"/>
      <c r="V17" s="38"/>
      <c r="W17" s="38"/>
      <c r="X17" s="4"/>
      <c r="Y17" s="4"/>
      <c r="Z17" s="4"/>
      <c r="AB17" s="40"/>
      <c r="AC17" s="38"/>
      <c r="AD17" s="38"/>
      <c r="AE17" s="38"/>
      <c r="AF17" s="38"/>
      <c r="AG17" s="38"/>
      <c r="AH17" s="38"/>
      <c r="AI17" s="60"/>
      <c r="AJ17" s="63"/>
      <c r="AK17" s="60"/>
      <c r="AL17" s="40"/>
      <c r="AM17" s="38"/>
      <c r="AN17" s="38"/>
      <c r="AO17" s="38"/>
      <c r="AP17" s="38"/>
      <c r="AQ17" s="38"/>
      <c r="AR17" s="38"/>
    </row>
    <row r="18" spans="4:44" s="1" customFormat="1" ht="15.75" thickBot="1" x14ac:dyDescent="0.3">
      <c r="G18" s="5"/>
      <c r="H18" s="5"/>
      <c r="I18" s="5"/>
      <c r="J18" s="5"/>
      <c r="K18" s="5"/>
      <c r="P18" s="9" t="s">
        <v>160</v>
      </c>
      <c r="Q18" s="39" t="s">
        <v>150</v>
      </c>
      <c r="R18" s="38" t="e">
        <f ca="1">_xll.BDH($P18&amp;"G"&amp;R$4&amp;" Index","PX_LAST",$H$1,$H$1,"Fill=C","Days=A")/_xll.BDH($P18&amp;"G"&amp;R$4&amp;" Index","PX_LAST",$P$5,$P$5,"Fill=C","Days=A")-1</f>
        <v>#VALUE!</v>
      </c>
      <c r="S18" s="38" t="e">
        <f ca="1">_xll.BDH($P18&amp;"G"&amp;S$4&amp;" Index","PX_LAST",$H$1,$H$1,"Fill=C","Days=A")/_xll.BDH($P18&amp;"G"&amp;S$4&amp;" Index","PX_LAST",$P$5,$P$5,"Fill=C","Days=A")-1</f>
        <v>#VALUE!</v>
      </c>
      <c r="T18" s="38" t="e">
        <f ca="1">_xll.BDH($P18&amp;"G"&amp;T$4&amp;" Index","PX_LAST",$H$1,$H$1,"Fill=C","Days=A")/_xll.BDH($P18&amp;"G"&amp;T$4&amp;" Index","PX_LAST",$P$5,$P$5,"Fill=C","Days=A")-1</f>
        <v>#VALUE!</v>
      </c>
      <c r="U18" s="38" t="e">
        <f ca="1">_xll.BDH($P18&amp;"G"&amp;U$4&amp;" Index","PX_LAST",$H$1,$H$1,"Fill=C","Days=A")/_xll.BDH($P18&amp;"G"&amp;U$4&amp;" Index","PX_LAST",$P$5,$P$5,"Fill=C","Days=A")-1</f>
        <v>#VALUE!</v>
      </c>
      <c r="V18" s="38" t="e">
        <f ca="1">_xll.BDH($P18&amp;"G"&amp;V$4&amp;" Index","PX_LAST",$H$1,$H$1,"Fill=C","Days=A")/_xll.BDH($P18&amp;"G"&amp;V$4&amp;" Index","PX_LAST",$P$5,$P$5,"Fill=C","Days=A")-1</f>
        <v>#VALUE!</v>
      </c>
      <c r="W18" s="38" t="e">
        <f ca="1">_xll.BDH($P18&amp;"G"&amp;W$4&amp;" Index","PX_LAST",$H$1,$H$1,"Fill=C","Days=A")/_xll.BDH($P18&amp;"G"&amp;W$4&amp;" Index","PX_LAST",$P$5,$P$5,"Fill=C","Days=A")-1</f>
        <v>#VALUE!</v>
      </c>
      <c r="X18" s="11"/>
      <c r="Y18" s="11"/>
      <c r="Z18" s="11"/>
      <c r="AB18" s="39" t="s">
        <v>150</v>
      </c>
      <c r="AC18" s="38" t="e">
        <f ca="1">_xll.BDH($P18&amp;"G"&amp;AC$4&amp;" Index","PX_LAST",H$1,H$1,"Fill=C","Days=A")/_xll.BDH($P18&amp;"G"&amp;AC$4&amp;" Index","PX_LAST",$AB$4,$AB$4,"Fill=C","Days=A")-1</f>
        <v>#VALUE!</v>
      </c>
      <c r="AD18" s="38" t="e">
        <f ca="1">_xll.BDH($P18&amp;"G"&amp;AD$4&amp;" Index","PX_LAST",H$1,H$1,"Fill=C","Days=A")/_xll.BDH($P18&amp;"G"&amp;AD$4&amp;" Index","PX_LAST",$AB$4,$AB$4,"Fill=C","Days=A")-1</f>
        <v>#VALUE!</v>
      </c>
      <c r="AE18" s="38" t="e">
        <f ca="1">_xll.BDH($P18&amp;"G"&amp;AE$4&amp;" Index","PX_LAST",H$1,H$1,"Fill=C","Days=A")/_xll.BDH($P18&amp;"G"&amp;AE$4&amp;" Index","PX_LAST",$AB$4,$AB$4,"Fill=C","Days=A")-1</f>
        <v>#VALUE!</v>
      </c>
      <c r="AF18" s="38" t="e">
        <f ca="1">_xll.BDH($P18&amp;"G"&amp;AF$4&amp;" Index","PX_LAST",H$1,H$1,"Fill=C","Days=A")/_xll.BDH($P18&amp;"G"&amp;AF$4&amp;" Index","PX_LAST",$AB$4,$AB$4,"Fill=C","Days=A")-1</f>
        <v>#VALUE!</v>
      </c>
      <c r="AG18" s="38" t="e">
        <f ca="1">_xll.BDH($P18&amp;"G"&amp;AG$4&amp;" Index","PX_LAST",H$1,H$1,"Fill=C","Days=A")/_xll.BDH($P18&amp;"G"&amp;AG$4&amp;" Index","PX_LAST",$AB$4,$AB$4,"Fill=C","Days=A")-1</f>
        <v>#VALUE!</v>
      </c>
      <c r="AH18" s="38" t="e">
        <f ca="1">_xll.BDH($P18&amp;"G"&amp;AH$4&amp;" Index","PX_LAST",H$1,H$1,"Fill=C","Days=A")/_xll.BDH($P18&amp;"G"&amp;AH$4&amp;" Index","PX_LAST",$AB$4,$AB$4,"Fill=C","Days=A")-1</f>
        <v>#VALUE!</v>
      </c>
      <c r="AI18" s="60"/>
      <c r="AJ18" s="63"/>
      <c r="AK18" s="60"/>
      <c r="AL18" s="39" t="s">
        <v>150</v>
      </c>
      <c r="AM18" s="38" t="e">
        <f ca="1">_xll.BDH($P18&amp;"G"&amp;AM$4&amp;" Index","PX_LAST",$H$1,$H$1,"Fill=C","Days=A")/_xll.BDH($P18&amp;"G"&amp;AM$4&amp;" Index","PX_LAST",$AL$4,$AL$4,"Fill=C","Days=A")-1</f>
        <v>#VALUE!</v>
      </c>
      <c r="AN18" s="38" t="e">
        <f ca="1">_xll.BDH($P18&amp;"G"&amp;AN$4&amp;" Index","PX_LAST",$H$1,$H$1,"Fill=C","Days=A")/_xll.BDH($P18&amp;"G"&amp;AN$4&amp;" Index","PX_LAST",$AL$4,$AL$4,"Fill=C","Days=A")-1</f>
        <v>#VALUE!</v>
      </c>
      <c r="AO18" s="38" t="e">
        <f ca="1">_xll.BDH($P18&amp;"G"&amp;AO$4&amp;" Index","PX_LAST",$H$1,$H$1,"Fill=C","Days=A")/_xll.BDH($P18&amp;"G"&amp;AO$4&amp;" Index","PX_LAST",$AL$4,$AL$4,"Fill=C","Days=A")-1</f>
        <v>#VALUE!</v>
      </c>
      <c r="AP18" s="38" t="e">
        <f ca="1">_xll.BDH($P18&amp;"G"&amp;AP$4&amp;" Index","PX_LAST",$H$1,$H$1,"Fill=C","Days=A")/_xll.BDH($P18&amp;"G"&amp;AP$4&amp;" Index","PX_LAST",$AL$4,$AL$4,"Fill=C","Days=A")-1</f>
        <v>#VALUE!</v>
      </c>
      <c r="AQ18" s="38" t="e">
        <f ca="1">_xll.BDH($P18&amp;"G"&amp;AQ$4&amp;" Index","PX_LAST",$H$1,$H$1,"Fill=C","Days=A")/_xll.BDH($P18&amp;"G"&amp;AQ$4&amp;" Index","PX_LAST",$AL$4,$AL$4,"Fill=C","Days=A")-1</f>
        <v>#VALUE!</v>
      </c>
      <c r="AR18" s="38" t="e">
        <f ca="1">_xll.BDH($P18&amp;"G"&amp;AR$4&amp;" Index","PX_LAST",$H$1,$H$1,"Fill=C","Days=A")/_xll.BDH($P18&amp;"G"&amp;AR$4&amp;" Index","PX_LAST",$AL$4,$AL$4,"Fill=C","Days=A")-1</f>
        <v>#VALUE!</v>
      </c>
    </row>
    <row r="19" spans="4:44" s="1" customFormat="1" ht="15.75" thickBot="1" x14ac:dyDescent="0.3">
      <c r="F19" s="43" t="s">
        <v>77</v>
      </c>
      <c r="G19" s="7" t="s">
        <v>11</v>
      </c>
      <c r="H19" s="28" t="str">
        <f>$H$5</f>
        <v>1D Δ (bp)</v>
      </c>
      <c r="I19" s="28" t="s">
        <v>286</v>
      </c>
      <c r="J19" s="28" t="str">
        <f>$J$5</f>
        <v>MTD Δ (bp)</v>
      </c>
      <c r="K19" s="28" t="s">
        <v>224</v>
      </c>
      <c r="P19" s="1" t="s">
        <v>149</v>
      </c>
      <c r="Q19" s="40" t="s">
        <v>149</v>
      </c>
      <c r="R19" s="38" t="e">
        <f ca="1">_xll.BDH($P19&amp;"G"&amp;R$4&amp;" Index","PX_LAST",$H$1,$H$1,"Fill=C","Days=A")/_xll.BDH($P19&amp;"G"&amp;R$4&amp;" Index","PX_LAST",$P$5,$P$5,"Fill=C","Days=A")-1</f>
        <v>#VALUE!</v>
      </c>
      <c r="S19" s="38" t="e">
        <f ca="1">_xll.BDH($P19&amp;"G"&amp;S$4&amp;" Index","PX_LAST",$H$1,$H$1,"Fill=C","Days=A")/_xll.BDH($P19&amp;"G"&amp;S$4&amp;" Index","PX_LAST",$P$5,$P$5,"Fill=C","Days=A")-1</f>
        <v>#VALUE!</v>
      </c>
      <c r="T19" s="38" t="e">
        <f ca="1">_xll.BDH($P19&amp;"G"&amp;T$4&amp;" Index","PX_LAST",$H$1,$H$1,"Fill=C","Days=A")/_xll.BDH($P19&amp;"G"&amp;T$4&amp;" Index","PX_LAST",$P$5,$P$5,"Fill=C","Days=A")-1</f>
        <v>#VALUE!</v>
      </c>
      <c r="U19" s="38" t="e">
        <f ca="1">_xll.BDH($P19&amp;"G"&amp;U$4&amp;" Index","PX_LAST",$H$1,$H$1,"Fill=C","Days=A")/_xll.BDH($P19&amp;"G"&amp;U$4&amp;" Index","PX_LAST",$P$5,$P$5,"Fill=C","Days=A")-1</f>
        <v>#VALUE!</v>
      </c>
      <c r="V19" s="38" t="e">
        <f ca="1">_xll.BDH($P19&amp;"G"&amp;V$4&amp;" Index","PX_LAST",$H$1,$H$1,"Fill=C","Days=A")/_xll.BDH($P19&amp;"G"&amp;V$4&amp;" Index","PX_LAST",$P$5,$P$5,"Fill=C","Days=A")-1</f>
        <v>#VALUE!</v>
      </c>
      <c r="W19" s="38" t="e">
        <f ca="1">_xll.BDH($P19&amp;"G"&amp;W$4&amp;" Index","PX_LAST",$H$1,$H$1,"Fill=C","Days=A")/_xll.BDH($P19&amp;"G"&amp;W$4&amp;" Index","PX_LAST",$P$5,$P$5,"Fill=C","Days=A")-1</f>
        <v>#VALUE!</v>
      </c>
      <c r="X19" s="4"/>
      <c r="Y19" s="4"/>
      <c r="Z19" s="4"/>
      <c r="AB19" s="40" t="s">
        <v>149</v>
      </c>
      <c r="AC19" s="38" t="e">
        <f ca="1">_xll.BDH($P19&amp;"G"&amp;AC$4&amp;" Index","PX_LAST",H$1,H$1,"Fill=C","Days=A")/_xll.BDH($P19&amp;"G"&amp;AC$4&amp;" Index","PX_LAST",$AB$4,$AB$4,"Fill=C","Days=A")-1</f>
        <v>#VALUE!</v>
      </c>
      <c r="AD19" s="38" t="e">
        <f ca="1">_xll.BDH($P19&amp;"G"&amp;AD$4&amp;" Index","PX_LAST",H$1,H$1,"Fill=C","Days=A")/_xll.BDH($P19&amp;"G"&amp;AD$4&amp;" Index","PX_LAST",$AB$4,$AB$4,"Fill=C","Days=A")-1</f>
        <v>#VALUE!</v>
      </c>
      <c r="AE19" s="38" t="e">
        <f ca="1">_xll.BDH($P19&amp;"G"&amp;AE$4&amp;" Index","PX_LAST",H$1,H$1,"Fill=C","Days=A")/_xll.BDH($P19&amp;"G"&amp;AE$4&amp;" Index","PX_LAST",$AB$4,$AB$4,"Fill=C","Days=A")-1</f>
        <v>#VALUE!</v>
      </c>
      <c r="AF19" s="38" t="e">
        <f ca="1">_xll.BDH($P19&amp;"G"&amp;AF$4&amp;" Index","PX_LAST",H$1,H$1,"Fill=C","Days=A")/_xll.BDH($P19&amp;"G"&amp;AF$4&amp;" Index","PX_LAST",$AB$4,$AB$4,"Fill=C","Days=A")-1</f>
        <v>#VALUE!</v>
      </c>
      <c r="AG19" s="38" t="e">
        <f ca="1">_xll.BDH($P19&amp;"G"&amp;AG$4&amp;" Index","PX_LAST",H$1,H$1,"Fill=C","Days=A")/_xll.BDH($P19&amp;"G"&amp;AG$4&amp;" Index","PX_LAST",$AB$4,$AB$4,"Fill=C","Days=A")-1</f>
        <v>#VALUE!</v>
      </c>
      <c r="AH19" s="38" t="e">
        <f ca="1">_xll.BDH($P19&amp;"G"&amp;AH$4&amp;" Index","PX_LAST",H$1,H$1,"Fill=C","Days=A")/_xll.BDH($P19&amp;"G"&amp;AH$4&amp;" Index","PX_LAST",$AB$4,$AB$4,"Fill=C","Days=A")-1</f>
        <v>#VALUE!</v>
      </c>
      <c r="AI19" s="60"/>
      <c r="AJ19" s="63"/>
      <c r="AK19" s="60"/>
      <c r="AL19" s="40" t="s">
        <v>149</v>
      </c>
      <c r="AM19" s="38" t="e">
        <f ca="1">_xll.BDH($P19&amp;"G"&amp;AM$4&amp;" Index","PX_LAST",$H$1,$H$1,"Fill=C","Days=A")/_xll.BDH($P19&amp;"G"&amp;AM$4&amp;" Index","PX_LAST",$AL$4,$AL$4,"Fill=C","Days=A")-1</f>
        <v>#VALUE!</v>
      </c>
      <c r="AN19" s="38" t="e">
        <f ca="1">_xll.BDH($P19&amp;"G"&amp;AN$4&amp;" Index","PX_LAST",$H$1,$H$1,"Fill=C","Days=A")/_xll.BDH($P19&amp;"G"&amp;AN$4&amp;" Index","PX_LAST",$AL$4,$AL$4,"Fill=C","Days=A")-1</f>
        <v>#VALUE!</v>
      </c>
      <c r="AO19" s="38" t="e">
        <f ca="1">_xll.BDH($P19&amp;"G"&amp;AO$4&amp;" Index","PX_LAST",$H$1,$H$1,"Fill=C","Days=A")/_xll.BDH($P19&amp;"G"&amp;AO$4&amp;" Index","PX_LAST",$AL$4,$AL$4,"Fill=C","Days=A")-1</f>
        <v>#VALUE!</v>
      </c>
      <c r="AP19" s="38" t="e">
        <f ca="1">_xll.BDH($P19&amp;"G"&amp;AP$4&amp;" Index","PX_LAST",$H$1,$H$1,"Fill=C","Days=A")/_xll.BDH($P19&amp;"G"&amp;AP$4&amp;" Index","PX_LAST",$AL$4,$AL$4,"Fill=C","Days=A")-1</f>
        <v>#VALUE!</v>
      </c>
      <c r="AQ19" s="38" t="e">
        <f ca="1">_xll.BDH($P19&amp;"G"&amp;AQ$4&amp;" Index","PX_LAST",$H$1,$H$1,"Fill=C","Days=A")/_xll.BDH($P19&amp;"G"&amp;AQ$4&amp;" Index","PX_LAST",$AL$4,$AL$4,"Fill=C","Days=A")-1</f>
        <v>#VALUE!</v>
      </c>
      <c r="AR19" s="38" t="e">
        <f ca="1">_xll.BDH($P19&amp;"G"&amp;AR$4&amp;" Index","PX_LAST",$H$1,$H$1,"Fill=C","Days=A")/_xll.BDH($P19&amp;"G"&amp;AR$4&amp;" Index","PX_LAST",$AL$4,$AL$4,"Fill=C","Days=A")-1</f>
        <v>#VALUE!</v>
      </c>
    </row>
    <row r="20" spans="4:44" s="1" customFormat="1" x14ac:dyDescent="0.25">
      <c r="E20" s="9" t="s">
        <v>76</v>
      </c>
      <c r="F20" s="9" t="s">
        <v>181</v>
      </c>
      <c r="G20" s="50">
        <f ca="1">IF(ISNUMBER(_xll.BDH($E20,"PX_LAST",H$1,H$1,"Fill=C","Days=A"))=TRUE,_xll.BDH($E20,"PX_LAST",H$1,H$1,"Fill=C","Days=A"),0)</f>
        <v>1.8220000000000001</v>
      </c>
      <c r="H20" s="42">
        <f ca="1">(G20-_xll.BDH($E20,"PX_LAST",J$1,J$1,"Fill=C","Days=A"))*100</f>
        <v>-9.2999999999999972</v>
      </c>
      <c r="I20" s="42">
        <f ca="1">(G20-_xll.BDH($E20,"PX_LAST",I$1,I$1,"Fill=C","Days=A"))*100</f>
        <v>-17.700000000000003</v>
      </c>
      <c r="J20" s="42">
        <f ca="1">(G20-_xll.BDH($E20,"PX_LAST",K$1,K$1,"Fill=C","Days=A"))*100</f>
        <v>-15.899999999999981</v>
      </c>
      <c r="K20" s="42">
        <f ca="1">(G20-_xll.BDH($E20,"PX_LAST",L$1,L$1,"Fill=C","Days=A"))*100</f>
        <v>-12.1</v>
      </c>
      <c r="P20" s="9"/>
      <c r="Q20" s="9"/>
      <c r="R20" s="23"/>
      <c r="S20" s="11"/>
      <c r="T20" s="23"/>
      <c r="U20" s="23"/>
      <c r="V20" s="23"/>
      <c r="W20" s="23"/>
      <c r="X20" s="11"/>
      <c r="Y20" s="11"/>
      <c r="Z20" s="11"/>
      <c r="AB20" s="31"/>
      <c r="AC20" s="31"/>
      <c r="AD20" s="31"/>
      <c r="AE20" s="31"/>
      <c r="AF20" s="31"/>
      <c r="AG20" s="31"/>
      <c r="AH20" s="11"/>
      <c r="AI20" s="58"/>
      <c r="AJ20" s="61"/>
      <c r="AK20" s="58"/>
      <c r="AL20" s="31"/>
      <c r="AM20" s="31"/>
      <c r="AN20" s="31"/>
      <c r="AO20" s="31"/>
      <c r="AP20" s="31"/>
      <c r="AQ20" s="31"/>
      <c r="AR20" s="11"/>
    </row>
    <row r="21" spans="4:44" s="1" customFormat="1" x14ac:dyDescent="0.25">
      <c r="E21" s="1" t="s">
        <v>62</v>
      </c>
      <c r="F21" s="1" t="s">
        <v>182</v>
      </c>
      <c r="G21" s="51">
        <f ca="1">IF(ISNUMBER(_xll.BDH($E21,"PX_LAST",H$1,H$1,"Fill=C","Days=A"))=TRUE,_xll.BDH($E21,"PX_LAST",H$1,H$1,"Fill=C","Days=A"),0)</f>
        <v>2.609</v>
      </c>
      <c r="H21" s="42">
        <f ca="1">(G21-_xll.BDH($E21,"PX_LAST",J$1,J$1,"Fill=C","Days=A"))*100</f>
        <v>-12.800000000000011</v>
      </c>
      <c r="I21" s="42">
        <f ca="1">(G21-_xll.BDH($E21,"PX_LAST",I$1,I$1,"Fill=C","Days=A"))*100</f>
        <v>-22.900000000000009</v>
      </c>
      <c r="J21" s="42">
        <f ca="1">(G21-_xll.BDH($E21,"PX_LAST",K$1,K$1,"Fill=C","Days=A"))*100</f>
        <v>-18.500000000000007</v>
      </c>
      <c r="K21" s="42">
        <f ca="1">(G21-_xll.BDH($E21,"PX_LAST",L$1,L$1,"Fill=C","Days=A"))*100</f>
        <v>59.3</v>
      </c>
      <c r="AI21" s="58"/>
      <c r="AJ21" s="61"/>
      <c r="AK21" s="58"/>
    </row>
    <row r="22" spans="4:44" s="1" customFormat="1" x14ac:dyDescent="0.25">
      <c r="E22" s="9" t="s">
        <v>75</v>
      </c>
      <c r="F22" s="9" t="s">
        <v>183</v>
      </c>
      <c r="G22" s="50">
        <f ca="1">IF(ISNUMBER(_xll.BDH($E22,"PX_LAST",H$1,H$1,"Fill=C","Days=A"))=TRUE,_xll.BDH($E22,"PX_LAST",H$1,H$1,"Fill=C","Days=A"),0)</f>
        <v>0.90200000000000002</v>
      </c>
      <c r="H22" s="42">
        <f ca="1">(G22-_xll.BDH($E22,"PX_LAST",J$1,J$1,"Fill=C","Days=A"))*100</f>
        <v>-4.0999999999999925</v>
      </c>
      <c r="I22" s="42">
        <f ca="1">(G22-_xll.BDH($E22,"PX_LAST",I$1,I$1,"Fill=C","Days=A"))*100</f>
        <v>-18.600000000000005</v>
      </c>
      <c r="J22" s="42">
        <f ca="1">(G22-_xll.BDH($E22,"PX_LAST",K$1,K$1,"Fill=C","Days=A"))*100</f>
        <v>-5.2999999999999936</v>
      </c>
      <c r="K22" s="42">
        <f ca="1">(G22-_xll.BDH($E22,"PX_LAST",L$1,L$1,"Fill=C","Days=A"))*100</f>
        <v>23.2</v>
      </c>
      <c r="AI22" s="58"/>
      <c r="AJ22" s="61"/>
      <c r="AK22" s="58"/>
    </row>
    <row r="23" spans="4:44" s="1" customFormat="1" x14ac:dyDescent="0.25">
      <c r="E23" s="1" t="s">
        <v>74</v>
      </c>
      <c r="F23" s="1" t="s">
        <v>184</v>
      </c>
      <c r="G23" s="51">
        <f ca="1">IF(ISNUMBER(_xll.BDH($E23,"PX_LAST",H$1,H$1,"Fill=C","Days=A"))=TRUE,_xll.BDH($E23,"PX_LAST",H$1,H$1,"Fill=C","Days=A"),0)</f>
        <v>4.4960000000000004</v>
      </c>
      <c r="H23" s="42">
        <f ca="1">(G23-_xll.BDH($E23,"PX_LAST",J$1,J$1,"Fill=C","Days=A"))*100</f>
        <v>-9.9999999999999645</v>
      </c>
      <c r="I23" s="42">
        <f ca="1">(G23-_xll.BDH($E23,"PX_LAST",I$1,I$1,"Fill=C","Days=A"))*100</f>
        <v>-1.7999999999999794</v>
      </c>
      <c r="J23" s="42">
        <f ca="1">(G23-_xll.BDH($E23,"PX_LAST",K$1,K$1,"Fill=C","Days=A"))*100</f>
        <v>-8.8999999999999524</v>
      </c>
      <c r="K23" s="42">
        <f ca="1">(G23-_xll.BDH($E23,"PX_LAST",L$1,L$1,"Fill=C","Days=A"))*100</f>
        <v>38.100000000000023</v>
      </c>
      <c r="AI23" s="58"/>
      <c r="AJ23" s="61"/>
      <c r="AK23" s="58"/>
    </row>
    <row r="24" spans="4:44" s="1" customFormat="1" x14ac:dyDescent="0.25">
      <c r="E24" s="9" t="s">
        <v>63</v>
      </c>
      <c r="F24" s="9" t="s">
        <v>185</v>
      </c>
      <c r="G24" s="50">
        <f ca="1">IF(ISNUMBER(_xll.BDH($E24,"PX_LAST",H$1,H$1,"Fill=C","Days=A"))=TRUE,_xll.BDH($E24,"PX_LAST",H$1,H$1,"Fill=C","Days=A"),0)</f>
        <v>1.2969999999999999</v>
      </c>
      <c r="H24" s="42">
        <f ca="1">(G24-_xll.BDH($E24,"PX_LAST",J$1,J$1,"Fill=C","Days=A"))*100</f>
        <v>-5.2000000000000046</v>
      </c>
      <c r="I24" s="42">
        <f ca="1">(G24-_xll.BDH($E24,"PX_LAST",I$1,I$1,"Fill=C","Days=A"))*100</f>
        <v>-14.400000000000013</v>
      </c>
      <c r="J24" s="42">
        <f ca="1">(G24-_xll.BDH($E24,"PX_LAST",K$1,K$1,"Fill=C","Days=A"))*100</f>
        <v>-20.600000000000019</v>
      </c>
      <c r="K24" s="42">
        <f ca="1">(G24-_xll.BDH($E24,"PX_LAST",L$1,L$1,"Fill=C","Days=A"))*100</f>
        <v>-27</v>
      </c>
      <c r="AI24" s="58"/>
      <c r="AJ24" s="61"/>
      <c r="AK24" s="58"/>
    </row>
    <row r="25" spans="4:44" s="1" customFormat="1" ht="15.75" thickBot="1" x14ac:dyDescent="0.3">
      <c r="G25" s="5"/>
      <c r="H25" s="5"/>
      <c r="I25" s="5"/>
      <c r="J25" s="5"/>
      <c r="K25" s="5"/>
      <c r="AI25" s="58"/>
      <c r="AJ25" s="61"/>
      <c r="AK25" s="58"/>
    </row>
    <row r="26" spans="4:44" s="1" customFormat="1" ht="15.75" hidden="1" thickBot="1" x14ac:dyDescent="0.3">
      <c r="F26" s="43" t="s">
        <v>70</v>
      </c>
      <c r="G26" s="7" t="s">
        <v>11</v>
      </c>
      <c r="H26" s="28" t="str">
        <f>$H$5</f>
        <v>1D Δ (bp)</v>
      </c>
      <c r="I26" s="28"/>
      <c r="J26" s="28" t="str">
        <f>$J$5</f>
        <v>MTD Δ (bp)</v>
      </c>
      <c r="K26" s="28" t="s">
        <v>224</v>
      </c>
      <c r="AI26" s="58"/>
      <c r="AJ26" s="61"/>
      <c r="AK26" s="58"/>
    </row>
    <row r="27" spans="4:44" s="1" customFormat="1" ht="15.75" hidden="1" thickBot="1" x14ac:dyDescent="0.3">
      <c r="E27" s="9" t="s">
        <v>71</v>
      </c>
      <c r="F27" s="9" t="s">
        <v>186</v>
      </c>
      <c r="G27" s="50">
        <f ca="1">IF(ISNUMBER(_xll.BDH($E27,"PX_LAST",H$1,H$1,"Fill=C","Days=A"))=TRUE,_xll.BDH($E27,"PX_LAST",H$1,H$1,"Fill=C","Days=A"),0)</f>
        <v>6.133</v>
      </c>
      <c r="H27" s="42">
        <f ca="1">(G27-_xll.BDH($E27,"PX_LAST",J$1,J$1,"Fill=C","Days=A"))*100</f>
        <v>0.40000000000004476</v>
      </c>
      <c r="I27" s="42"/>
      <c r="J27" s="42">
        <f ca="1">(G27-_xll.BDH($E27,"PX_LAST",K$1,K$1,"Fill=C","Days=A"))*100</f>
        <v>49.800000000000026</v>
      </c>
      <c r="K27" s="42">
        <f ca="1">(G27-_xll.BDH($E27,"PX_LAST",L$1,L$1,"Fill=C","Days=A"))*100</f>
        <v>157.50000000000003</v>
      </c>
      <c r="AI27" s="58"/>
      <c r="AJ27" s="61"/>
      <c r="AK27" s="58"/>
    </row>
    <row r="28" spans="4:44" s="1" customFormat="1" ht="15.75" hidden="1" thickBot="1" x14ac:dyDescent="0.3">
      <c r="E28" s="1" t="s">
        <v>72</v>
      </c>
      <c r="F28" s="1" t="s">
        <v>187</v>
      </c>
      <c r="G28" s="51">
        <f ca="1">IF(ISNUMBER(_xll.BDH($E28,"PX_LAST",H$1,H$1,"Fill=C","Days=A"))=TRUE,_xll.BDH($E28,"PX_LAST",H$1,H$1,"Fill=C","Days=A"),0)</f>
        <v>8.0109999999999992</v>
      </c>
      <c r="H28" s="42">
        <f ca="1">(G28-_xll.BDH($E28,"PX_LAST",J$1,J$1,"Fill=C","Days=A"))*100</f>
        <v>4.0999999999999481</v>
      </c>
      <c r="I28" s="42"/>
      <c r="J28" s="42">
        <f ca="1">(G28-_xll.BDH($E28,"PX_LAST",K$1,K$1,"Fill=C","Days=A"))*100</f>
        <v>20.199999999999907</v>
      </c>
      <c r="K28" s="42">
        <f ca="1">(G28-_xll.BDH($E28,"PX_LAST",L$1,L$1,"Fill=C","Days=A"))*100</f>
        <v>35.39999999999992</v>
      </c>
      <c r="AI28" s="58"/>
      <c r="AJ28" s="61"/>
      <c r="AK28" s="58"/>
    </row>
    <row r="29" spans="4:44" s="1" customFormat="1" ht="15.75" hidden="1" thickBot="1" x14ac:dyDescent="0.3">
      <c r="G29" s="5"/>
      <c r="H29" s="5"/>
      <c r="I29" s="5"/>
      <c r="J29" s="5"/>
      <c r="K29" s="5"/>
      <c r="AI29" s="58"/>
      <c r="AJ29" s="61"/>
      <c r="AK29" s="58"/>
    </row>
    <row r="30" spans="4:44" s="1" customFormat="1" ht="15.75" thickBot="1" x14ac:dyDescent="0.3">
      <c r="F30" s="43" t="s">
        <v>73</v>
      </c>
      <c r="G30" s="7" t="s">
        <v>11</v>
      </c>
      <c r="H30" s="28" t="str">
        <f>$H$5</f>
        <v>1D Δ (bp)</v>
      </c>
      <c r="I30" s="28" t="s">
        <v>286</v>
      </c>
      <c r="J30" s="28" t="str">
        <f>$J$5</f>
        <v>MTD Δ (bp)</v>
      </c>
      <c r="K30" s="28" t="s">
        <v>224</v>
      </c>
      <c r="AI30" s="58"/>
      <c r="AJ30" s="61"/>
      <c r="AK30" s="58"/>
    </row>
    <row r="31" spans="4:44" s="1" customFormat="1" x14ac:dyDescent="0.25">
      <c r="D31" s="1" t="s">
        <v>68</v>
      </c>
      <c r="E31" s="9" t="s">
        <v>58</v>
      </c>
      <c r="F31" s="9" t="s">
        <v>81</v>
      </c>
      <c r="G31" s="10">
        <f ca="1">(_xll.BDH($D31,"PX_LAST",H$1,H$1,"Fill=C","Days=A")-_xll.BDH($E31,"PX_LAST",H$1,H$1,"Fill=C","Days=A"))*100</f>
        <v>32.999999999999993</v>
      </c>
      <c r="H31" s="42">
        <f ca="1">($G31-(_xll.BDH($D31,"PX_LAST",J$1,J$1,"Fill=C","Days=A")-_xll.BDH($E31,"PX_LAST",J$1,J$1,"Fill=C","Days=A"))*100)</f>
        <v>-1.1000000000000085</v>
      </c>
      <c r="I31" s="42">
        <f ca="1">($G31-(_xll.BDH($D31,"PX_LAST",I$1,I$1,"Fill=C","Days=A")-_xll.BDH($E31,"PX_LAST",I$1,I$1,"Fill=C","Days=A"))*100)</f>
        <v>-8.4000000000000128</v>
      </c>
      <c r="J31" s="42">
        <f ca="1">($G31-(_xll.BDH($D31,"PX_LAST",K$1,K$1,"Fill=C","Days=A")-_xll.BDH($E31,"PX_LAST",K$1,K$1,"Fill=C","Days=A"))*100)</f>
        <v>0.29999999999999005</v>
      </c>
      <c r="K31" s="42">
        <f ca="1">($G31-(_xll.BDH($D31,"PX_LAST",L$1,L$1,"Fill=C","Days=A")-_xll.BDH($E31,"PX_LAST",L$1,L$1,"Fill=C","Days=A"))*100)</f>
        <v>-2.8000000000000114</v>
      </c>
      <c r="AI31" s="58"/>
      <c r="AJ31" s="61"/>
      <c r="AK31" s="58"/>
    </row>
    <row r="32" spans="4:44" s="1" customFormat="1" x14ac:dyDescent="0.25">
      <c r="D32" s="1" t="s">
        <v>76</v>
      </c>
      <c r="E32" s="1" t="s">
        <v>58</v>
      </c>
      <c r="F32" s="1" t="s">
        <v>78</v>
      </c>
      <c r="G32" s="5">
        <f ca="1">(_xll.BDH($D32,"PX_LAST",H$1,H$1,"Fill=C","Days=A")-_xll.BDH($E32,"PX_LAST",H$1,H$1,"Fill=C","Days=A"))*100</f>
        <v>141.9</v>
      </c>
      <c r="H32" s="42">
        <f ca="1">($G32-(_xll.BDH($D32,"PX_LAST",J$1,J$1,"Fill=C","Days=A")-_xll.BDH($E32,"PX_LAST",J$1,J$1,"Fill=C","Days=A"))*100)</f>
        <v>-7</v>
      </c>
      <c r="I32" s="42">
        <f ca="1">($G32-(_xll.BDH($D32,"PX_LAST",I$1,I$1,"Fill=C","Days=A")-_xll.BDH($E32,"PX_LAST",I$1,I$1,"Fill=C","Days=A"))*100)</f>
        <v>-8.7000000000000171</v>
      </c>
      <c r="J32" s="42">
        <f ca="1">($G32-(_xll.BDH($D32,"PX_LAST",K$1,K$1,"Fill=C","Days=A")-_xll.BDH($E32,"PX_LAST",K$1,K$1,"Fill=C","Days=A"))*100)</f>
        <v>-22.099999999999994</v>
      </c>
      <c r="K32" s="42">
        <f ca="1">($G32-(_xll.BDH($D32,"PX_LAST",L$1,L$1,"Fill=C","Days=A")-_xll.BDH($E32,"PX_LAST",L$1,L$1,"Fill=C","Days=A"))*100)</f>
        <v>-9.6999999999999886</v>
      </c>
      <c r="AI32" s="58"/>
      <c r="AJ32" s="61"/>
      <c r="AK32" s="58"/>
    </row>
    <row r="33" spans="4:37" s="1" customFormat="1" x14ac:dyDescent="0.25">
      <c r="D33" s="1" t="s">
        <v>62</v>
      </c>
      <c r="E33" s="9" t="s">
        <v>58</v>
      </c>
      <c r="F33" s="9" t="s">
        <v>79</v>
      </c>
      <c r="G33" s="10">
        <f ca="1">(_xll.BDH($D33,"PX_LAST",H$1,H$1,"Fill=C","Days=A")-_xll.BDH($E33,"PX_LAST",H$1,H$1,"Fill=C","Days=A"))*100</f>
        <v>220.6</v>
      </c>
      <c r="H33" s="42">
        <f ca="1">($G33-(_xll.BDH($D33,"PX_LAST",J$1,J$1,"Fill=C","Days=A")-_xll.BDH($E33,"PX_LAST",J$1,J$1,"Fill=C","Days=A"))*100)</f>
        <v>-10.5</v>
      </c>
      <c r="I33" s="42">
        <f ca="1">($G33-(_xll.BDH($D33,"PX_LAST",I$1,I$1,"Fill=C","Days=A")-_xll.BDH($E33,"PX_LAST",I$1,I$1,"Fill=C","Days=A"))*100)</f>
        <v>-13.900000000000034</v>
      </c>
      <c r="J33" s="42">
        <f ca="1">($G33-(_xll.BDH($D33,"PX_LAST",K$1,K$1,"Fill=C","Days=A")-_xll.BDH($E33,"PX_LAST",K$1,K$1,"Fill=C","Days=A"))*100)</f>
        <v>-24.699999999999989</v>
      </c>
      <c r="K33" s="42">
        <f ca="1">($G33-(_xll.BDH($D33,"PX_LAST",L$1,L$1,"Fill=C","Days=A")-_xll.BDH($E33,"PX_LAST",L$1,L$1,"Fill=C","Days=A"))*100)</f>
        <v>61.699999999999989</v>
      </c>
      <c r="AI33" s="58"/>
      <c r="AJ33" s="61"/>
      <c r="AK33" s="58"/>
    </row>
    <row r="34" spans="4:37" s="1" customFormat="1" x14ac:dyDescent="0.25">
      <c r="D34" s="1" t="s">
        <v>74</v>
      </c>
      <c r="E34" s="1" t="s">
        <v>58</v>
      </c>
      <c r="F34" s="1" t="s">
        <v>194</v>
      </c>
      <c r="G34" s="5">
        <f ca="1">(_xll.BDH($D34,"PX_LAST",H$1,H$1,"Fill=C","Days=A")-_xll.BDH($E34,"PX_LAST",H$1,H$1,"Fill=C","Days=A"))*100</f>
        <v>409.3</v>
      </c>
      <c r="H34" s="42">
        <f ca="1">($G34-(_xll.BDH($D34,"PX_LAST",J$1,J$1,"Fill=C","Days=A")-_xll.BDH($E34,"PX_LAST",J$1,J$1,"Fill=C","Days=A"))*100)</f>
        <v>-7.6999999999999886</v>
      </c>
      <c r="I34" s="42">
        <f ca="1">($G34-(_xll.BDH($D34,"PX_LAST",I$1,I$1,"Fill=C","Days=A")-_xll.BDH($E34,"PX_LAST",I$1,I$1,"Fill=C","Days=A"))*100)</f>
        <v>7.2000000000000455</v>
      </c>
      <c r="J34" s="42">
        <f ca="1">($G34-(_xll.BDH($D34,"PX_LAST",K$1,K$1,"Fill=C","Days=A")-_xll.BDH($E34,"PX_LAST",K$1,K$1,"Fill=C","Days=A"))*100)</f>
        <v>-15.099999999999966</v>
      </c>
      <c r="K34" s="42">
        <f ca="1">($G34-(_xll.BDH($D34,"PX_LAST",L$1,L$1,"Fill=C","Days=A")-_xll.BDH($E34,"PX_LAST",L$1,L$1,"Fill=C","Days=A"))*100)</f>
        <v>40.5</v>
      </c>
      <c r="AI34" s="58"/>
      <c r="AJ34" s="61"/>
      <c r="AK34" s="58"/>
    </row>
    <row r="35" spans="4:37" s="1" customFormat="1" x14ac:dyDescent="0.25">
      <c r="D35" s="1" t="s">
        <v>63</v>
      </c>
      <c r="E35" s="9" t="s">
        <v>58</v>
      </c>
      <c r="F35" s="9" t="s">
        <v>80</v>
      </c>
      <c r="G35" s="10">
        <f ca="1">(_xll.BDH($D35,"PX_LAST",H$1,H$1,"Fill=C","Days=A")-_xll.BDH($E35,"PX_LAST",H$1,H$1,"Fill=C","Days=A"))*100</f>
        <v>89.399999999999991</v>
      </c>
      <c r="H35" s="42">
        <f ca="1">($G35-(_xll.BDH($D35,"PX_LAST",J$1,J$1,"Fill=C","Days=A")-_xll.BDH($E35,"PX_LAST",J$1,J$1,"Fill=C","Days=A"))*100)</f>
        <v>-2.9000000000000199</v>
      </c>
      <c r="I35" s="42">
        <f ca="1">($G35-(_xll.BDH($D35,"PX_LAST",I$1,I$1,"Fill=C","Days=A")-_xll.BDH($E35,"PX_LAST",I$1,I$1,"Fill=C","Days=A"))*100)</f>
        <v>-5.4000000000000199</v>
      </c>
      <c r="J35" s="42">
        <f ca="1">($G35-(_xll.BDH($D35,"PX_LAST",K$1,K$1,"Fill=C","Days=A")-_xll.BDH($E35,"PX_LAST",K$1,K$1,"Fill=C","Days=A"))*100)</f>
        <v>-26.800000000000026</v>
      </c>
      <c r="K35" s="42">
        <f ca="1">($G35-(_xll.BDH($D35,"PX_LAST",L$1,L$1,"Fill=C","Days=A")-_xll.BDH($E35,"PX_LAST",L$1,L$1,"Fill=C","Days=A"))*100)</f>
        <v>-24.599999999999994</v>
      </c>
      <c r="AI35" s="58"/>
      <c r="AJ35" s="61"/>
      <c r="AK35" s="58"/>
    </row>
    <row r="36" spans="4:37" s="1" customFormat="1" ht="15.75" thickBot="1" x14ac:dyDescent="0.3">
      <c r="G36" s="5"/>
      <c r="H36" s="5"/>
      <c r="I36" s="5"/>
      <c r="J36" s="5"/>
      <c r="K36" s="5"/>
      <c r="AI36" s="58"/>
      <c r="AJ36" s="61"/>
      <c r="AK36" s="58"/>
    </row>
    <row r="37" spans="4:37" s="1" customFormat="1" ht="15.75" thickBot="1" x14ac:dyDescent="0.3">
      <c r="F37" s="43" t="s">
        <v>226</v>
      </c>
      <c r="G37" s="7" t="s">
        <v>11</v>
      </c>
      <c r="H37" s="28" t="str">
        <f>$H$5</f>
        <v>1D Δ (bp)</v>
      </c>
      <c r="I37" s="28" t="s">
        <v>286</v>
      </c>
      <c r="J37" s="28" t="str">
        <f>$J$5</f>
        <v>MTD Δ (bp)</v>
      </c>
      <c r="K37" s="28" t="s">
        <v>224</v>
      </c>
      <c r="M37" s="87" t="s">
        <v>259</v>
      </c>
      <c r="AI37" s="58"/>
      <c r="AJ37" s="61"/>
      <c r="AK37" s="58"/>
    </row>
    <row r="38" spans="4:37" s="1" customFormat="1" x14ac:dyDescent="0.25">
      <c r="E38" s="9" t="s">
        <v>66</v>
      </c>
      <c r="F38" s="9" t="s">
        <v>195</v>
      </c>
      <c r="G38" s="10">
        <f ca="1">IF(ISNUMBER(_xll.BDH($E38,"PX_LAST",H$1,H$1,"Fill=C","Days=A"))=TRUE,_xll.BDH($E38,"PX_LAST",H$1,H$1,"Fill=C","Days=A"),0)</f>
        <v>37.131</v>
      </c>
      <c r="H38" s="42">
        <f ca="1">(G38-_xll.BDH($E38,"PX_LAST",J$1,J$1,"Fill=C","Days=A"))</f>
        <v>0.16899999999999693</v>
      </c>
      <c r="I38" s="42">
        <f ca="1">(G38-_xll.BDH($E38,"PX_LAST",I$1,I$1,"Fill=C","Days=A"))</f>
        <v>-5.597999999999999</v>
      </c>
      <c r="J38" s="42">
        <f ca="1">(G38-_xll.BDH($E38,"PX_LAST",K$1,K$1,"Fill=C","Days=A"))</f>
        <v>-5.5810000000000031</v>
      </c>
      <c r="K38" s="42">
        <f ca="1">(G38-_xll.BDH($E38,"PX_LAST",L$1,L$1,"Fill=C","Days=A"))</f>
        <v>-14.712000000000003</v>
      </c>
      <c r="M38" s="87"/>
      <c r="AI38" s="58"/>
      <c r="AJ38" s="61"/>
      <c r="AK38" s="58"/>
    </row>
    <row r="39" spans="4:37" s="1" customFormat="1" x14ac:dyDescent="0.25">
      <c r="E39" s="1" t="s">
        <v>67</v>
      </c>
      <c r="F39" s="1" t="s">
        <v>196</v>
      </c>
      <c r="G39" s="5">
        <f ca="1">IF(ISNUMBER(_xll.BDH($E39,"PX_LAST",H$1,H$1,"Fill=C","Days=A"))=TRUE,_xll.BDH($E39,"PX_LAST",H$1,H$1,"Fill=C","Days=A"),0)</f>
        <v>12.419</v>
      </c>
      <c r="H39" s="42">
        <f ca="1">(G39-_xll.BDH($E39,"PX_LAST",J$1,J$1,"Fill=C","Days=A"))</f>
        <v>0.58999999999999986</v>
      </c>
      <c r="I39" s="42">
        <f ca="1">(G39-_xll.BDH($E39,"PX_LAST",I$1,I$1,"Fill=C","Days=A"))</f>
        <v>-1.5919999999999987</v>
      </c>
      <c r="J39" s="42">
        <f ca="1">(G39-_xll.BDH($E39,"PX_LAST",K$1,K$1,"Fill=C","Days=A"))</f>
        <v>-4.0769999999999982</v>
      </c>
      <c r="K39" s="42">
        <f ca="1">(G39-_xll.BDH($E39,"PX_LAST",L$1,L$1,"Fill=C","Days=A"))</f>
        <v>-20.848000000000003</v>
      </c>
      <c r="M39" s="87"/>
      <c r="AI39" s="58"/>
      <c r="AJ39" s="61"/>
      <c r="AK39" s="58"/>
    </row>
    <row r="40" spans="4:37" s="1" customFormat="1" x14ac:dyDescent="0.25">
      <c r="E40" s="9" t="s">
        <v>91</v>
      </c>
      <c r="F40" s="9" t="s">
        <v>197</v>
      </c>
      <c r="G40" s="10">
        <f ca="1">IF(ISNUMBER(_xll.BDH($E40,"PX_LAST",H$1,H$1,"Fill=C","Days=A"))=TRUE,_xll.BDH($E40,"PX_LAST",H$1,H$1,"Fill=C","Days=A"),0)</f>
        <v>101.754</v>
      </c>
      <c r="H40" s="42">
        <f ca="1">(G40-_xll.BDH($E40,"PX_LAST",J$1,J$1,"Fill=C","Days=A"))</f>
        <v>-2.8539999999999992</v>
      </c>
      <c r="I40" s="42">
        <f ca="1">(G40-_xll.BDH($E40,"PX_LAST",I$1,I$1,"Fill=C","Days=A"))</f>
        <v>-7.3799999999999955</v>
      </c>
      <c r="J40" s="42">
        <f ca="1">(G40-_xll.BDH($E40,"PX_LAST",K$1,K$1,"Fill=C","Days=A"))</f>
        <v>2.7800000000000011</v>
      </c>
      <c r="K40" s="42">
        <f ca="1">(G40-_xll.BDH($E40,"PX_LAST",L$1,L$1,"Fill=C","Days=A"))</f>
        <v>-2.8669999999999902</v>
      </c>
      <c r="M40" s="87"/>
      <c r="AI40" s="58"/>
      <c r="AJ40" s="61"/>
      <c r="AK40" s="58"/>
    </row>
    <row r="41" spans="4:37" s="1" customFormat="1" x14ac:dyDescent="0.25">
      <c r="E41" s="1" t="s">
        <v>92</v>
      </c>
      <c r="F41" s="1" t="s">
        <v>198</v>
      </c>
      <c r="G41" s="5">
        <f ca="1">IF(ISNUMBER(_xll.BDH($E41,"PX_LAST",H$1,H$1,"Fill=C","Days=A"))=TRUE,_xll.BDH($E41,"PX_LAST",H$1,H$1,"Fill=C","Days=A"),0)</f>
        <v>75.605000000000004</v>
      </c>
      <c r="H41" s="42">
        <f ca="1">(G41-_xll.BDH($E41,"PX_LAST",J$1,J$1,"Fill=C","Days=A"))</f>
        <v>2.0510000000000019</v>
      </c>
      <c r="I41" s="42">
        <f ca="1">(G41-_xll.BDH($E41,"PX_LAST",I$1,I$1,"Fill=C","Days=A"))</f>
        <v>7.203000000000003</v>
      </c>
      <c r="J41" s="42">
        <f ca="1">(G41-_xll.BDH($E41,"PX_LAST",K$1,K$1,"Fill=C","Days=A"))</f>
        <v>7.4180000000000064</v>
      </c>
      <c r="K41" s="42">
        <f ca="1">(G41-_xll.BDH($E41,"PX_LAST",L$1,L$1,"Fill=C","Days=A"))</f>
        <v>-6.688999999999993</v>
      </c>
      <c r="M41" s="87"/>
      <c r="AI41" s="58"/>
      <c r="AJ41" s="61"/>
      <c r="AK41" s="58"/>
    </row>
    <row r="42" spans="4:37" s="1" customFormat="1" x14ac:dyDescent="0.25">
      <c r="E42" s="9" t="s">
        <v>93</v>
      </c>
      <c r="F42" s="9" t="s">
        <v>199</v>
      </c>
      <c r="G42" s="10">
        <f ca="1">IF(ISNUMBER(_xll.BDH($E42,"PX_LAST",H$1,H$1,"Fill=C","Days=A"))=TRUE,_xll.BDH($E42,"PX_LAST",H$1,H$1,"Fill=C","Days=A"),0)</f>
        <v>60.042999999999999</v>
      </c>
      <c r="H42" s="42">
        <f ca="1">(G42-_xll.BDH($E42,"PX_LAST",J$1,J$1,"Fill=C","Days=A"))</f>
        <v>0.3680000000000021</v>
      </c>
      <c r="I42" s="42">
        <f ca="1">(G42-_xll.BDH($E42,"PX_LAST",I$1,I$1,"Fill=C","Days=A"))</f>
        <v>-5.2029999999999959</v>
      </c>
      <c r="J42" s="42">
        <f ca="1">(G42-_xll.BDH($E42,"PX_LAST",K$1,K$1,"Fill=C","Days=A"))</f>
        <v>-1.5820000000000007</v>
      </c>
      <c r="K42" s="42">
        <f ca="1">(G42-_xll.BDH($E42,"PX_LAST",L$1,L$1,"Fill=C","Days=A"))</f>
        <v>-14.895000000000003</v>
      </c>
      <c r="M42" s="87"/>
      <c r="AI42" s="58"/>
      <c r="AJ42" s="61"/>
      <c r="AK42" s="58"/>
    </row>
    <row r="43" spans="4:37" s="1" customFormat="1" x14ac:dyDescent="0.25">
      <c r="E43" s="1" t="s">
        <v>257</v>
      </c>
      <c r="F43" s="1" t="s">
        <v>258</v>
      </c>
      <c r="G43" s="5">
        <f ca="1">IF(ISNUMBER(_xll.BDH($E43,"PX_LAST",H$1,H$1,"Fill=C","Days=A"))=TRUE,_xll.BDH($E43,"PX_LAST",H$1,H$1,"Fill=C","Days=A"),0)</f>
        <v>44.545999999999999</v>
      </c>
      <c r="H43" s="42">
        <f ca="1">(G43-_xll.BDH($E43,"PX_LAST",J$1,J$1,"Fill=C","Days=A"))</f>
        <v>2.0439999999999969</v>
      </c>
      <c r="I43" s="42">
        <f ca="1">(G43-_xll.BDH($E43,"PX_LAST",I$1,I$1,"Fill=C","Days=A"))</f>
        <v>-0.92499999999999716</v>
      </c>
      <c r="J43" s="42">
        <f ca="1">(G43-_xll.BDH($E43,"PX_LAST",K$1,K$1,"Fill=C","Days=A"))</f>
        <v>-1.7959999999999994</v>
      </c>
      <c r="K43" s="42">
        <f ca="1">(G43-_xll.BDH($E43,"PX_LAST",L$1,L$1,"Fill=C","Days=A"))</f>
        <v>-11.674999999999997</v>
      </c>
      <c r="M43" s="87"/>
      <c r="AI43" s="58"/>
      <c r="AJ43" s="61"/>
      <c r="AK43" s="58"/>
    </row>
    <row r="44" spans="4:37" s="1" customFormat="1" x14ac:dyDescent="0.25">
      <c r="E44" s="9" t="s">
        <v>274</v>
      </c>
      <c r="F44" s="9" t="s">
        <v>276</v>
      </c>
      <c r="G44" s="10">
        <f ca="1">IF(ISNUMBER(_xll.BDH($E44,"PX_LAST",H$1,H$1,"Fill=C","Days=A"))=TRUE,_xll.BDH($E44,"PX_LAST",H$1,H$1,"Fill=C","Days=A"),0)</f>
        <v>15.3</v>
      </c>
      <c r="H44" s="42">
        <f ca="1">(G44-_xll.BDH($E44,"PX_LAST",J$1,J$1,"Fill=C","Days=A"))</f>
        <v>-1</v>
      </c>
      <c r="I44" s="42">
        <f ca="1">(G44-_xll.BDH($E44,"PX_LAST",I$1,I$1,"Fill=C","Days=A"))</f>
        <v>-0.80000000000000071</v>
      </c>
      <c r="J44" s="42">
        <f ca="1">(G44-_xll.BDH($E44,"PX_LAST",K$1,K$1,"Fill=C","Days=A"))</f>
        <v>-1.3000000000000007</v>
      </c>
      <c r="K44" s="42">
        <f ca="1">(G44-_xll.BDH($E44,"PX_LAST",L$1,L$1,"Fill=C","Days=A"))</f>
        <v>-1.6999999999999993</v>
      </c>
      <c r="M44" s="84"/>
      <c r="AI44" s="58"/>
      <c r="AJ44" s="61"/>
      <c r="AK44" s="58"/>
    </row>
    <row r="45" spans="4:37" s="1" customFormat="1" x14ac:dyDescent="0.25">
      <c r="E45" s="1" t="s">
        <v>275</v>
      </c>
      <c r="F45" s="1" t="s">
        <v>277</v>
      </c>
      <c r="G45" s="5">
        <f ca="1">IF(ISNUMBER(_xll.BDH($E45,"PX_LAST",H$1,H$1,"Fill=C","Days=A"))=TRUE,_xll.BDH($E45,"PX_LAST",H$1,H$1,"Fill=C","Days=A"),0)</f>
        <v>66</v>
      </c>
      <c r="H45" s="42">
        <f ca="1">(G45-_xll.BDH($E45,"PX_LAST",J$1,J$1,"Fill=C","Days=A"))</f>
        <v>-1.2999999999999972</v>
      </c>
      <c r="I45" s="42">
        <f ca="1">(G45-_xll.BDH($E45,"PX_LAST",I$1,I$1,"Fill=C","Days=A"))</f>
        <v>-0.70000000000000284</v>
      </c>
      <c r="J45" s="42">
        <f ca="1">(G45-_xll.BDH($E45,"PX_LAST",K$1,K$1,"Fill=C","Days=A"))</f>
        <v>-0.70000000000000284</v>
      </c>
      <c r="K45" s="42">
        <f ca="1">(G45-_xll.BDH($E45,"PX_LAST",L$1,L$1,"Fill=C","Days=A"))</f>
        <v>-9.5</v>
      </c>
      <c r="M45" s="84"/>
      <c r="AI45" s="58"/>
      <c r="AJ45" s="61"/>
      <c r="AK45" s="58"/>
    </row>
    <row r="46" spans="4:37" s="1" customFormat="1" x14ac:dyDescent="0.25">
      <c r="E46" s="9" t="s">
        <v>278</v>
      </c>
      <c r="F46" s="9" t="s">
        <v>280</v>
      </c>
      <c r="G46" s="10">
        <f ca="1">IF(ISNUMBER(_xll.BDH($E46,"PX_LAST",H$1,H$1,"Fill=C","Days=A"))=TRUE,_xll.BDH($E46,"PX_LAST",H$1,H$1,"Fill=C","Days=A"),0)</f>
        <v>67.596000000000004</v>
      </c>
      <c r="H46" s="42">
        <f ca="1">(G46-_xll.BDH($E46,"PX_LAST",J$1,J$1,"Fill=C","Days=A"))</f>
        <v>-2.5699999999999932</v>
      </c>
      <c r="I46" s="42">
        <f ca="1">(G46-_xll.BDH($E46,"PX_LAST",I$1,I$1,"Fill=C","Days=A"))</f>
        <v>-3.4179999999999922</v>
      </c>
      <c r="J46" s="42">
        <f ca="1">(G46-_xll.BDH($E46,"PX_LAST",K$1,K$1,"Fill=C","Days=A"))</f>
        <v>-1.3900000000000006</v>
      </c>
      <c r="K46" s="42">
        <f ca="1">(G46-_xll.BDH($E46,"PX_LAST",L$1,L$1,"Fill=C","Days=A"))</f>
        <v>-1.4369999999999976</v>
      </c>
      <c r="M46" s="84"/>
      <c r="AI46" s="58"/>
      <c r="AJ46" s="61"/>
      <c r="AK46" s="58"/>
    </row>
    <row r="47" spans="4:37" s="1" customFormat="1" x14ac:dyDescent="0.25">
      <c r="E47" s="1" t="s">
        <v>279</v>
      </c>
      <c r="F47" s="1" t="s">
        <v>281</v>
      </c>
      <c r="G47" s="5">
        <f ca="1">IF(ISNUMBER(_xll.BDH($E47,"PX_LAST",H$1,H$1,"Fill=C","Days=A"))=TRUE,_xll.BDH($E47,"PX_LAST",H$1,H$1,"Fill=C","Days=A"),0)</f>
        <v>46.616</v>
      </c>
      <c r="H47" s="42">
        <f ca="1">(G47-_xll.BDH($E47,"PX_LAST",J$1,J$1,"Fill=C","Days=A"))</f>
        <v>1.1000000000002785E-2</v>
      </c>
      <c r="I47" s="42">
        <f ca="1">(G47-_xll.BDH($E47,"PX_LAST",I$1,I$1,"Fill=C","Days=A"))</f>
        <v>6.375</v>
      </c>
      <c r="J47" s="42">
        <f ca="1">(G47-_xll.BDH($E47,"PX_LAST",K$1,K$1,"Fill=C","Days=A"))</f>
        <v>3.7220000000000013</v>
      </c>
      <c r="K47" s="42">
        <f ca="1">(G47-_xll.BDH($E47,"PX_LAST",L$1,L$1,"Fill=C","Days=A"))</f>
        <v>1.3729999999999976</v>
      </c>
      <c r="M47" s="84"/>
      <c r="AI47" s="58"/>
      <c r="AJ47" s="61"/>
      <c r="AK47" s="58"/>
    </row>
    <row r="48" spans="4:37" s="1" customFormat="1" x14ac:dyDescent="0.25">
      <c r="E48" s="9" t="s">
        <v>282</v>
      </c>
      <c r="F48" s="9" t="s">
        <v>284</v>
      </c>
      <c r="G48" s="10">
        <f ca="1">IF(ISNUMBER(_xll.BDH($E48,"PX_LAST",H$1,H$1,"Fill=C","Days=A"))=TRUE,_xll.BDH($E48,"PX_LAST",H$1,H$1,"Fill=C","Days=A"),0)</f>
        <v>193.72200000000001</v>
      </c>
      <c r="H48" s="42">
        <f ca="1">(G48-_xll.BDH($E48,"PX_LAST",J$1,J$1,"Fill=C","Days=A"))</f>
        <v>-0.51200000000000045</v>
      </c>
      <c r="I48" s="42">
        <f ca="1">(G48-_xll.BDH($E48,"PX_LAST",I$1,I$1,"Fill=C","Days=A"))</f>
        <v>20.855000000000018</v>
      </c>
      <c r="J48" s="42">
        <f ca="1">(G48-_xll.BDH($E48,"PX_LAST",K$1,K$1,"Fill=C","Days=A"))</f>
        <v>23.906000000000006</v>
      </c>
      <c r="K48" s="42">
        <f ca="1">(G48-_xll.BDH($E48,"PX_LAST",L$1,L$1,"Fill=C","Days=A"))</f>
        <v>-31.165999999999997</v>
      </c>
      <c r="M48" s="84"/>
      <c r="AI48" s="58"/>
      <c r="AJ48" s="61"/>
      <c r="AK48" s="58"/>
    </row>
    <row r="49" spans="5:37" s="1" customFormat="1" x14ac:dyDescent="0.25">
      <c r="E49" s="1" t="s">
        <v>283</v>
      </c>
      <c r="F49" s="1" t="s">
        <v>285</v>
      </c>
      <c r="G49" s="5">
        <f ca="1">IF(ISNUMBER(_xll.BDH($E49,"PX_LAST",H$1,H$1,"Fill=C","Days=A"))=TRUE,_xll.BDH($E49,"PX_LAST",H$1,H$1,"Fill=C","Days=A"),0)</f>
        <v>86.971999999999994</v>
      </c>
      <c r="H49" s="42">
        <f ca="1">(G49-_xll.BDH($E49,"PX_LAST",J$1,J$1,"Fill=C","Days=A"))</f>
        <v>7.4749999999999943</v>
      </c>
      <c r="I49" s="42">
        <f ca="1">(G49-_xll.BDH($E49,"PX_LAST",I$1,I$1,"Fill=C","Days=A"))</f>
        <v>20.961999999999989</v>
      </c>
      <c r="J49" s="42">
        <f ca="1">(G49-_xll.BDH($E49,"PX_LAST",K$1,K$1,"Fill=C","Days=A"))</f>
        <v>34.960999999999991</v>
      </c>
      <c r="K49" s="42">
        <f ca="1">(G49-_xll.BDH($E49,"PX_LAST",L$1,L$1,"Fill=C","Days=A"))</f>
        <v>-30.27600000000001</v>
      </c>
      <c r="M49" s="84"/>
      <c r="AI49" s="58"/>
      <c r="AJ49" s="61"/>
      <c r="AK49" s="58"/>
    </row>
    <row r="50" spans="5:37" s="1" customFormat="1" ht="15.75" thickBot="1" x14ac:dyDescent="0.3">
      <c r="G50" s="5"/>
      <c r="H50" s="5"/>
      <c r="I50" s="5"/>
      <c r="J50" s="5"/>
      <c r="K50" s="5"/>
      <c r="AI50" s="58"/>
      <c r="AJ50" s="61"/>
      <c r="AK50" s="58"/>
    </row>
    <row r="51" spans="5:37" s="1" customFormat="1" ht="15.75" hidden="1" thickBot="1" x14ac:dyDescent="0.3">
      <c r="F51" s="43" t="s">
        <v>82</v>
      </c>
      <c r="G51" s="7" t="s">
        <v>11</v>
      </c>
      <c r="H51" s="28" t="str">
        <f>$H$5</f>
        <v>1D Δ (bp)</v>
      </c>
      <c r="I51" s="28"/>
      <c r="J51" s="28" t="str">
        <f>$J$5</f>
        <v>MTD Δ (bp)</v>
      </c>
      <c r="K51" s="28" t="s">
        <v>224</v>
      </c>
      <c r="AI51" s="58"/>
      <c r="AJ51" s="61"/>
      <c r="AK51" s="58"/>
    </row>
    <row r="52" spans="5:37" s="1" customFormat="1" ht="15.75" hidden="1" thickBot="1" x14ac:dyDescent="0.3">
      <c r="E52" s="9" t="s">
        <v>83</v>
      </c>
      <c r="F52" s="9" t="str">
        <f>_xll.BDP($E52,"NAME")</f>
        <v>ITALY CDS USD SR 5Y D14</v>
      </c>
      <c r="G52" s="10">
        <f ca="1">IF(ISNUMBER(_xll.BDH($E52,"PX_LAST",H$1,H$1,"Fill=C","Days=A"))=TRUE,_xll.BDH($E52,"PX_LAST",H$1,H$1,"Fill=C","Days=A"),0)</f>
        <v>205</v>
      </c>
      <c r="H52" s="42">
        <f ca="1">(G52-_xll.BDH($E52,"PX_LAST",J$1,J$1,"Fill=C","Days=A"))</f>
        <v>-10</v>
      </c>
      <c r="I52" s="42"/>
      <c r="J52" s="42">
        <f ca="1">(G52-_xll.BDH($E52,"PX_LAST",K$1,K$1,"Fill=C","Days=A"))</f>
        <v>-25</v>
      </c>
      <c r="K52" s="42">
        <f ca="1">(G52-_xll.BDH($E52,"PX_LAST",L$1,L$1,"Fill=C","Days=A"))</f>
        <v>85.5</v>
      </c>
      <c r="AI52" s="58"/>
      <c r="AJ52" s="61"/>
      <c r="AK52" s="58"/>
    </row>
    <row r="53" spans="5:37" s="1" customFormat="1" ht="15.75" hidden="1" thickBot="1" x14ac:dyDescent="0.3">
      <c r="E53" s="1" t="s">
        <v>84</v>
      </c>
      <c r="F53" s="1" t="str">
        <f>_xll.BDP($E53,"NAME")</f>
        <v>SPAIN CDS USD SR 5Y D14</v>
      </c>
      <c r="G53" s="5">
        <f ca="1">IF(ISNUMBER(_xll.BDH($E53,"PX_LAST",H$1,H$1,"Fill=C","Days=A"))=TRUE,_xll.BDH($E53,"PX_LAST",H$1,H$1,"Fill=C","Days=A"),0)</f>
        <v>65</v>
      </c>
      <c r="H53" s="42">
        <f ca="1">(G53-_xll.BDH($E53,"PX_LAST",J$1,J$1,"Fill=C","Days=A"))</f>
        <v>0.5</v>
      </c>
      <c r="I53" s="42"/>
      <c r="J53" s="42">
        <f ca="1">(G53-_xll.BDH($E53,"PX_LAST",K$1,K$1,"Fill=C","Days=A"))</f>
        <v>-10</v>
      </c>
      <c r="K53" s="42">
        <f ca="1">(G53-_xll.BDH($E53,"PX_LAST",L$1,L$1,"Fill=C","Days=A"))</f>
        <v>8</v>
      </c>
      <c r="AI53" s="58"/>
      <c r="AJ53" s="61"/>
      <c r="AK53" s="58"/>
    </row>
    <row r="54" spans="5:37" s="1" customFormat="1" ht="15.75" hidden="1" thickBot="1" x14ac:dyDescent="0.3">
      <c r="E54" s="9" t="s">
        <v>85</v>
      </c>
      <c r="F54" s="9" t="str">
        <f>_xll.BDP($E54,"NAME")</f>
        <v>IRELND CDS USD SR 5Y D14</v>
      </c>
      <c r="G54" s="10">
        <f ca="1">IF(ISNUMBER(_xll.BDH($E54,"PX_LAST",H$1,H$1,"Fill=C","Days=A"))=TRUE,_xll.BDH($E54,"PX_LAST",H$1,H$1,"Fill=C","Days=A"),0)</f>
        <v>31</v>
      </c>
      <c r="H54" s="42">
        <f ca="1">(G54-_xll.BDH($E54,"PX_LAST",J$1,J$1,"Fill=C","Days=A"))</f>
        <v>-1.5</v>
      </c>
      <c r="I54" s="42"/>
      <c r="J54" s="42">
        <f ca="1">(G54-_xll.BDH($E54,"PX_LAST",K$1,K$1,"Fill=C","Days=A"))</f>
        <v>1.5</v>
      </c>
      <c r="K54" s="42">
        <f ca="1">(G54-_xll.BDH($E54,"PX_LAST",L$1,L$1,"Fill=C","Days=A"))</f>
        <v>6</v>
      </c>
      <c r="AI54" s="58"/>
      <c r="AJ54" s="61"/>
      <c r="AK54" s="58"/>
    </row>
    <row r="55" spans="5:37" s="1" customFormat="1" ht="15.75" hidden="1" thickBot="1" x14ac:dyDescent="0.3">
      <c r="E55" s="1" t="s">
        <v>86</v>
      </c>
      <c r="F55" s="1" t="str">
        <f>_xll.BDP($E55,"NAME")</f>
        <v>FRANCE CDS USD SR 5Y D14</v>
      </c>
      <c r="G55" s="5">
        <f ca="1">IF(ISNUMBER(_xll.BDH($E55,"PX_LAST",H$1,H$1,"Fill=C","Days=A"))=TRUE,_xll.BDH($E55,"PX_LAST",H$1,H$1,"Fill=C","Days=A"),0)</f>
        <v>26</v>
      </c>
      <c r="H55" s="42">
        <f ca="1">(G55-_xll.BDH($E55,"PX_LAST",J$1,J$1,"Fill=C","Days=A"))</f>
        <v>-1</v>
      </c>
      <c r="I55" s="42"/>
      <c r="J55" s="42">
        <f ca="1">(G55-_xll.BDH($E55,"PX_LAST",K$1,K$1,"Fill=C","Days=A"))</f>
        <v>0</v>
      </c>
      <c r="K55" s="42">
        <f ca="1">(G55-_xll.BDH($E55,"PX_LAST",L$1,L$1,"Fill=C","Days=A"))</f>
        <v>9</v>
      </c>
      <c r="S55" s="12"/>
      <c r="AI55" s="58"/>
      <c r="AJ55" s="61"/>
      <c r="AK55" s="58"/>
    </row>
    <row r="56" spans="5:37" s="1" customFormat="1" ht="15.75" hidden="1" thickBot="1" x14ac:dyDescent="0.3">
      <c r="E56" s="9" t="s">
        <v>87</v>
      </c>
      <c r="F56" s="9" t="str">
        <f>_xll.BDP($E56,"NAME")</f>
        <v>HUNGARY CDS USD SR 5Y D14</v>
      </c>
      <c r="G56" s="10">
        <f ca="1">IF(ISNUMBER(_xll.BDH($E56,"PX_LAST",H$1,H$1,"Fill=C","Days=A"))=TRUE,_xll.BDH($E56,"PX_LAST",H$1,H$1,"Fill=C","Days=A"),0)</f>
        <v>91</v>
      </c>
      <c r="H56" s="42">
        <f ca="1">(G56-_xll.BDH($E56,"PX_LAST",J$1,J$1,"Fill=C","Days=A"))</f>
        <v>-1</v>
      </c>
      <c r="I56" s="42"/>
      <c r="J56" s="42">
        <f ca="1">(G56-_xll.BDH($E56,"PX_LAST",K$1,K$1,"Fill=C","Days=A"))</f>
        <v>-9</v>
      </c>
      <c r="K56" s="42">
        <f ca="1">(G56-_xll.BDH($E56,"PX_LAST",L$1,L$1,"Fill=C","Days=A"))</f>
        <v>6</v>
      </c>
      <c r="S56" s="12"/>
      <c r="AI56" s="58"/>
      <c r="AJ56" s="61"/>
      <c r="AK56" s="58"/>
    </row>
    <row r="57" spans="5:37" s="1" customFormat="1" ht="15.75" hidden="1" thickBot="1" x14ac:dyDescent="0.3">
      <c r="E57" s="1" t="s">
        <v>88</v>
      </c>
      <c r="F57" s="1" t="str">
        <f>_xll.BDP($E57,"NAME")</f>
        <v>PORTUG CDS USD SR 5Y D14</v>
      </c>
      <c r="G57" s="5">
        <f ca="1">IF(ISNUMBER(_xll.BDH($E57,"PX_LAST",H$1,H$1,"Fill=C","Days=A"))=TRUE,_xll.BDH($E57,"PX_LAST",H$1,H$1,"Fill=C","Days=A"),0)</f>
        <v>93</v>
      </c>
      <c r="H57" s="42">
        <f ca="1">(G57-_xll.BDH($E57,"PX_LAST",J$1,J$1,"Fill=C","Days=A"))</f>
        <v>-7</v>
      </c>
      <c r="I57" s="42"/>
      <c r="J57" s="42">
        <f ca="1">(G57-_xll.BDH($E57,"PX_LAST",K$1,K$1,"Fill=C","Days=A"))</f>
        <v>-22</v>
      </c>
      <c r="K57" s="42">
        <f ca="1">(G57-_xll.BDH($E57,"PX_LAST",L$1,L$1,"Fill=C","Days=A"))</f>
        <v>-3</v>
      </c>
      <c r="S57" s="12"/>
      <c r="AI57" s="58"/>
      <c r="AJ57" s="61"/>
      <c r="AK57" s="58"/>
    </row>
    <row r="58" spans="5:37" ht="15.75" hidden="1" thickBot="1" x14ac:dyDescent="0.3">
      <c r="E58" s="9" t="s">
        <v>89</v>
      </c>
      <c r="F58" s="9" t="str">
        <f>_xll.BDP($E58,"NAME")</f>
        <v>GREECE CDS USD SR 5Y D14</v>
      </c>
      <c r="G58" s="10">
        <f ca="1">IF(ISNUMBER(_xll.BDH($E58,"PX_LAST",H$1,H$1,"Fill=C","Days=A"))=TRUE,_xll.BDH($E58,"PX_LAST",H$1,H$1,"Fill=C","Days=A"),0)</f>
        <v>390</v>
      </c>
      <c r="H58" s="42">
        <f ca="1">(G58-_xll.BDH($E58,"PX_LAST",J$1,J$1,"Fill=C","Days=A"))</f>
        <v>10</v>
      </c>
      <c r="I58" s="42"/>
      <c r="J58" s="42">
        <f ca="1">(G58-_xll.BDH($E58,"PX_LAST",K$1,K$1,"Fill=C","Days=A"))</f>
        <v>45</v>
      </c>
      <c r="K58" s="42">
        <f ca="1">(G58-_xll.BDH($E58,"PX_LAST",L$1,L$1,"Fill=C","Days=A"))</f>
        <v>-18.685000000000002</v>
      </c>
      <c r="L58" s="1"/>
      <c r="M58" s="1"/>
      <c r="N58" s="1"/>
      <c r="O58" s="1"/>
      <c r="P58" s="1"/>
      <c r="Q58" s="1"/>
      <c r="R58" s="1"/>
      <c r="S58" s="12"/>
      <c r="T58" s="1"/>
      <c r="V58" s="1"/>
      <c r="W58" s="1"/>
      <c r="X58" s="1"/>
      <c r="Y58" s="1"/>
      <c r="Z58" s="1"/>
      <c r="AA58" s="1"/>
      <c r="AB58" s="1"/>
      <c r="AG58"/>
      <c r="AH58"/>
    </row>
    <row r="59" spans="5:37" ht="15.75" hidden="1" thickBot="1" x14ac:dyDescent="0.3">
      <c r="G59" s="5"/>
      <c r="H59" s="5"/>
      <c r="I59" s="5"/>
      <c r="J59" s="5"/>
      <c r="K59" s="5"/>
      <c r="L59" s="2"/>
      <c r="S59" s="14"/>
      <c r="T59" s="1"/>
      <c r="U59" s="30"/>
      <c r="V59" s="30"/>
      <c r="W59" s="30"/>
      <c r="X59" s="30"/>
      <c r="Y59" s="30"/>
      <c r="Z59" s="30"/>
      <c r="AB59" s="1"/>
      <c r="AH59"/>
    </row>
    <row r="60" spans="5:37" ht="15.75" thickBot="1" x14ac:dyDescent="0.3">
      <c r="F60" s="43" t="s">
        <v>188</v>
      </c>
      <c r="G60" s="7" t="s">
        <v>11</v>
      </c>
      <c r="H60" s="28" t="str">
        <f>$H$5</f>
        <v>1D Δ (bp)</v>
      </c>
      <c r="I60" s="28" t="s">
        <v>286</v>
      </c>
      <c r="J60" s="28" t="str">
        <f>$J$5</f>
        <v>MTD Δ (bp)</v>
      </c>
      <c r="K60" s="28" t="s">
        <v>224</v>
      </c>
      <c r="L60" s="1"/>
      <c r="M60" s="1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</row>
    <row r="61" spans="5:37" x14ac:dyDescent="0.25">
      <c r="E61" s="9" t="s">
        <v>64</v>
      </c>
      <c r="F61" s="9" t="str">
        <f>_xll.BDP($E61,"NAME")</f>
        <v>US Breakeven 10 Year</v>
      </c>
      <c r="G61" s="50">
        <f ca="1">IF(ISNUMBER(_xll.BDH($E61,"PX_LAST",H$1,H$1,"Fill=C","Days=A"))=TRUE,_xll.BDH($E61,"PX_LAST",H$1,H$1,"Fill=C","Days=A"),0)</f>
        <v>2.1284999999999998</v>
      </c>
      <c r="H61" s="42">
        <f ca="1">(G61-_xll.BDH($E61,"PX_LAST",J$1,J$1,"Fill=C","Days=A"))*100</f>
        <v>-0.14000000000002899</v>
      </c>
      <c r="I61" s="42">
        <f ca="1">(G61-_xll.BDH($E61,"PX_LAST",I$1,I$1,"Fill=C","Days=A"))*100</f>
        <v>-1.130000000000031</v>
      </c>
      <c r="J61" s="42">
        <f ca="1">(G61-_xll.BDH($E61,"PX_LAST",K$1,K$1,"Fill=C","Days=A"))*100</f>
        <v>3.9099999999999913</v>
      </c>
      <c r="K61" s="42">
        <f ca="1">(G61-_xll.BDH($E61,"PX_LAST",L$1,L$1,"Fill=C","Days=A"))*100</f>
        <v>14.509999999999978</v>
      </c>
      <c r="L61" s="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</row>
    <row r="62" spans="5:37" x14ac:dyDescent="0.25">
      <c r="F62" s="1" t="s">
        <v>192</v>
      </c>
      <c r="G62" s="51">
        <f ca="1">G6-G61</f>
        <v>0.79200000000000026</v>
      </c>
      <c r="H62" s="42">
        <f ca="1">H6-H61</f>
        <v>-1.3199999999999878</v>
      </c>
      <c r="I62" s="42">
        <f ca="1">I6-I61</f>
        <v>-1.9799999999999596</v>
      </c>
      <c r="J62" s="42">
        <f ca="1">J6-J61</f>
        <v>2.2800000000000153</v>
      </c>
      <c r="K62" s="42">
        <f ca="1">K6-K61</f>
        <v>37.000000000000014</v>
      </c>
      <c r="L62" s="1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</row>
    <row r="63" spans="5:37" x14ac:dyDescent="0.25">
      <c r="E63" s="9" t="s">
        <v>190</v>
      </c>
      <c r="F63" s="9" t="str">
        <f>_xll.BDP($E63,"NAME")</f>
        <v>USD Inflation Swap Forward 5Y5</v>
      </c>
      <c r="G63" s="50">
        <f ca="1">IF(ISNUMBER(_xll.BDH($E63,"PX_LAST",H$1,H$1,"Fill=C","Days=A"))=TRUE,_xll.BDH($E63,"PX_LAST",H$1,H$1,"Fill=C","Days=A"),0)</f>
        <v>2.4325000000000001</v>
      </c>
      <c r="H63" s="42">
        <f ca="1">(G63-_xll.BDH($E63,"PX_LAST",J$1,J$1,"Fill=C","Days=A"))*100</f>
        <v>0.75000000000002842</v>
      </c>
      <c r="I63" s="42">
        <f ca="1">(G63-_xll.BDH($E63,"PX_LAST",I$1,I$1,"Fill=C","Days=A"))*100</f>
        <v>-0.99999999999997868</v>
      </c>
      <c r="J63" s="42">
        <f ca="1">(G63-_xll.BDH($E63,"PX_LAST",K$1,K$1,"Fill=C","Days=A"))*100</f>
        <v>4.4999999999999929</v>
      </c>
      <c r="K63" s="42">
        <f ca="1">(G63-_xll.BDH($E63,"PX_LAST",L$1,L$1,"Fill=C","Days=A"))*100</f>
        <v>9.7500000000000142</v>
      </c>
      <c r="L63" s="1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</row>
    <row r="64" spans="5:37" x14ac:dyDescent="0.25">
      <c r="E64" s="1" t="s">
        <v>189</v>
      </c>
      <c r="F64" s="1" t="str">
        <f>_xll.BDP($E64,"NAME")</f>
        <v>Germany Breakeven 10 Year</v>
      </c>
      <c r="G64" s="51">
        <f ca="1">IF(ISNUMBER(_xll.BDH($E64,"PX_LAST",H$1,H$1,"Fill=C","Days=A"))=TRUE,_xll.BDH($E64,"PX_LAST",H$1,H$1,"Fill=C","Days=A"),0)</f>
        <v>1.35</v>
      </c>
      <c r="H64" s="42">
        <f ca="1">(G64-_xll.BDH($E64,"PX_LAST",J$1,J$1,"Fill=C","Days=A"))*100</f>
        <v>-0.99999999999997868</v>
      </c>
      <c r="I64" s="42">
        <f ca="1">(G64-_xll.BDH($E64,"PX_LAST",I$1,I$1,"Fill=C","Days=A"))*100</f>
        <v>-2.0000000000000018</v>
      </c>
      <c r="J64" s="42">
        <f ca="1">(G64-_xll.BDH($E64,"PX_LAST",K$1,K$1,"Fill=C","Days=A"))*100</f>
        <v>1.0000000000000009</v>
      </c>
      <c r="K64" s="42">
        <f ca="1">(G64-_xll.BDH($E64,"PX_LAST",L$1,L$1,"Fill=C","Days=A"))*100</f>
        <v>5.0000000000000044</v>
      </c>
      <c r="L64" s="1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</row>
    <row r="65" spans="5:34" x14ac:dyDescent="0.25">
      <c r="E65" s="9"/>
      <c r="F65" s="9" t="s">
        <v>193</v>
      </c>
      <c r="G65" s="50">
        <f ca="1">G7-G64</f>
        <v>-0.94700000000000006</v>
      </c>
      <c r="H65" s="42">
        <f ca="1">H7-H64</f>
        <v>-1.3000000000000176</v>
      </c>
      <c r="I65" s="42">
        <f ca="1">I7-I64</f>
        <v>-6.9999999999999947</v>
      </c>
      <c r="J65" s="42">
        <f ca="1">J7-J64</f>
        <v>5.1999999999999993</v>
      </c>
      <c r="K65" s="42">
        <f ca="1">K7-K64</f>
        <v>-7.4000000000000012</v>
      </c>
      <c r="L65" s="1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</row>
    <row r="66" spans="5:34" x14ac:dyDescent="0.25">
      <c r="E66" s="1" t="s">
        <v>191</v>
      </c>
      <c r="F66" s="1" t="str">
        <f>_xll.BDP($E66,"NAME")</f>
        <v>EUR Inflation Swap Forward 5Y5</v>
      </c>
      <c r="G66" s="51">
        <f ca="1">IF(ISNUMBER(_xll.BDH($E66,"PX_LAST",H$1,H$1,"Fill=C","Days=A"))=TRUE,_xll.BDH($E66,"PX_LAST",H$1,H$1,"Fill=C","Days=A"),0)</f>
        <v>1.7337</v>
      </c>
      <c r="H66" s="42">
        <f ca="1">(G66-_xll.BDH($E66,"PX_LAST",J$1,J$1,"Fill=C","Days=A"))*100</f>
        <v>-0.83999999999999631</v>
      </c>
      <c r="I66" s="42">
        <f ca="1">(G66-_xll.BDH($E66,"PX_LAST",I$1,I$1,"Fill=C","Days=A"))*100</f>
        <v>-1.760000000000006</v>
      </c>
      <c r="J66" s="42">
        <f ca="1">(G66-_xll.BDH($E66,"PX_LAST",K$1,K$1,"Fill=C","Days=A"))*100</f>
        <v>1.7500000000000071</v>
      </c>
      <c r="K66" s="42">
        <f ca="1">(G66-_xll.BDH($E66,"PX_LAST",L$1,L$1,"Fill=C","Days=A"))*100</f>
        <v>1.3700000000000045</v>
      </c>
      <c r="L66" s="1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</row>
    <row r="67" spans="5:34" ht="15.75" thickBot="1" x14ac:dyDescent="0.3">
      <c r="G67" s="6"/>
      <c r="H67" s="35"/>
      <c r="I67" s="35"/>
      <c r="J67" s="35"/>
      <c r="L67" s="1"/>
      <c r="M67" s="1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</row>
    <row r="68" spans="5:34" ht="15.75" thickBot="1" x14ac:dyDescent="0.3">
      <c r="F68" s="43" t="s">
        <v>223</v>
      </c>
      <c r="G68" s="7" t="s">
        <v>11</v>
      </c>
      <c r="H68" s="28" t="s">
        <v>268</v>
      </c>
      <c r="I68" s="28" t="s">
        <v>288</v>
      </c>
      <c r="J68" s="28" t="s">
        <v>238</v>
      </c>
      <c r="K68" s="28" t="s">
        <v>225</v>
      </c>
      <c r="L68" s="1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</row>
    <row r="69" spans="5:34" x14ac:dyDescent="0.25">
      <c r="E69" s="9" t="s">
        <v>200</v>
      </c>
      <c r="F69" s="9" t="str">
        <f>_xll.BDP($E69,"NAME")</f>
        <v>US High Yield</v>
      </c>
      <c r="G69" s="10">
        <f ca="1">IF(ISNUMBER(_xll.BDH($E69,"PX_LAST",H$1,H$1,"Fill=C","Days=A"))=TRUE,_xll.BDH($E69,"PX_LAST",H$1,H$1,"Fill=C","Days=A"),0)</f>
        <v>1270.509</v>
      </c>
      <c r="H69" s="37">
        <f ca="1">_xll.BDH(E69,"PX_LAST",$H$1,$H$1,"Days=A","Fill=C")/_xll.BDH(E69,"PX_LAST",$J$1,$J$1,"Days=A","Fill=C")-1</f>
        <v>1.0469341360352935E-4</v>
      </c>
      <c r="I69" s="37">
        <f ca="1">_xll.BDH(E69,"PX_LAST",$H$1,$H$1,"Days=A","Fill=C")/_xll.BDH(E69,"PX_LAST",$I$1,$I$1,"Days=A","Fill=C")-1</f>
        <v>3.0584975150693694E-3</v>
      </c>
      <c r="J69" s="37">
        <f ca="1">_xll.BDH(E69,"PX_LAST",$H$1,$H$1,"Days=A","Fill=C")/_xll.BDH(E69,"PX_LAST",$K$1,$K$1,"Days=A","Fill=C")-1</f>
        <v>9.2969051625111376E-3</v>
      </c>
      <c r="K69" s="37">
        <f ca="1">_xll.BDH(E69,"PX_LAST",$H$1,$H$1,"Days=A","Fill=C")/_xll.BDH(E69,"PX_LAST",$L$1,$L$1,"Days=A","Fill=C")-1</f>
        <v>6.5861403458735701E-3</v>
      </c>
      <c r="L69" s="1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</row>
    <row r="70" spans="5:34" x14ac:dyDescent="0.25">
      <c r="E70" s="1" t="s">
        <v>201</v>
      </c>
      <c r="F70" s="1" t="str">
        <f>_xll.BDP($E70,"NAME")</f>
        <v>US Corp</v>
      </c>
      <c r="G70" s="5">
        <f ca="1">IF(ISNUMBER(_xll.BDH($E70,"PX_LAST",H$1,H$1,"Fill=C","Days=A"))=TRUE,_xll.BDH($E70,"PX_LAST",H$1,H$1,"Fill=C","Days=A"),0)</f>
        <v>2819.3420000000001</v>
      </c>
      <c r="H70" s="37">
        <f ca="1">_xll.BDH(E70,"PX_LAST",$H$1,$H$1,"Days=A","Fill=C")/_xll.BDH(E70,"PX_LAST",$J$1,$J$1,"Days=A","Fill=C")-1</f>
        <v>1.1082226856486965E-3</v>
      </c>
      <c r="I70" s="37">
        <f ca="1">_xll.BDH(E70,"PX_LAST",$H$1,$H$1,"Days=A","Fill=C")/_xll.BDH(E70,"PX_LAST",$I$1,$I$1,"Days=A","Fill=C")-1</f>
        <v>2.6145185438071206E-3</v>
      </c>
      <c r="J70" s="37">
        <f ca="1">_xll.BDH(E70,"PX_LAST",$H$1,$H$1,"Days=A","Fill=C")/_xll.BDH(E70,"PX_LAST",$K$1,$K$1,"Days=A","Fill=C")-1</f>
        <v>-5.2350257340838535E-3</v>
      </c>
      <c r="K70" s="37">
        <f ca="1">_xll.BDH(E70,"PX_LAST",$H$1,$H$1,"Days=A","Fill=C")/_xll.BDH(E70,"PX_LAST",$L$1,$L$1,"Days=A","Fill=C")-1</f>
        <v>-3.1033080758871345E-2</v>
      </c>
      <c r="L70" s="1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</row>
    <row r="71" spans="5:34" x14ac:dyDescent="0.25">
      <c r="E71" s="9" t="s">
        <v>202</v>
      </c>
      <c r="F71" s="9" t="str">
        <f>_xll.BDP($E71,"NAME")</f>
        <v>Euro High Yield</v>
      </c>
      <c r="G71" s="10">
        <f ca="1">IF(ISNUMBER(_xll.BDH($E71,"PX_LAST",H$1,H$1,"Fill=C","Days=A"))=TRUE,_xll.BDH($E71,"PX_LAST",H$1,H$1,"Fill=C","Days=A"),0)</f>
        <v>302.815</v>
      </c>
      <c r="H71" s="37">
        <f ca="1">_xll.BDH(E71,"PX_LAST",$H$1,$H$1,"Days=A","Fill=C")/_xll.BDH(E71,"PX_LAST",$J$1,$J$1,"Days=A","Fill=C")-1</f>
        <v>1.2432259067116647E-3</v>
      </c>
      <c r="I71" s="37">
        <f ca="1">_xll.BDH(E71,"PX_LAST",$H$1,$H$1,"Days=A","Fill=C")/_xll.BDH(E71,"PX_LAST",$I$1,$I$1,"Days=A","Fill=C")-1</f>
        <v>4.6514251210132418E-3</v>
      </c>
      <c r="J71" s="37">
        <f ca="1">_xll.BDH(E71,"PX_LAST",$H$1,$H$1,"Days=A","Fill=C")/_xll.BDH(E71,"PX_LAST",$K$1,$K$1,"Days=A","Fill=C")-1</f>
        <v>7.0603807218017067E-3</v>
      </c>
      <c r="K71" s="37">
        <f ca="1">_xll.BDH(E71,"PX_LAST",$H$1,$H$1,"Days=A","Fill=C")/_xll.BDH(E71,"PX_LAST",$L$1,$L$1,"Days=A","Fill=C")-1</f>
        <v>-5.4226087641969789E-3</v>
      </c>
      <c r="L71" s="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</row>
    <row r="72" spans="5:34" x14ac:dyDescent="0.25">
      <c r="E72" s="1" t="s">
        <v>203</v>
      </c>
      <c r="F72" s="1" t="str">
        <f>_xll.BDP($E72,"NAME")</f>
        <v>Euro Corp</v>
      </c>
      <c r="G72" s="5">
        <f ca="1">IF(ISNUMBER(_xll.BDH($E72,"PX_LAST",H$1,H$1,"Fill=C","Days=A"))=TRUE,_xll.BDH($E72,"PX_LAST",H$1,H$1,"Fill=C","Days=A"),0)</f>
        <v>294.35700000000003</v>
      </c>
      <c r="H72" s="37">
        <f ca="1">_xll.BDH(E72,"PX_LAST",$H$1,$H$1,"Days=A","Fill=C")/_xll.BDH(E72,"PX_LAST",$J$1,$J$1,"Days=A","Fill=C")-1</f>
        <v>1.7321880700227332E-3</v>
      </c>
      <c r="I72" s="37">
        <f ca="1">_xll.BDH(E72,"PX_LAST",$H$1,$H$1,"Days=A","Fill=C")/_xll.BDH(E72,"PX_LAST",$I$1,$I$1,"Days=A","Fill=C")-1</f>
        <v>6.0082228579045882E-3</v>
      </c>
      <c r="J72" s="37">
        <f ca="1">_xll.BDH(E72,"PX_LAST",$H$1,$H$1,"Days=A","Fill=C")/_xll.BDH(E72,"PX_LAST",$K$1,$K$1,"Days=A","Fill=C")-1</f>
        <v>1.248341780332618E-3</v>
      </c>
      <c r="K72" s="37">
        <f ca="1">_xll.BDH(E72,"PX_LAST",$H$1,$H$1,"Days=A","Fill=C")/_xll.BDH(E72,"PX_LAST",$L$1,$L$1,"Days=A","Fill=C")-1</f>
        <v>-4.2420613576624744E-3</v>
      </c>
      <c r="L72" s="1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5:34" x14ac:dyDescent="0.25">
      <c r="E73" s="9" t="s">
        <v>204</v>
      </c>
      <c r="F73" s="9" t="str">
        <f>_xll.BDP($E73,"NAME")</f>
        <v>Euro Subord Financial</v>
      </c>
      <c r="G73" s="10">
        <f ca="1">IF(ISNUMBER(_xll.BDH($E73,"PX_LAST",H$1,H$1,"Fill=C","Days=A"))=TRUE,_xll.BDH($E73,"PX_LAST",H$1,H$1,"Fill=C","Days=A"),0)</f>
        <v>339.43799999999999</v>
      </c>
      <c r="H73" s="37">
        <f ca="1">_xll.BDH(E73,"PX_LAST",$H$1,$H$1,"Days=A","Fill=C")/_xll.BDH(E73,"PX_LAST",$J$1,$J$1,"Days=A","Fill=C")-1</f>
        <v>2.2292231969127663E-3</v>
      </c>
      <c r="I73" s="37">
        <f ca="1">_xll.BDH(E73,"PX_LAST",$H$1,$H$1,"Days=A","Fill=C")/_xll.BDH(E73,"PX_LAST",$I$1,$I$1,"Days=A","Fill=C")-1</f>
        <v>9.4029904007422171E-3</v>
      </c>
      <c r="J73" s="37">
        <f ca="1">_xll.BDH(E73,"PX_LAST",$H$1,$H$1,"Days=A","Fill=C")/_xll.BDH(E73,"PX_LAST",$K$1,$K$1,"Days=A","Fill=C")-1</f>
        <v>1.0698387649064278E-2</v>
      </c>
      <c r="K73" s="37">
        <f ca="1">_xll.BDH(E73,"PX_LAST",$H$1,$H$1,"Days=A","Fill=C")/_xll.BDH(E73,"PX_LAST",$L$1,$L$1,"Days=A","Fill=C")-1</f>
        <v>-1.4722359292908771E-2</v>
      </c>
      <c r="L73" s="1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</row>
    <row r="74" spans="5:34" x14ac:dyDescent="0.25">
      <c r="E74" s="1" t="s">
        <v>205</v>
      </c>
      <c r="F74" s="1" t="str">
        <f>_xll.BDP($E74,"NAME")</f>
        <v>Non-Fina  Subordinated</v>
      </c>
      <c r="G74" s="5">
        <f ca="1">IF(ISNUMBER(_xll.BDH($E74,"PX_LAST",H$1,H$1,"Fill=C","Days=A"))=TRUE,_xll.BDH($E74,"PX_LAST",H$1,H$1,"Fill=C","Days=A"),0)</f>
        <v>362.03800000000001</v>
      </c>
      <c r="H74" s="37">
        <f ca="1">_xll.BDH(E74,"PX_LAST",$H$1,$H$1,"Days=A","Fill=C")/_xll.BDH(E74,"PX_LAST",$J$1,$J$1,"Days=A","Fill=C")-1</f>
        <v>1.8568380621362124E-3</v>
      </c>
      <c r="I74" s="37">
        <f ca="1">_xll.BDH(E74,"PX_LAST",$H$1,$H$1,"Days=A","Fill=C")/_xll.BDH(E74,"PX_LAST",$I$1,$I$1,"Days=A","Fill=C")-1</f>
        <v>4.2607253219122398E-3</v>
      </c>
      <c r="J74" s="37">
        <f ca="1">_xll.BDH(E74,"PX_LAST",$H$1,$H$1,"Days=A","Fill=C")/_xll.BDH(E74,"PX_LAST",$K$1,$K$1,"Days=A","Fill=C")-1</f>
        <v>3.7734593556006946E-3</v>
      </c>
      <c r="K74" s="37">
        <f ca="1">_xll.BDH(E74,"PX_LAST",$H$1,$H$1,"Days=A","Fill=C")/_xll.BDH(E74,"PX_LAST",$L$1,$L$1,"Days=A","Fill=C")-1</f>
        <v>-1.1783652468234429E-2</v>
      </c>
      <c r="L74" s="1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</row>
    <row r="75" spans="5:34" x14ac:dyDescent="0.25">
      <c r="E75" s="9" t="s">
        <v>206</v>
      </c>
      <c r="F75" s="9" t="str">
        <f>_xll.BDP($E75,"NAME")</f>
        <v>Euro LargeCap Financial</v>
      </c>
      <c r="G75" s="10">
        <f ca="1">IF(ISNUMBER(_xll.BDH($E75,"PX_LAST",H$1,H$1,"Fill=C","Days=A"))=TRUE,_xll.BDH($E75,"PX_LAST",H$1,H$1,"Fill=C","Days=A"),0)</f>
        <v>291.62099999999998</v>
      </c>
      <c r="H75" s="37">
        <f ca="1">_xll.BDH(E75,"PX_LAST",$H$1,$H$1,"Days=A","Fill=C")/_xll.BDH(E75,"PX_LAST",$J$1,$J$1,"Days=A","Fill=C")-1</f>
        <v>1.6590070688127234E-3</v>
      </c>
      <c r="I75" s="37">
        <f ca="1">_xll.BDH(E75,"PX_LAST",$H$1,$H$1,"Days=A","Fill=C")/_xll.BDH(E75,"PX_LAST",$I$1,$I$1,"Days=A","Fill=C")-1</f>
        <v>7.2672761875813841E-3</v>
      </c>
      <c r="J75" s="37">
        <f ca="1">_xll.BDH(E75,"PX_LAST",$H$1,$H$1,"Days=A","Fill=C")/_xll.BDH(E75,"PX_LAST",$K$1,$K$1,"Days=A","Fill=C")-1</f>
        <v>4.3705571168788371E-3</v>
      </c>
      <c r="K75" s="37">
        <f ca="1">_xll.BDH(E75,"PX_LAST",$H$1,$H$1,"Days=A","Fill=C")/_xll.BDH(E75,"PX_LAST",$L$1,$L$1,"Days=A","Fill=C")-1</f>
        <v>-6.1819483020090216E-3</v>
      </c>
      <c r="L75" s="1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</row>
    <row r="76" spans="5:34" ht="15.75" thickBot="1" x14ac:dyDescent="0.3">
      <c r="G76" s="5"/>
      <c r="H76" s="33"/>
      <c r="I76" s="33"/>
      <c r="J76" s="33"/>
      <c r="K76" s="33"/>
      <c r="L76" s="1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</row>
    <row r="77" spans="5:34" ht="15.75" thickBot="1" x14ac:dyDescent="0.3">
      <c r="F77" s="43" t="s">
        <v>208</v>
      </c>
      <c r="G77" s="7" t="s">
        <v>11</v>
      </c>
      <c r="H77" s="28" t="str">
        <f>$H$5</f>
        <v>1D Δ (bp)</v>
      </c>
      <c r="I77" s="28" t="s">
        <v>286</v>
      </c>
      <c r="J77" s="28" t="str">
        <f>$J$5</f>
        <v>MTD Δ (bp)</v>
      </c>
      <c r="K77" s="28" t="s">
        <v>224</v>
      </c>
      <c r="L77" s="1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</row>
    <row r="78" spans="5:34" x14ac:dyDescent="0.25">
      <c r="E78" s="9" t="s">
        <v>209</v>
      </c>
      <c r="F78" s="9" t="str">
        <f>_xll.BDP($E78,"NAME")</f>
        <v>USD HY All Sectors OAS</v>
      </c>
      <c r="G78" s="26">
        <f ca="1">IF(ISNUMBER(_xll.BDH($E78,"PX_LAST",H$1,H$1,"Fill=C","Days=A"))=TRUE,_xll.BDH($E78,"PX_LAST",H$1,H$1,"Fill=C","Days=A"),0)</f>
        <v>335.03899999999999</v>
      </c>
      <c r="H78" s="42">
        <f ca="1">(G78-_xll.BDH($E78,"PX_LAST",J$1,J$1,"Fill=C","Days=A"))</f>
        <v>1.2579999999999814</v>
      </c>
      <c r="I78" s="42">
        <f ca="1">(G78-_xll.BDH($E78,"PX_LAST",I$1,I$1,"Fill=C","Days=A"))</f>
        <v>-5.8460000000000036</v>
      </c>
      <c r="J78" s="42">
        <f ca="1">(G78-_xll.BDH($E78,"PX_LAST",K$1,K$1,"Fill=C","Days=A"))</f>
        <v>-25.843999999999994</v>
      </c>
      <c r="K78" s="42">
        <f ca="1">(G78-_xll.BDH($E78,"PX_LAST",L$1,L$1,"Fill=C","Days=A"))</f>
        <v>-40.100999999999999</v>
      </c>
      <c r="L78" s="1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</row>
    <row r="79" spans="5:34" x14ac:dyDescent="0.25">
      <c r="E79" s="1" t="s">
        <v>210</v>
      </c>
      <c r="F79" s="1" t="str">
        <f>_xll.BDP($E79,"NAME")</f>
        <v>USD IG All Sectors OAS</v>
      </c>
      <c r="G79" s="27">
        <f ca="1">IF(ISNUMBER(_xll.BDH($E79,"PX_LAST",H$1,H$1,"Fill=C","Days=A"))=TRUE,_xll.BDH($E79,"PX_LAST",H$1,H$1,"Fill=C","Days=A"),0)</f>
        <v>103.664</v>
      </c>
      <c r="H79" s="42">
        <f ca="1">(G79-_xll.BDH($E79,"PX_LAST",J$1,J$1,"Fill=C","Days=A"))</f>
        <v>0.75799999999999557</v>
      </c>
      <c r="I79" s="42">
        <f ca="1">(G79-_xll.BDH($E79,"PX_LAST",I$1,I$1,"Fill=C","Days=A"))</f>
        <v>-0.20999999999999375</v>
      </c>
      <c r="J79" s="42">
        <f ca="1">(G79-_xll.BDH($E79,"PX_LAST",K$1,K$1,"Fill=C","Days=A"))</f>
        <v>-4.0999999999996817E-2</v>
      </c>
      <c r="K79" s="42">
        <f ca="1">(G79-_xll.BDH($E79,"PX_LAST",L$1,L$1,"Fill=C","Days=A"))</f>
        <v>12.164000000000001</v>
      </c>
      <c r="L79" s="1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</row>
    <row r="80" spans="5:34" x14ac:dyDescent="0.25">
      <c r="E80" s="9" t="s">
        <v>211</v>
      </c>
      <c r="F80" s="9" t="str">
        <f>_xll.BDP($E80,"NAME")</f>
        <v>EUR HY All Sectors OAS</v>
      </c>
      <c r="G80" s="26">
        <f ca="1">IF(ISNUMBER(_xll.BDH($E80,"PX_LAST",H$1,H$1,"Fill=C","Days=A"))=TRUE,_xll.BDH($E80,"PX_LAST",H$1,H$1,"Fill=C","Days=A"),0)</f>
        <v>305.423</v>
      </c>
      <c r="H80" s="42">
        <f ca="1">(G80-_xll.BDH($E80,"PX_LAST",J$1,J$1,"Fill=C","Days=A"))</f>
        <v>-0.66000000000002501</v>
      </c>
      <c r="I80" s="42">
        <f ca="1">(G80-_xll.BDH($E80,"PX_LAST",I$1,I$1,"Fill=C","Days=A"))</f>
        <v>-2.6270000000000095</v>
      </c>
      <c r="J80" s="42">
        <f ca="1">(G80-_xll.BDH($E80,"PX_LAST",K$1,K$1,"Fill=C","Days=A"))</f>
        <v>-8.0160000000000196</v>
      </c>
      <c r="K80" s="42">
        <f ca="1">(G80-_xll.BDH($E80,"PX_LAST",L$1,L$1,"Fill=C","Days=A"))</f>
        <v>89.266999999999996</v>
      </c>
      <c r="L80" s="1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</row>
    <row r="81" spans="5:34" x14ac:dyDescent="0.25">
      <c r="E81" s="1" t="s">
        <v>212</v>
      </c>
      <c r="F81" s="1" t="str">
        <f>_xll.BDP($E81,"NAME")</f>
        <v>EUR IG All Sectors OAS</v>
      </c>
      <c r="G81" s="27">
        <f ca="1">IF(ISNUMBER(_xll.BDH($E81,"PX_LAST",H$1,H$1,"Fill=C","Days=A"))=TRUE,_xll.BDH($E81,"PX_LAST",H$1,H$1,"Fill=C","Days=A"),0)</f>
        <v>54.832999999999998</v>
      </c>
      <c r="H81" s="42">
        <f ca="1">(G81-_xll.BDH($E81,"PX_LAST",J$1,J$1,"Fill=C","Days=A"))</f>
        <v>0.39499999999999602</v>
      </c>
      <c r="I81" s="42">
        <f ca="1">(G81-_xll.BDH($E81,"PX_LAST",I$1,I$1,"Fill=C","Days=A"))</f>
        <v>-1.1670000000000016</v>
      </c>
      <c r="J81" s="42">
        <f ca="1">(G81-_xll.BDH($E81,"PX_LAST",K$1,K$1,"Fill=C","Days=A"))</f>
        <v>8.5000000000000853E-2</v>
      </c>
      <c r="K81" s="42">
        <f ca="1">(G81-_xll.BDH($E81,"PX_LAST",L$1,L$1,"Fill=C","Days=A"))</f>
        <v>21.116999999999997</v>
      </c>
      <c r="L81" s="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</row>
    <row r="82" spans="5:34" x14ac:dyDescent="0.25">
      <c r="E82" s="9" t="s">
        <v>213</v>
      </c>
      <c r="F82" s="9" t="str">
        <f>_xll.BDP($E82,"NAME")</f>
        <v>GBP HY All Sectors OAS</v>
      </c>
      <c r="G82" s="26">
        <f ca="1">IF(ISNUMBER(_xll.BDH($E82,"PX_LAST",H$1,H$1,"Fill=C","Days=A"))=TRUE,_xll.BDH($E82,"PX_LAST",H$1,H$1,"Fill=C","Days=A"),0)</f>
        <v>392.27300000000002</v>
      </c>
      <c r="H82" s="42">
        <f ca="1">(G82-_xll.BDH($E82,"PX_LAST",J$1,J$1,"Fill=C","Days=A"))</f>
        <v>6.4999999999997726E-2</v>
      </c>
      <c r="I82" s="42">
        <f ca="1">(G82-_xll.BDH($E82,"PX_LAST",I$1,I$1,"Fill=C","Days=A"))</f>
        <v>-1.6739999999999782</v>
      </c>
      <c r="J82" s="42">
        <f ca="1">(G82-_xll.BDH($E82,"PX_LAST",K$1,K$1,"Fill=C","Days=A"))</f>
        <v>-9.3599999999999568</v>
      </c>
      <c r="K82" s="42">
        <f ca="1">(G82-_xll.BDH($E82,"PX_LAST",L$1,L$1,"Fill=C","Days=A"))</f>
        <v>36.885000000000048</v>
      </c>
      <c r="L82" s="1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5:34" x14ac:dyDescent="0.25">
      <c r="E83" s="1" t="s">
        <v>214</v>
      </c>
      <c r="F83" s="1" t="str">
        <f>_xll.BDP($E83,"NAME")</f>
        <v>GBP IG All Sectors OAS</v>
      </c>
      <c r="G83" s="27">
        <f ca="1">IF(ISNUMBER(_xll.BDH($E83,"PX_LAST",H$1,H$1,"Fill=C","Days=A"))=TRUE,_xll.BDH($E83,"PX_LAST",H$1,H$1,"Fill=C","Days=A"),0)</f>
        <v>118.574</v>
      </c>
      <c r="H83" s="42">
        <f ca="1">(G83-_xll.BDH($E83,"PX_LAST",J$1,J$1,"Fill=C","Days=A"))</f>
        <v>-0.31400000000000716</v>
      </c>
      <c r="I83" s="42">
        <f ca="1">(G83-_xll.BDH($E83,"PX_LAST",I$1,I$1,"Fill=C","Days=A"))</f>
        <v>-4.5180000000000007</v>
      </c>
      <c r="J83" s="42">
        <f ca="1">(G83-_xll.BDH($E83,"PX_LAST",K$1,K$1,"Fill=C","Days=A"))</f>
        <v>-5.6749999999999972</v>
      </c>
      <c r="K83" s="42">
        <f ca="1">(G83-_xll.BDH($E83,"PX_LAST",L$1,L$1,"Fill=C","Days=A"))</f>
        <v>7.6119999999999948</v>
      </c>
      <c r="L83" s="1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</row>
    <row r="84" spans="5:34" ht="15.75" thickBot="1" x14ac:dyDescent="0.3">
      <c r="G84" s="6"/>
      <c r="H84" s="35"/>
      <c r="I84" s="35"/>
      <c r="J84" s="35"/>
      <c r="L84" s="1"/>
      <c r="M84" s="1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</row>
    <row r="85" spans="5:34" ht="15.75" thickBot="1" x14ac:dyDescent="0.3">
      <c r="F85" s="43" t="s">
        <v>207</v>
      </c>
      <c r="G85" s="7" t="s">
        <v>11</v>
      </c>
      <c r="H85" s="28" t="str">
        <f>$H$5</f>
        <v>1D Δ (bp)</v>
      </c>
      <c r="I85" s="28" t="s">
        <v>286</v>
      </c>
      <c r="J85" s="28" t="str">
        <f>$J$5</f>
        <v>MTD Δ (bp)</v>
      </c>
      <c r="K85" s="28" t="s">
        <v>224</v>
      </c>
      <c r="L85" s="1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</row>
    <row r="86" spans="5:34" x14ac:dyDescent="0.25">
      <c r="E86" s="9" t="s">
        <v>215</v>
      </c>
      <c r="F86" s="9" t="str">
        <f>_xll.BDP($E86,"NAME")</f>
        <v>MARKIT CDX.NA.IG.30 06/23</v>
      </c>
      <c r="G86" s="10">
        <f ca="1">IF(ISNUMBER(_xll.BDH($E86,"PX_LAST",H$1,H$1,"Fill=C","Days=A"))=TRUE,_xll.BDH($E86,"PX_LAST",H$1,H$1,"Fill=C","Days=A"),0)</f>
        <v>60.48</v>
      </c>
      <c r="H86" s="42">
        <f ca="1">(G86-_xll.BDH($E86,"PX_LAST",J$1,J$1,"Fill=C","Days=A"))</f>
        <v>-0.87400000000000233</v>
      </c>
      <c r="I86" s="42">
        <f ca="1">(G86-_xll.BDH($E86,"PX_LAST",I$1,I$1,"Fill=C","Days=A"))</f>
        <v>-4.0300000000000082</v>
      </c>
      <c r="J86" s="42">
        <f ca="1">(G86-_xll.BDH($E86,"PX_LAST",K$1,K$1,"Fill=C","Days=A"))</f>
        <v>-6.3280000000000101</v>
      </c>
      <c r="K86" s="42">
        <f ca="1">(G86-_xll.BDH($E86,"PX_LAST",L$1,L$1,"Fill=C","Days=A"))</f>
        <v>11.459999999999994</v>
      </c>
      <c r="L86" s="1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</row>
    <row r="87" spans="5:34" x14ac:dyDescent="0.25">
      <c r="E87" s="1" t="s">
        <v>216</v>
      </c>
      <c r="F87" s="1" t="str">
        <f>_xll.BDP($E87,"NAME")</f>
        <v>MARKIT CDX.NA.HY.30 06/23</v>
      </c>
      <c r="G87" s="5">
        <f ca="1">IF(ISNUMBER(_xll.BDH($E87,"PX_LAST",H$1,H$1,"Fill=C","Days=A"))=TRUE,_xll.BDH($E87,"PX_LAST",H$1,H$1,"Fill=C","Days=A"),0)</f>
        <v>107.104</v>
      </c>
      <c r="H87" s="42">
        <f ca="1">(G87-_xll.BDH($E87,"PX_LAST",J$1,J$1,"Fill=C","Days=A"))</f>
        <v>6.6999999999993065E-2</v>
      </c>
      <c r="I87" s="42">
        <f ca="1">(G87-_xll.BDH($E87,"PX_LAST",I$1,I$1,"Fill=C","Days=A"))</f>
        <v>0.49099999999999966</v>
      </c>
      <c r="J87" s="42">
        <f ca="1">(G87-_xll.BDH($E87,"PX_LAST",K$1,K$1,"Fill=C","Days=A"))</f>
        <v>0.88899999999999579</v>
      </c>
      <c r="K87" s="42">
        <f ca="1">(G87-_xll.BDH($E87,"PX_LAST",L$1,L$1,"Fill=C","Days=A"))</f>
        <v>-1.2060000000000031</v>
      </c>
      <c r="L87" s="1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</row>
    <row r="88" spans="5:34" x14ac:dyDescent="0.25">
      <c r="E88" s="9" t="s">
        <v>217</v>
      </c>
      <c r="F88" s="9" t="str">
        <f>_xll.BDP($E88,"NAME")</f>
        <v>MARKIT ITRX EUROPE 06/23</v>
      </c>
      <c r="G88" s="10">
        <f ca="1">IF(ISNUMBER(_xll.BDH($E88,"PX_LAST",H$1,H$1,"Fill=C","Days=A"))=TRUE,_xll.BDH($E88,"PX_LAST",H$1,H$1,"Fill=C","Days=A"),0)</f>
        <v>65.841999999999999</v>
      </c>
      <c r="H88" s="42">
        <f ca="1">(G88-_xll.BDH($E88,"PX_LAST",J$1,J$1,"Fill=C","Days=A"))</f>
        <v>0.15899999999999181</v>
      </c>
      <c r="I88" s="42">
        <f ca="1">(G88-_xll.BDH($E88,"PX_LAST",I$1,I$1,"Fill=C","Days=A"))</f>
        <v>-5.0949999999999989</v>
      </c>
      <c r="J88" s="42">
        <f ca="1">(G88-_xll.BDH($E88,"PX_LAST",K$1,K$1,"Fill=C","Days=A"))</f>
        <v>-3.6950000000000074</v>
      </c>
      <c r="K88" s="42">
        <f ca="1">(G88-_xll.BDH($E88,"PX_LAST",L$1,L$1,"Fill=C","Days=A"))</f>
        <v>21.015999999999998</v>
      </c>
      <c r="L88" s="1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</row>
    <row r="89" spans="5:34" hidden="1" x14ac:dyDescent="0.25">
      <c r="E89" s="1" t="s">
        <v>218</v>
      </c>
      <c r="F89" s="1" t="str">
        <f>_xll.BDP($E89,"NAME")</f>
        <v>MARKIT ITRX EUR HIVOL 12/18</v>
      </c>
      <c r="G89" s="5">
        <f ca="1">IF(ISNUMBER(_xll.BDH($E89,"PX_LAST",H$1,H$1,"Fill=C","Days=A"))=TRUE,_xll.BDH($E89,"PX_LAST",H$1,H$1,"Fill=C","Days=A"),0)</f>
        <v>0</v>
      </c>
      <c r="H89" s="42" t="e">
        <f ca="1">(G89-_xll.BDH($E89,"PX_LAST",J$1,J$1,"Fill=C","Days=A"))</f>
        <v>#VALUE!</v>
      </c>
      <c r="I89" s="42" t="e">
        <f ca="1">(G89-_xll.BDH($E89,"PX_LAST",I$1,I$1,"Fill=C","Days=A"))</f>
        <v>#VALUE!</v>
      </c>
      <c r="J89" s="42" t="e">
        <f ca="1">(G89-_xll.BDH($E89,"PX_LAST",K$1,K$1,"Fill=C","Days=A"))</f>
        <v>#VALUE!</v>
      </c>
      <c r="K89" s="42" t="e">
        <f ca="1">(G89-_xll.BDH($E89,"PX_LAST",L$1,L$1,"Fill=C","Days=A"))</f>
        <v>#VALUE!</v>
      </c>
      <c r="L89" s="1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</row>
    <row r="90" spans="5:34" x14ac:dyDescent="0.25">
      <c r="E90" s="9" t="s">
        <v>219</v>
      </c>
      <c r="F90" s="9" t="str">
        <f>_xll.BDP($E90,"NAME")</f>
        <v>MARKIT ITRX EUR XOVER 06/23</v>
      </c>
      <c r="G90" s="10">
        <f ca="1">IF(ISNUMBER(_xll.BDH($E90,"PX_LAST",H$1,H$1,"Fill=C","Days=A"))=TRUE,_xll.BDH($E90,"PX_LAST",H$1,H$1,"Fill=C","Days=A"),0)</f>
        <v>294.23700000000002</v>
      </c>
      <c r="H90" s="42">
        <f ca="1">(G90-_xll.BDH($E90,"PX_LAST",J$1,J$1,"Fill=C","Days=A"))</f>
        <v>4</v>
      </c>
      <c r="I90" s="42">
        <f ca="1">(G90-_xll.BDH($E90,"PX_LAST",I$1,I$1,"Fill=C","Days=A"))</f>
        <v>-5.2959999999999923</v>
      </c>
      <c r="J90" s="42">
        <f ca="1">(G90-_xll.BDH($E90,"PX_LAST",K$1,K$1,"Fill=C","Days=A"))</f>
        <v>-11.525999999999954</v>
      </c>
      <c r="K90" s="42">
        <f ca="1">(G90-_xll.BDH($E90,"PX_LAST",L$1,L$1,"Fill=C","Days=A"))</f>
        <v>60.824000000000012</v>
      </c>
      <c r="L90" s="1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</row>
    <row r="91" spans="5:34" hidden="1" x14ac:dyDescent="0.25">
      <c r="E91" s="1" t="s">
        <v>220</v>
      </c>
      <c r="F91" s="1" t="str">
        <f>_xll.BDP($E91,"NAME")</f>
        <v>MARKIT ITRX EUR SNR FIN 06/23</v>
      </c>
      <c r="G91" s="5">
        <f ca="1">IF(ISNUMBER(_xll.BDH($E91,"PX_LAST",H$1,H$1,"Fill=C","Days=A"))=TRUE,_xll.BDH($E91,"PX_LAST",H$1,H$1,"Fill=C","Days=A"),0)</f>
        <v>76.593999999999994</v>
      </c>
      <c r="H91" s="42">
        <f ca="1">(G91-_xll.BDH($E91,"PX_LAST",J$1,J$1,"Fill=C","Days=A"))</f>
        <v>0.73099999999999454</v>
      </c>
      <c r="I91" s="42">
        <f ca="1">(G91-_xll.BDH($E91,"PX_LAST",I$1,I$1,"Fill=C","Days=A"))</f>
        <v>-7.1189999999999998</v>
      </c>
      <c r="J91" s="42">
        <f ca="1">(G91-_xll.BDH($E91,"PX_LAST",K$1,K$1,"Fill=C","Days=A"))</f>
        <v>-8.8560000000000088</v>
      </c>
      <c r="K91" s="42">
        <f ca="1">(G91-_xll.BDH($E91,"PX_LAST",L$1,L$1,"Fill=C","Days=A"))</f>
        <v>32.736999999999995</v>
      </c>
      <c r="L91" s="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</row>
    <row r="92" spans="5:34" hidden="1" x14ac:dyDescent="0.25">
      <c r="E92" s="9" t="s">
        <v>221</v>
      </c>
      <c r="F92" s="9" t="str">
        <f>_xll.BDP($E92,"NAME")</f>
        <v>MARKIT ITRX EUR SUB FIN 06/23</v>
      </c>
      <c r="G92" s="10">
        <f ca="1">IF(ISNUMBER(_xll.BDH($E92,"PX_LAST",H$1,H$1,"Fill=C","Days=A"))=TRUE,_xll.BDH($E92,"PX_LAST",H$1,H$1,"Fill=C","Days=A"),0)</f>
        <v>157.57499999999999</v>
      </c>
      <c r="H92" s="42">
        <f ca="1">(G92-_xll.BDH($E92,"PX_LAST",J$1,J$1,"Fill=C","Days=A"))</f>
        <v>3.2879999999999825</v>
      </c>
      <c r="I92" s="42">
        <f ca="1">(G92-_xll.BDH($E92,"PX_LAST",I$1,I$1,"Fill=C","Days=A"))</f>
        <v>-18.100000000000023</v>
      </c>
      <c r="J92" s="42">
        <f ca="1">(G92-_xll.BDH($E92,"PX_LAST",K$1,K$1,"Fill=C","Days=A"))</f>
        <v>-27.062000000000012</v>
      </c>
      <c r="K92" s="42">
        <f ca="1">(G92-_xll.BDH($E92,"PX_LAST",L$1,L$1,"Fill=C","Days=A"))</f>
        <v>53.036999999999992</v>
      </c>
      <c r="L92" s="1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</row>
    <row r="93" spans="5:34" x14ac:dyDescent="0.25">
      <c r="E93" s="1" t="s">
        <v>222</v>
      </c>
      <c r="F93" s="1" t="str">
        <f>_xll.BDP($E93,"NAME")</f>
        <v>MARKIT CDX.EM.29 06/23</v>
      </c>
      <c r="G93" s="5">
        <f ca="1">IF(ISNUMBER(_xll.BDH($E93,"PX_LAST",H$1,H$1,"Fill=C","Days=A"))=TRUE,_xll.BDH($E93,"PX_LAST",H$1,H$1,"Fill=C","Days=A"),0)</f>
        <v>96.05</v>
      </c>
      <c r="H93" s="42">
        <f ca="1">(G93-_xll.BDH($E93,"PX_LAST",J$1,J$1,"Fill=C","Days=A"))</f>
        <v>1.5999999999991132E-2</v>
      </c>
      <c r="I93" s="42">
        <f ca="1">(G93-_xll.BDH($E93,"PX_LAST",I$1,I$1,"Fill=C","Days=A"))</f>
        <v>-0.42900000000000205</v>
      </c>
      <c r="J93" s="42">
        <f ca="1">(G93-_xll.BDH($E93,"PX_LAST",K$1,K$1,"Fill=C","Days=A"))</f>
        <v>-0.71300000000000807</v>
      </c>
      <c r="K93" s="42">
        <f ca="1">(G93-_xll.BDH($E93,"PX_LAST",L$1,L$1,"Fill=C","Days=A"))</f>
        <v>-3.061000000000007</v>
      </c>
      <c r="L93" s="1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</row>
    <row r="94" spans="5:34" x14ac:dyDescent="0.25">
      <c r="G94" s="6"/>
      <c r="H94" s="35"/>
      <c r="I94" s="35"/>
      <c r="J94" s="35"/>
      <c r="L94" s="1"/>
      <c r="M94" s="1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</row>
    <row r="95" spans="5:34" x14ac:dyDescent="0.25">
      <c r="G95" s="6"/>
      <c r="H95" s="35"/>
      <c r="I95" s="35"/>
      <c r="J95" s="35"/>
      <c r="L95" s="1"/>
      <c r="M95" s="1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</row>
    <row r="96" spans="5:34" x14ac:dyDescent="0.25">
      <c r="G96" s="6"/>
      <c r="H96" s="35"/>
      <c r="I96" s="35"/>
      <c r="J96" s="35"/>
      <c r="L96" s="1"/>
      <c r="M96" s="1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7:34" x14ac:dyDescent="0.25">
      <c r="G97" s="6"/>
      <c r="H97" s="35"/>
      <c r="I97" s="35"/>
      <c r="J97" s="35"/>
      <c r="L97" s="1"/>
      <c r="M97" s="1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</row>
    <row r="98" spans="7:34" x14ac:dyDescent="0.25">
      <c r="G98" s="6"/>
      <c r="H98" s="35"/>
      <c r="I98" s="35"/>
      <c r="J98" s="35"/>
      <c r="L98" s="1"/>
      <c r="M98" s="1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</row>
    <row r="99" spans="7:34" x14ac:dyDescent="0.25">
      <c r="G99" s="6"/>
      <c r="H99" s="35"/>
      <c r="I99" s="35"/>
      <c r="J99" s="35"/>
      <c r="L99" s="1"/>
      <c r="M99" s="1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</row>
    <row r="100" spans="7:34" x14ac:dyDescent="0.25">
      <c r="G100" s="6"/>
      <c r="H100" s="35"/>
      <c r="I100" s="35"/>
      <c r="J100" s="35"/>
      <c r="L100" s="1"/>
      <c r="M100" s="1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</row>
    <row r="101" spans="7:34" x14ac:dyDescent="0.25">
      <c r="G101" s="6"/>
      <c r="H101" s="35"/>
      <c r="I101" s="35"/>
      <c r="J101" s="35"/>
      <c r="L101" s="1"/>
      <c r="M101" s="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</row>
    <row r="102" spans="7:34" x14ac:dyDescent="0.25">
      <c r="G102" s="6"/>
      <c r="H102" s="35"/>
      <c r="I102" s="35"/>
      <c r="J102" s="35"/>
      <c r="L102" s="1"/>
      <c r="M102" s="1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</row>
    <row r="103" spans="7:34" x14ac:dyDescent="0.25">
      <c r="G103" s="6"/>
      <c r="H103" s="35"/>
      <c r="I103" s="35"/>
      <c r="J103" s="35"/>
      <c r="L103" s="1"/>
      <c r="M103" s="1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</row>
    <row r="104" spans="7:34" x14ac:dyDescent="0.25">
      <c r="G104" s="6"/>
      <c r="H104" s="35"/>
      <c r="I104" s="35"/>
      <c r="J104" s="35"/>
      <c r="L104" s="1"/>
      <c r="M104" s="1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</row>
    <row r="105" spans="7:34" x14ac:dyDescent="0.25">
      <c r="G105" s="6"/>
      <c r="H105" s="35"/>
      <c r="I105" s="35"/>
      <c r="J105" s="35"/>
      <c r="L105" s="1"/>
      <c r="M105" s="1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</row>
    <row r="106" spans="7:34" x14ac:dyDescent="0.25">
      <c r="G106" s="6"/>
      <c r="H106" s="35"/>
      <c r="I106" s="35"/>
      <c r="J106" s="35"/>
      <c r="L106" s="1"/>
      <c r="M106" s="1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</row>
    <row r="107" spans="7:34" x14ac:dyDescent="0.25">
      <c r="G107" s="6"/>
      <c r="H107" s="35"/>
      <c r="I107" s="35"/>
      <c r="J107" s="35"/>
      <c r="L107" s="1"/>
      <c r="M107" s="1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</row>
    <row r="108" spans="7:34" x14ac:dyDescent="0.25">
      <c r="G108" s="6"/>
      <c r="H108" s="35"/>
      <c r="I108" s="35"/>
      <c r="J108" s="35"/>
      <c r="L108" s="1"/>
      <c r="M108" s="1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</row>
    <row r="109" spans="7:34" x14ac:dyDescent="0.25">
      <c r="G109" s="6"/>
      <c r="H109" s="35"/>
      <c r="I109" s="35"/>
      <c r="J109" s="35"/>
      <c r="L109" s="1"/>
      <c r="M109" s="1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</row>
    <row r="110" spans="7:34" x14ac:dyDescent="0.25">
      <c r="G110" s="6"/>
      <c r="H110" s="35"/>
      <c r="I110" s="35"/>
      <c r="J110" s="35"/>
      <c r="L110" s="1"/>
      <c r="M110" s="1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</row>
    <row r="111" spans="7:34" x14ac:dyDescent="0.25">
      <c r="G111" s="6"/>
      <c r="H111" s="35"/>
      <c r="I111" s="35"/>
      <c r="J111" s="35"/>
      <c r="L111" s="1"/>
      <c r="M111" s="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</row>
    <row r="112" spans="7:34" x14ac:dyDescent="0.25">
      <c r="G112" s="6"/>
      <c r="H112" s="35"/>
      <c r="I112" s="35"/>
      <c r="J112" s="35"/>
      <c r="L112" s="1"/>
      <c r="M112" s="1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</row>
    <row r="113" spans="7:34" x14ac:dyDescent="0.25">
      <c r="G113" s="6"/>
      <c r="H113" s="35"/>
      <c r="I113" s="35"/>
      <c r="J113" s="35"/>
      <c r="L113" s="1"/>
      <c r="M113" s="1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</row>
    <row r="114" spans="7:34" x14ac:dyDescent="0.25">
      <c r="G114" s="6"/>
      <c r="H114" s="35"/>
      <c r="I114" s="35"/>
      <c r="J114" s="35"/>
      <c r="L114" s="1"/>
      <c r="M114" s="1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</row>
    <row r="115" spans="7:34" x14ac:dyDescent="0.25">
      <c r="G115" s="6"/>
      <c r="H115" s="35"/>
      <c r="I115" s="35"/>
      <c r="J115" s="35"/>
      <c r="L115" s="1"/>
      <c r="M115" s="1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7:34" x14ac:dyDescent="0.25">
      <c r="M116" s="1"/>
      <c r="N116" s="1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</row>
    <row r="117" spans="7:34" x14ac:dyDescent="0.25">
      <c r="M117" s="1"/>
      <c r="N117" s="1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</row>
    <row r="118" spans="7:34" x14ac:dyDescent="0.25">
      <c r="M118" s="1"/>
      <c r="N118" s="1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</row>
    <row r="119" spans="7:34" x14ac:dyDescent="0.25">
      <c r="M119" s="1"/>
      <c r="N119" s="1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</row>
    <row r="120" spans="7:34" x14ac:dyDescent="0.25">
      <c r="M120" s="1"/>
      <c r="N120" s="1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</row>
    <row r="121" spans="7:34" x14ac:dyDescent="0.25">
      <c r="M121" s="1"/>
      <c r="N121" s="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</row>
    <row r="122" spans="7:34" x14ac:dyDescent="0.25">
      <c r="M122" s="1"/>
      <c r="N122" s="1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</row>
    <row r="123" spans="7:34" x14ac:dyDescent="0.25">
      <c r="M123" s="1"/>
      <c r="N123" s="1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</row>
    <row r="124" spans="7:34" x14ac:dyDescent="0.25">
      <c r="M124" s="1"/>
      <c r="N124" s="1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</row>
    <row r="125" spans="7:34" x14ac:dyDescent="0.25">
      <c r="M125" s="1"/>
      <c r="N125" s="1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</row>
    <row r="126" spans="7:34" x14ac:dyDescent="0.25">
      <c r="M126" s="1"/>
      <c r="N126" s="1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</row>
    <row r="127" spans="7:34" x14ac:dyDescent="0.25">
      <c r="M127" s="1"/>
      <c r="N127" s="1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</row>
    <row r="128" spans="7:34" x14ac:dyDescent="0.25">
      <c r="M128" s="1"/>
      <c r="N128" s="1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</row>
    <row r="129" spans="13:34" x14ac:dyDescent="0.25">
      <c r="M129" s="1"/>
      <c r="N129" s="1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</row>
    <row r="130" spans="13:34" x14ac:dyDescent="0.25">
      <c r="M130" s="1"/>
      <c r="N130" s="1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</row>
    <row r="131" spans="13:34" x14ac:dyDescent="0.25">
      <c r="M131" s="1"/>
      <c r="N131" s="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</row>
    <row r="132" spans="13:34" x14ac:dyDescent="0.25">
      <c r="M132" s="1"/>
      <c r="N132" s="1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</row>
    <row r="133" spans="13:34" x14ac:dyDescent="0.25">
      <c r="M133" s="1"/>
      <c r="N133" s="1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</row>
    <row r="134" spans="13:34" x14ac:dyDescent="0.25">
      <c r="M134" s="1"/>
      <c r="N134" s="1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</row>
    <row r="135" spans="13:34" x14ac:dyDescent="0.25">
      <c r="M135" s="1"/>
      <c r="N135" s="1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</row>
    <row r="136" spans="13:34" x14ac:dyDescent="0.25">
      <c r="M136" s="1"/>
      <c r="N136" s="1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</row>
    <row r="137" spans="13:34" x14ac:dyDescent="0.25">
      <c r="M137" s="1"/>
      <c r="N137" s="1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</row>
    <row r="138" spans="13:34" x14ac:dyDescent="0.25">
      <c r="M138" s="1"/>
      <c r="N138" s="1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</row>
    <row r="139" spans="13:34" x14ac:dyDescent="0.25">
      <c r="M139" s="1"/>
      <c r="N139" s="1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</row>
    <row r="140" spans="13:34" x14ac:dyDescent="0.25">
      <c r="M140" s="1"/>
      <c r="N140" s="1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</row>
    <row r="141" spans="13:34" x14ac:dyDescent="0.25">
      <c r="M141" s="1"/>
      <c r="N141" s="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</row>
    <row r="142" spans="13:34" x14ac:dyDescent="0.25">
      <c r="M142" s="1"/>
      <c r="N142" s="1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</row>
    <row r="143" spans="13:34" x14ac:dyDescent="0.25">
      <c r="M143" s="1"/>
      <c r="N143" s="1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</row>
    <row r="144" spans="13:34" x14ac:dyDescent="0.25">
      <c r="M144" s="1"/>
      <c r="N144" s="1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</row>
    <row r="145" spans="13:34" x14ac:dyDescent="0.25">
      <c r="M145" s="1"/>
      <c r="N145" s="1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</row>
    <row r="146" spans="13:34" x14ac:dyDescent="0.25">
      <c r="M146" s="1"/>
      <c r="N146" s="1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</row>
    <row r="147" spans="13:34" x14ac:dyDescent="0.25">
      <c r="M147" s="1"/>
      <c r="N147" s="1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</row>
    <row r="148" spans="13:34" x14ac:dyDescent="0.25">
      <c r="M148" s="1"/>
      <c r="N148" s="1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</row>
    <row r="149" spans="13:34" x14ac:dyDescent="0.25">
      <c r="M149" s="1"/>
      <c r="N149" s="1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</row>
    <row r="150" spans="13:34" x14ac:dyDescent="0.25">
      <c r="M150" s="1"/>
      <c r="N150" s="1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</row>
    <row r="151" spans="13:34" x14ac:dyDescent="0.25">
      <c r="M151" s="1"/>
      <c r="N151" s="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</row>
    <row r="152" spans="13:34" x14ac:dyDescent="0.25">
      <c r="M152" s="1"/>
      <c r="N152" s="1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</row>
    <row r="153" spans="13:34" x14ac:dyDescent="0.25">
      <c r="M153" s="1"/>
      <c r="N153" s="1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</row>
    <row r="154" spans="13:34" x14ac:dyDescent="0.25">
      <c r="M154" s="1"/>
      <c r="N154" s="1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</row>
    <row r="155" spans="13:34" x14ac:dyDescent="0.25">
      <c r="M155" s="1"/>
      <c r="N155" s="1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</row>
    <row r="156" spans="13:34" x14ac:dyDescent="0.25">
      <c r="M156" s="1"/>
      <c r="N156" s="1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</row>
    <row r="157" spans="13:34" x14ac:dyDescent="0.25">
      <c r="M157" s="1"/>
      <c r="N157" s="1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</row>
    <row r="158" spans="13:34" x14ac:dyDescent="0.25">
      <c r="M158" s="1"/>
      <c r="N158" s="1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</row>
    <row r="159" spans="13:34" x14ac:dyDescent="0.25">
      <c r="M159" s="1"/>
      <c r="N159" s="1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</row>
    <row r="160" spans="13:34" x14ac:dyDescent="0.25">
      <c r="M160" s="1"/>
      <c r="N160" s="1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</row>
    <row r="161" spans="13:34" x14ac:dyDescent="0.25">
      <c r="M161" s="1"/>
      <c r="N161" s="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</row>
    <row r="162" spans="13:34" x14ac:dyDescent="0.25">
      <c r="M162" s="1"/>
      <c r="N162" s="1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</row>
    <row r="163" spans="13:34" x14ac:dyDescent="0.25">
      <c r="M163" s="1"/>
      <c r="N163" s="1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</row>
  </sheetData>
  <mergeCells count="1">
    <mergeCell ref="M37:M43"/>
  </mergeCells>
  <conditionalFormatting sqref="R6:W1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81" priority="105" operator="lessThan">
      <formula>0</formula>
    </cfRule>
    <cfRule type="cellIs" dxfId="280" priority="106" operator="greaterThan">
      <formula>0</formula>
    </cfRule>
  </conditionalFormatting>
  <conditionalFormatting sqref="AC6:AH1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79" priority="103" operator="lessThan">
      <formula>0</formula>
    </cfRule>
    <cfRule type="cellIs" dxfId="278" priority="104" operator="greaterThan">
      <formula>0</formula>
    </cfRule>
  </conditionalFormatting>
  <conditionalFormatting sqref="AM6:AR1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77" priority="49" operator="lessThan">
      <formula>0</formula>
    </cfRule>
    <cfRule type="cellIs" dxfId="276" priority="50" operator="greaterThan">
      <formula>0</formula>
    </cfRule>
  </conditionalFormatting>
  <conditionalFormatting sqref="H6:I14 H20:H24 H31:H35 H38:H43 H61:H66 H78:H83 H86:H93">
    <cfRule type="colorScale" priority="27">
      <colorScale>
        <cfvo type="min"/>
        <cfvo type="num" val="0"/>
        <cfvo type="max"/>
        <color theme="6" tint="-0.249977111117893"/>
        <color theme="0"/>
        <color rgb="FFFF0000"/>
      </colorScale>
    </cfRule>
  </conditionalFormatting>
  <conditionalFormatting sqref="H69:H75">
    <cfRule type="colorScale" priority="26">
      <colorScale>
        <cfvo type="min"/>
        <cfvo type="num" val="0"/>
        <cfvo type="max"/>
        <color rgb="FFFF0000"/>
        <color theme="0"/>
        <color theme="6" tint="-0.249977111117893"/>
      </colorScale>
    </cfRule>
  </conditionalFormatting>
  <conditionalFormatting sqref="J20:J24 J31:J35 J38:J43 J61:J66 J78:J83 J86:J93 J6:J14">
    <cfRule type="colorScale" priority="25">
      <colorScale>
        <cfvo type="min"/>
        <cfvo type="num" val="0"/>
        <cfvo type="max"/>
        <color theme="6" tint="-0.249977111117893"/>
        <color theme="0"/>
        <color rgb="FFFF0000"/>
      </colorScale>
    </cfRule>
  </conditionalFormatting>
  <conditionalFormatting sqref="J69:J75">
    <cfRule type="colorScale" priority="24">
      <colorScale>
        <cfvo type="min"/>
        <cfvo type="num" val="0"/>
        <cfvo type="max"/>
        <color rgb="FFFF0000"/>
        <color theme="0"/>
        <color theme="6" tint="-0.249977111117893"/>
      </colorScale>
    </cfRule>
  </conditionalFormatting>
  <conditionalFormatting sqref="K20:K24 K31:K35 K38:K43 K61:K66 K78:K83 K86:K93 K6:K14">
    <cfRule type="colorScale" priority="23">
      <colorScale>
        <cfvo type="min"/>
        <cfvo type="num" val="0"/>
        <cfvo type="max"/>
        <color theme="6" tint="-0.249977111117893"/>
        <color theme="0"/>
        <color rgb="FFFF0000"/>
      </colorScale>
    </cfRule>
  </conditionalFormatting>
  <conditionalFormatting sqref="K69:K75">
    <cfRule type="colorScale" priority="22">
      <colorScale>
        <cfvo type="min"/>
        <cfvo type="num" val="0"/>
        <cfvo type="max"/>
        <color rgb="FFFF0000"/>
        <color theme="0"/>
        <color theme="6" tint="-0.249977111117893"/>
      </colorScale>
    </cfRule>
  </conditionalFormatting>
  <conditionalFormatting sqref="H16:H17">
    <cfRule type="colorScale" priority="21">
      <colorScale>
        <cfvo type="min"/>
        <cfvo type="num" val="0"/>
        <cfvo type="max"/>
        <color rgb="FFFF0000"/>
        <color theme="0"/>
        <color theme="6" tint="-0.249977111117893"/>
      </colorScale>
    </cfRule>
  </conditionalFormatting>
  <conditionalFormatting sqref="J16:J17">
    <cfRule type="colorScale" priority="20">
      <colorScale>
        <cfvo type="min"/>
        <cfvo type="num" val="0"/>
        <cfvo type="max"/>
        <color rgb="FFFF0000"/>
        <color theme="0"/>
        <color theme="6" tint="-0.249977111117893"/>
      </colorScale>
    </cfRule>
  </conditionalFormatting>
  <conditionalFormatting sqref="K16:K17">
    <cfRule type="colorScale" priority="19">
      <colorScale>
        <cfvo type="min"/>
        <cfvo type="num" val="0"/>
        <cfvo type="max"/>
        <color rgb="FFFF0000"/>
        <color theme="0"/>
        <color theme="6" tint="-0.249977111117893"/>
      </colorScale>
    </cfRule>
  </conditionalFormatting>
  <conditionalFormatting sqref="H44:H45">
    <cfRule type="colorScale" priority="18">
      <colorScale>
        <cfvo type="min"/>
        <cfvo type="num" val="0"/>
        <cfvo type="max"/>
        <color theme="6" tint="-0.249977111117893"/>
        <color theme="0"/>
        <color rgb="FFFF0000"/>
      </colorScale>
    </cfRule>
  </conditionalFormatting>
  <conditionalFormatting sqref="J44:J45">
    <cfRule type="colorScale" priority="17">
      <colorScale>
        <cfvo type="min"/>
        <cfvo type="num" val="0"/>
        <cfvo type="max"/>
        <color theme="6" tint="-0.249977111117893"/>
        <color theme="0"/>
        <color rgb="FFFF0000"/>
      </colorScale>
    </cfRule>
  </conditionalFormatting>
  <conditionalFormatting sqref="K44:K45">
    <cfRule type="colorScale" priority="16">
      <colorScale>
        <cfvo type="min"/>
        <cfvo type="num" val="0"/>
        <cfvo type="max"/>
        <color theme="6" tint="-0.249977111117893"/>
        <color theme="0"/>
        <color rgb="FFFF0000"/>
      </colorScale>
    </cfRule>
  </conditionalFormatting>
  <conditionalFormatting sqref="H46:H47">
    <cfRule type="colorScale" priority="15">
      <colorScale>
        <cfvo type="min"/>
        <cfvo type="num" val="0"/>
        <cfvo type="max"/>
        <color theme="6" tint="-0.249977111117893"/>
        <color theme="0"/>
        <color rgb="FFFF0000"/>
      </colorScale>
    </cfRule>
  </conditionalFormatting>
  <conditionalFormatting sqref="J46:J47">
    <cfRule type="colorScale" priority="14">
      <colorScale>
        <cfvo type="min"/>
        <cfvo type="num" val="0"/>
        <cfvo type="max"/>
        <color theme="6" tint="-0.249977111117893"/>
        <color theme="0"/>
        <color rgb="FFFF0000"/>
      </colorScale>
    </cfRule>
  </conditionalFormatting>
  <conditionalFormatting sqref="K46:K47">
    <cfRule type="colorScale" priority="13">
      <colorScale>
        <cfvo type="min"/>
        <cfvo type="num" val="0"/>
        <cfvo type="max"/>
        <color theme="6" tint="-0.249977111117893"/>
        <color theme="0"/>
        <color rgb="FFFF0000"/>
      </colorScale>
    </cfRule>
  </conditionalFormatting>
  <conditionalFormatting sqref="H48:H49">
    <cfRule type="colorScale" priority="12">
      <colorScale>
        <cfvo type="min"/>
        <cfvo type="num" val="0"/>
        <cfvo type="max"/>
        <color theme="6" tint="-0.249977111117893"/>
        <color theme="0"/>
        <color rgb="FFFF0000"/>
      </colorScale>
    </cfRule>
  </conditionalFormatting>
  <conditionalFormatting sqref="J48:J49">
    <cfRule type="colorScale" priority="11">
      <colorScale>
        <cfvo type="min"/>
        <cfvo type="num" val="0"/>
        <cfvo type="max"/>
        <color theme="6" tint="-0.249977111117893"/>
        <color theme="0"/>
        <color rgb="FFFF0000"/>
      </colorScale>
    </cfRule>
  </conditionalFormatting>
  <conditionalFormatting sqref="K48:K49">
    <cfRule type="colorScale" priority="10">
      <colorScale>
        <cfvo type="min"/>
        <cfvo type="num" val="0"/>
        <cfvo type="max"/>
        <color theme="6" tint="-0.249977111117893"/>
        <color theme="0"/>
        <color rgb="FFFF0000"/>
      </colorScale>
    </cfRule>
  </conditionalFormatting>
  <conditionalFormatting sqref="I16:I17">
    <cfRule type="colorScale" priority="9">
      <colorScale>
        <cfvo type="min"/>
        <cfvo type="num" val="0"/>
        <cfvo type="max"/>
        <color theme="6" tint="-0.249977111117893"/>
        <color theme="0"/>
        <color rgb="FFFF0000"/>
      </colorScale>
    </cfRule>
  </conditionalFormatting>
  <conditionalFormatting sqref="I20:I24">
    <cfRule type="colorScale" priority="8">
      <colorScale>
        <cfvo type="min"/>
        <cfvo type="num" val="0"/>
        <cfvo type="max"/>
        <color theme="6" tint="-0.249977111117893"/>
        <color theme="0"/>
        <color rgb="FFFF0000"/>
      </colorScale>
    </cfRule>
  </conditionalFormatting>
  <conditionalFormatting sqref="I31:I35">
    <cfRule type="colorScale" priority="7">
      <colorScale>
        <cfvo type="min"/>
        <cfvo type="num" val="0"/>
        <cfvo type="max"/>
        <color theme="6" tint="-0.249977111117893"/>
        <color theme="0"/>
        <color rgb="FFFF0000"/>
      </colorScale>
    </cfRule>
  </conditionalFormatting>
  <conditionalFormatting sqref="I38:I49">
    <cfRule type="colorScale" priority="6">
      <colorScale>
        <cfvo type="min"/>
        <cfvo type="num" val="0"/>
        <cfvo type="max"/>
        <color theme="6" tint="-0.249977111117893"/>
        <color theme="0"/>
        <color rgb="FFFF0000"/>
      </colorScale>
    </cfRule>
  </conditionalFormatting>
  <conditionalFormatting sqref="I61:I66">
    <cfRule type="colorScale" priority="5">
      <colorScale>
        <cfvo type="min"/>
        <cfvo type="num" val="0"/>
        <cfvo type="max"/>
        <color theme="6" tint="-0.249977111117893"/>
        <color theme="0"/>
        <color rgb="FFFF0000"/>
      </colorScale>
    </cfRule>
  </conditionalFormatting>
  <conditionalFormatting sqref="I78:I83">
    <cfRule type="colorScale" priority="3">
      <colorScale>
        <cfvo type="min"/>
        <cfvo type="num" val="0"/>
        <cfvo type="max"/>
        <color theme="6" tint="-0.249977111117893"/>
        <color theme="0"/>
        <color rgb="FFFF0000"/>
      </colorScale>
    </cfRule>
  </conditionalFormatting>
  <conditionalFormatting sqref="I86:I93">
    <cfRule type="colorScale" priority="2">
      <colorScale>
        <cfvo type="min"/>
        <cfvo type="num" val="0"/>
        <cfvo type="max"/>
        <color theme="6" tint="-0.249977111117893"/>
        <color theme="0"/>
        <color rgb="FFFF0000"/>
      </colorScale>
    </cfRule>
  </conditionalFormatting>
  <conditionalFormatting sqref="I69:I75">
    <cfRule type="colorScale" priority="1">
      <colorScale>
        <cfvo type="min"/>
        <cfvo type="num" val="0"/>
        <cfvo type="max"/>
        <color rgb="FFFF0000"/>
        <color theme="0"/>
        <color theme="6" tint="-0.249977111117893"/>
      </colorScale>
    </cfRule>
  </conditionalFormatting>
  <pageMargins left="0.7" right="0.7" top="0.75" bottom="0.75" header="0.3" footer="0.3"/>
  <pageSetup paperSize="9" scale="34" orientation="portrait" r:id="rId1"/>
  <ignoredErrors>
    <ignoredError sqref="J62:K66 G62:H64 G66:H66 G65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Q153"/>
  <sheetViews>
    <sheetView topLeftCell="A19" zoomScale="70" zoomScaleNormal="70" workbookViewId="0">
      <selection activeCell="E32" sqref="E32"/>
    </sheetView>
  </sheetViews>
  <sheetFormatPr defaultRowHeight="15" x14ac:dyDescent="0.25"/>
  <cols>
    <col min="1" max="4" width="9.140625" style="1"/>
    <col min="5" max="5" width="32.140625" style="1" bestFit="1" customWidth="1"/>
    <col min="6" max="6" width="36.42578125" style="1" bestFit="1" customWidth="1"/>
    <col min="7" max="7" width="15" style="1" customWidth="1"/>
    <col min="8" max="8" width="17.7109375" style="6" bestFit="1" customWidth="1"/>
    <col min="9" max="9" width="13.28515625" style="6" customWidth="1"/>
    <col min="10" max="11" width="13.28515625" style="35" customWidth="1"/>
    <col min="12" max="15" width="13.28515625" style="2" customWidth="1"/>
    <col min="16" max="16" width="61.5703125" style="2" bestFit="1" customWidth="1"/>
    <col min="17" max="19" width="12.5703125" style="2" customWidth="1"/>
    <col min="20" max="20" width="12.5703125" style="1" customWidth="1"/>
    <col min="21" max="22" width="12.5703125" style="2" customWidth="1"/>
    <col min="23" max="26" width="10.140625" style="2" customWidth="1"/>
    <col min="27" max="27" width="61" style="2" bestFit="1" customWidth="1"/>
    <col min="28" max="33" width="12.140625" style="1" customWidth="1"/>
    <col min="37" max="37" width="68.85546875" bestFit="1" customWidth="1"/>
    <col min="38" max="43" width="12" customWidth="1"/>
  </cols>
  <sheetData>
    <row r="1" spans="5:43" x14ac:dyDescent="0.25">
      <c r="F1" s="1" t="s">
        <v>0</v>
      </c>
      <c r="G1" s="1" t="s">
        <v>25</v>
      </c>
      <c r="H1" s="46">
        <v>42328</v>
      </c>
      <c r="I1" s="46">
        <v>42321</v>
      </c>
      <c r="J1" s="46">
        <v>42308</v>
      </c>
      <c r="K1" s="47">
        <v>42004</v>
      </c>
      <c r="L1" s="35"/>
      <c r="T1" s="2"/>
      <c r="U1" s="1"/>
      <c r="AB1" s="2"/>
      <c r="AH1" s="1"/>
    </row>
    <row r="2" spans="5:43" x14ac:dyDescent="0.25">
      <c r="H2" s="2"/>
      <c r="I2" s="2"/>
      <c r="J2" s="2"/>
      <c r="L2" s="35"/>
      <c r="T2" s="2"/>
      <c r="U2" s="1"/>
      <c r="AB2" s="2"/>
      <c r="AH2" s="1"/>
    </row>
    <row r="3" spans="5:43" ht="19.5" x14ac:dyDescent="0.25">
      <c r="E3" s="34">
        <v>42308</v>
      </c>
      <c r="F3" s="19" t="s">
        <v>53</v>
      </c>
      <c r="H3" s="2"/>
      <c r="I3" s="2"/>
      <c r="J3" s="2"/>
      <c r="L3" s="35"/>
      <c r="M3" s="12"/>
      <c r="P3" s="19"/>
      <c r="Q3" s="19"/>
      <c r="R3" s="17"/>
      <c r="T3" s="2"/>
      <c r="U3" s="1"/>
      <c r="AB3" s="2"/>
      <c r="AH3" s="1"/>
    </row>
    <row r="4" spans="5:43" s="1" customFormat="1" ht="15.75" thickBot="1" x14ac:dyDescent="0.3">
      <c r="H4" s="4"/>
      <c r="I4" s="4"/>
      <c r="J4" s="4"/>
      <c r="K4" s="33"/>
      <c r="L4" s="33"/>
      <c r="M4" s="3"/>
      <c r="N4" s="3"/>
      <c r="O4" s="3"/>
      <c r="P4" s="3"/>
      <c r="Q4" s="6" t="s">
        <v>161</v>
      </c>
      <c r="R4" s="35" t="s">
        <v>162</v>
      </c>
      <c r="S4" s="2" t="s">
        <v>163</v>
      </c>
      <c r="T4" s="2" t="s">
        <v>164</v>
      </c>
      <c r="U4" s="2" t="s">
        <v>165</v>
      </c>
      <c r="V4" s="2" t="s">
        <v>166</v>
      </c>
      <c r="AA4" s="56">
        <f>J1</f>
        <v>42308</v>
      </c>
      <c r="AB4" s="6" t="s">
        <v>161</v>
      </c>
      <c r="AC4" s="35" t="s">
        <v>162</v>
      </c>
      <c r="AD4" s="2" t="s">
        <v>163</v>
      </c>
      <c r="AE4" s="2" t="s">
        <v>164</v>
      </c>
      <c r="AF4" s="2" t="s">
        <v>165</v>
      </c>
      <c r="AG4" s="2" t="s">
        <v>166</v>
      </c>
      <c r="AK4" s="56">
        <f>I1</f>
        <v>42321</v>
      </c>
      <c r="AL4" s="6" t="s">
        <v>161</v>
      </c>
      <c r="AM4" s="35" t="s">
        <v>162</v>
      </c>
      <c r="AN4" s="2" t="s">
        <v>163</v>
      </c>
      <c r="AO4" s="2" t="s">
        <v>164</v>
      </c>
      <c r="AP4" s="2" t="s">
        <v>165</v>
      </c>
      <c r="AQ4" s="2" t="s">
        <v>166</v>
      </c>
    </row>
    <row r="5" spans="5:43" s="1" customFormat="1" ht="15.75" thickBot="1" x14ac:dyDescent="0.3">
      <c r="F5" s="43" t="s">
        <v>56</v>
      </c>
      <c r="G5" s="7" t="s">
        <v>11</v>
      </c>
      <c r="H5" s="28" t="s">
        <v>239</v>
      </c>
      <c r="I5" s="28" t="s">
        <v>241</v>
      </c>
      <c r="J5" s="44" t="s">
        <v>224</v>
      </c>
      <c r="O5" s="56">
        <f>K1</f>
        <v>42004</v>
      </c>
      <c r="P5" s="43" t="s">
        <v>244</v>
      </c>
      <c r="Q5" s="7" t="s">
        <v>90</v>
      </c>
      <c r="R5" s="36" t="s">
        <v>94</v>
      </c>
      <c r="S5" s="8" t="s">
        <v>95</v>
      </c>
      <c r="T5" s="8" t="s">
        <v>96</v>
      </c>
      <c r="U5" s="8" t="s">
        <v>97</v>
      </c>
      <c r="V5" s="41" t="s">
        <v>98</v>
      </c>
      <c r="W5" s="7"/>
      <c r="X5" s="7"/>
      <c r="Y5" s="7"/>
      <c r="AA5" s="43" t="s">
        <v>242</v>
      </c>
      <c r="AB5" s="7" t="s">
        <v>90</v>
      </c>
      <c r="AC5" s="36" t="s">
        <v>94</v>
      </c>
      <c r="AD5" s="8" t="s">
        <v>95</v>
      </c>
      <c r="AE5" s="8" t="s">
        <v>96</v>
      </c>
      <c r="AF5" s="8" t="s">
        <v>97</v>
      </c>
      <c r="AG5" s="41" t="s">
        <v>98</v>
      </c>
      <c r="AH5" s="7"/>
      <c r="AI5" s="7"/>
      <c r="AJ5" s="7"/>
      <c r="AK5" s="43" t="s">
        <v>243</v>
      </c>
      <c r="AL5" s="7" t="s">
        <v>90</v>
      </c>
      <c r="AM5" s="36" t="s">
        <v>94</v>
      </c>
      <c r="AN5" s="8" t="s">
        <v>95</v>
      </c>
      <c r="AO5" s="8" t="s">
        <v>96</v>
      </c>
      <c r="AP5" s="8" t="s">
        <v>97</v>
      </c>
      <c r="AQ5" s="41" t="s">
        <v>98</v>
      </c>
    </row>
    <row r="6" spans="5:43" s="1" customFormat="1" x14ac:dyDescent="0.25">
      <c r="E6" s="9" t="s">
        <v>57</v>
      </c>
      <c r="F6" s="9" t="s">
        <v>173</v>
      </c>
      <c r="G6" s="50">
        <f>IF(ISNUMBER(_xll.BDH($E6,"PX_LAST",H$1,H$1,"Fill=C","Days=A"))=TRUE,_xll.BDH($E6,"PX_LAST",H$1,H$1,"Fill=C","Days=A"),0)</f>
        <v>2.2622999999999998</v>
      </c>
      <c r="H6" s="42">
        <f>(G6-_xll.BDH($E6,"PX_LAST",I$1,I$1,"Fill=C","Days=A"))*100</f>
        <v>-0.35000000000002807</v>
      </c>
      <c r="I6" s="42">
        <f>(G6-_xll.BDH($E6,"PX_LAST",J$1,J$1,"Fill=C","Days=A"))*100</f>
        <v>12.019999999999964</v>
      </c>
      <c r="J6" s="42">
        <f>(G6-_xll.BDH($E6,"PX_LAST",K$1,K$1,"Fill=C","Days=A"))*100</f>
        <v>9.1099999999999959</v>
      </c>
      <c r="O6" s="9" t="s">
        <v>152</v>
      </c>
      <c r="P6" s="39" t="s">
        <v>167</v>
      </c>
      <c r="Q6" s="38" t="e">
        <f>_xll.BDH($O6&amp;"G"&amp;Q$4&amp;" Index","PX_LAST",$H$1,$H$1,"Fill=C","Days=A")/_xll.BDH($O6&amp;"G"&amp;Q$4&amp;" Index","PX_LAST",$O$5,$O$5,"Fill=C","Days=A")-1</f>
        <v>#VALUE!</v>
      </c>
      <c r="R6" s="38" t="e">
        <f>_xll.BDH($O6&amp;"G"&amp;R$4&amp;" Index","PX_LAST",$H$1,$H$1,"Fill=C","Days=A")/_xll.BDH($O6&amp;"G"&amp;R$4&amp;" Index","PX_LAST",$O$5,$O$5,"Fill=C","Days=A")-1</f>
        <v>#VALUE!</v>
      </c>
      <c r="S6" s="38" t="e">
        <f>_xll.BDH($O6&amp;"G"&amp;S$4&amp;" Index","PX_LAST",$H$1,$H$1,"Fill=C","Days=A")/_xll.BDH($O6&amp;"G"&amp;S$4&amp;" Index","PX_LAST",$O$5,$O$5,"Fill=C","Days=A")-1</f>
        <v>#VALUE!</v>
      </c>
      <c r="T6" s="38" t="e">
        <f>_xll.BDH($O6&amp;"G"&amp;T$4&amp;" Index","PX_LAST",$H$1,$H$1,"Fill=C","Days=A")/_xll.BDH($O6&amp;"G"&amp;T$4&amp;" Index","PX_LAST",$O$5,$O$5,"Fill=C","Days=A")-1</f>
        <v>#VALUE!</v>
      </c>
      <c r="U6" s="38" t="e">
        <f>_xll.BDH($O6&amp;"G"&amp;U$4&amp;" Index","PX_LAST",$H$1,$H$1,"Fill=C","Days=A")/_xll.BDH($O6&amp;"G"&amp;U$4&amp;" Index","PX_LAST",$O$5,$O$5,"Fill=C","Days=A")-1</f>
        <v>#VALUE!</v>
      </c>
      <c r="V6" s="38" t="e">
        <f>_xll.BDH($O6&amp;"G"&amp;V$4&amp;" Index","PX_LAST",$H$1,$H$1,"Fill=C","Days=A")/_xll.BDH($O6&amp;"G"&amp;V$4&amp;" Index","PX_LAST",$O$5,$O$5,"Fill=C","Days=A")-1</f>
        <v>#VALUE!</v>
      </c>
      <c r="W6" s="11"/>
      <c r="X6" s="11"/>
      <c r="Y6" s="11"/>
      <c r="AA6" s="39" t="s">
        <v>167</v>
      </c>
      <c r="AB6" s="38" t="e">
        <f>_xll.BDH($O6&amp;"G"&amp;AB$4&amp;" Index","PX_LAST",H$1,H$1,"Fill=C","Days=A")/_xll.BDH($O6&amp;"G"&amp;AB$4&amp;" Index","PX_LAST",$AA$4,$AA$4,"Fill=C","Days=A")-1</f>
        <v>#VALUE!</v>
      </c>
      <c r="AC6" s="38" t="e">
        <f>_xll.BDH($O6&amp;"G"&amp;AC$4&amp;" Index","PX_LAST",H$1,H$1,"Fill=C","Days=A")/_xll.BDH($O6&amp;"G"&amp;AC$4&amp;" Index","PX_LAST",$AA$4,$AA$4,"Fill=C","Days=A")-1</f>
        <v>#VALUE!</v>
      </c>
      <c r="AD6" s="38" t="e">
        <f>_xll.BDH($O6&amp;"G"&amp;AD$4&amp;" Index","PX_LAST",H$1,H$1,"Fill=C","Days=A")/_xll.BDH($O6&amp;"G"&amp;AD$4&amp;" Index","PX_LAST",$AA$4,$AA$4,"Fill=C","Days=A")-1</f>
        <v>#VALUE!</v>
      </c>
      <c r="AE6" s="38" t="e">
        <f>_xll.BDH($O6&amp;"G"&amp;AE$4&amp;" Index","PX_LAST",H$1,H$1,"Fill=C","Days=A")/_xll.BDH($O6&amp;"G"&amp;AE$4&amp;" Index","PX_LAST",$AA$4,$AA$4,"Fill=C","Days=A")-1</f>
        <v>#VALUE!</v>
      </c>
      <c r="AF6" s="38" t="e">
        <f>_xll.BDH($O6&amp;"G"&amp;AF$4&amp;" Index","PX_LAST",H$1,H$1,"Fill=C","Days=A")/_xll.BDH($O6&amp;"G"&amp;AF$4&amp;" Index","PX_LAST",$AA$4,$AA$4,"Fill=C","Days=A")-1</f>
        <v>#VALUE!</v>
      </c>
      <c r="AG6" s="38" t="e">
        <f>_xll.BDH($O6&amp;"G"&amp;AG$4&amp;" Index","PX_LAST",H$1,H$1,"Fill=C","Days=A")/_xll.BDH($O6&amp;"G"&amp;AG$4&amp;" Index","PX_LAST",$AA$4,$AA$4,"Fill=C","Days=A")-1</f>
        <v>#VALUE!</v>
      </c>
      <c r="AH6" s="11"/>
      <c r="AI6" s="11"/>
      <c r="AJ6" s="11"/>
      <c r="AK6" s="39" t="s">
        <v>167</v>
      </c>
      <c r="AL6" s="38" t="e">
        <f>_xll.BDH($O6&amp;"G"&amp;AL$4&amp;" Index","PX_LAST",$H$1,$H$1,"Fill=C","Days=A")/_xll.BDH($O6&amp;"G"&amp;AL$4&amp;" Index","PX_LAST",$AK$4,$AK$4,"Fill=C","Days=A")-1</f>
        <v>#VALUE!</v>
      </c>
      <c r="AM6" s="38" t="e">
        <f>_xll.BDH($O6&amp;"G"&amp;AM$4&amp;" Index","PX_LAST",$H$1,$H$1,"Fill=C","Days=A")/_xll.BDH($O6&amp;"G"&amp;AM$4&amp;" Index","PX_LAST",$AK$4,$AK$4,"Fill=C","Days=A")-1</f>
        <v>#VALUE!</v>
      </c>
      <c r="AN6" s="38" t="e">
        <f>_xll.BDH($O6&amp;"G"&amp;AN$4&amp;" Index","PX_LAST",$H$1,$H$1,"Fill=C","Days=A")/_xll.BDH($O6&amp;"G"&amp;AN$4&amp;" Index","PX_LAST",$AK$4,$AK$4,"Fill=C","Days=A")-1</f>
        <v>#VALUE!</v>
      </c>
      <c r="AO6" s="38" t="e">
        <f>_xll.BDH($O6&amp;"G"&amp;AO$4&amp;" Index","PX_LAST",$H$1,$H$1,"Fill=C","Days=A")/_xll.BDH($O6&amp;"G"&amp;AO$4&amp;" Index","PX_LAST",$AK$4,$AK$4,"Fill=C","Days=A")-1</f>
        <v>#VALUE!</v>
      </c>
      <c r="AP6" s="38" t="e">
        <f>_xll.BDH($O6&amp;"G"&amp;AP$4&amp;" Index","PX_LAST",$H$1,$H$1,"Fill=C","Days=A")/_xll.BDH($O6&amp;"G"&amp;AP$4&amp;" Index","PX_LAST",$AK$4,$AK$4,"Fill=C","Days=A")-1</f>
        <v>#VALUE!</v>
      </c>
      <c r="AQ6" s="38" t="e">
        <f>_xll.BDH($O6&amp;"G"&amp;AQ$4&amp;" Index","PX_LAST",$H$1,$H$1,"Fill=C","Days=A")/_xll.BDH($O6&amp;"G"&amp;AQ$4&amp;" Index","PX_LAST",$AK$4,$AK$4,"Fill=C","Days=A")-1</f>
        <v>#VALUE!</v>
      </c>
    </row>
    <row r="7" spans="5:43" s="1" customFormat="1" x14ac:dyDescent="0.25">
      <c r="E7" s="1" t="s">
        <v>58</v>
      </c>
      <c r="F7" s="1" t="s">
        <v>174</v>
      </c>
      <c r="G7" s="51">
        <f>IF(ISNUMBER(_xll.BDH($E7,"PX_LAST",H$1,H$1,"Fill=C","Days=A"))=TRUE,_xll.BDH($E7,"PX_LAST",H$1,H$1,"Fill=C","Days=A"),0)</f>
        <v>0.47899999999999998</v>
      </c>
      <c r="H7" s="42">
        <f>(G7-_xll.BDH($E7,"PX_LAST",I$1,I$1,"Fill=C","Days=A"))*100</f>
        <v>-7.9000000000000075</v>
      </c>
      <c r="I7" s="42">
        <f>(G7-_xll.BDH($E7,"PX_LAST",J$1,J$1,"Fill=C","Days=A"))*100</f>
        <v>-3.8000000000000034</v>
      </c>
      <c r="J7" s="42">
        <f>(G7-_xll.BDH($E7,"PX_LAST",K$1,K$1,"Fill=C","Days=A"))*100</f>
        <v>-6.2000000000000055</v>
      </c>
      <c r="O7" s="1" t="s">
        <v>153</v>
      </c>
      <c r="P7" s="40" t="s">
        <v>168</v>
      </c>
      <c r="Q7" s="38" t="e">
        <f>_xll.BDH($O7&amp;"G"&amp;Q$4&amp;" Index","PX_LAST",$H$1,$H$1,"Fill=C","Days=A")/_xll.BDH($O7&amp;"G"&amp;Q$4&amp;" Index","PX_LAST",$O$5,$O$5,"Fill=C","Days=A")-1</f>
        <v>#VALUE!</v>
      </c>
      <c r="R7" s="38" t="e">
        <f>_xll.BDH($O7&amp;"G"&amp;R$4&amp;" Index","PX_LAST",$H$1,$H$1,"Fill=C","Days=A")/_xll.BDH($O7&amp;"G"&amp;R$4&amp;" Index","PX_LAST",$O$5,$O$5,"Fill=C","Days=A")-1</f>
        <v>#VALUE!</v>
      </c>
      <c r="S7" s="38" t="e">
        <f>_xll.BDH($O7&amp;"G"&amp;S$4&amp;" Index","PX_LAST",$H$1,$H$1,"Fill=C","Days=A")/_xll.BDH($O7&amp;"G"&amp;S$4&amp;" Index","PX_LAST",$O$5,$O$5,"Fill=C","Days=A")-1</f>
        <v>#VALUE!</v>
      </c>
      <c r="T7" s="38" t="e">
        <f>_xll.BDH($O7&amp;"G"&amp;T$4&amp;" Index","PX_LAST",$H$1,$H$1,"Fill=C","Days=A")/_xll.BDH($O7&amp;"G"&amp;T$4&amp;" Index","PX_LAST",$O$5,$O$5,"Fill=C","Days=A")-1</f>
        <v>#VALUE!</v>
      </c>
      <c r="U7" s="38" t="e">
        <f>_xll.BDH($O7&amp;"G"&amp;U$4&amp;" Index","PX_LAST",$H$1,$H$1,"Fill=C","Days=A")/_xll.BDH($O7&amp;"G"&amp;U$4&amp;" Index","PX_LAST",$O$5,$O$5,"Fill=C","Days=A")-1</f>
        <v>#VALUE!</v>
      </c>
      <c r="V7" s="38" t="e">
        <f>_xll.BDH($O7&amp;"G"&amp;V$4&amp;" Index","PX_LAST",$H$1,$H$1,"Fill=C","Days=A")/_xll.BDH($O7&amp;"G"&amp;V$4&amp;" Index","PX_LAST",$O$5,$O$5,"Fill=C","Days=A")-1</f>
        <v>#VALUE!</v>
      </c>
      <c r="W7" s="4"/>
      <c r="X7" s="4"/>
      <c r="Y7" s="4"/>
      <c r="AA7" s="40" t="s">
        <v>168</v>
      </c>
      <c r="AB7" s="38" t="e">
        <f>_xll.BDH($O7&amp;"G"&amp;AB$4&amp;" Index","PX_LAST",H$1,H$1,"Fill=C","Days=A")/_xll.BDH($O7&amp;"G"&amp;AB$4&amp;" Index","PX_LAST",$AA$4,$AA$4,"Fill=C","Days=A")-1</f>
        <v>#VALUE!</v>
      </c>
      <c r="AC7" s="38" t="e">
        <f>_xll.BDH($O7&amp;"G"&amp;AC$4&amp;" Index","PX_LAST",H$1,H$1,"Fill=C","Days=A")/_xll.BDH($O7&amp;"G"&amp;AC$4&amp;" Index","PX_LAST",$AA$4,$AA$4,"Fill=C","Days=A")-1</f>
        <v>#VALUE!</v>
      </c>
      <c r="AD7" s="38" t="e">
        <f>_xll.BDH($O7&amp;"G"&amp;AD$4&amp;" Index","PX_LAST",H$1,H$1,"Fill=C","Days=A")/_xll.BDH($O7&amp;"G"&amp;AD$4&amp;" Index","PX_LAST",$AA$4,$AA$4,"Fill=C","Days=A")-1</f>
        <v>#VALUE!</v>
      </c>
      <c r="AE7" s="38" t="e">
        <f>_xll.BDH($O7&amp;"G"&amp;AE$4&amp;" Index","PX_LAST",H$1,H$1,"Fill=C","Days=A")/_xll.BDH($O7&amp;"G"&amp;AE$4&amp;" Index","PX_LAST",$AA$4,$AA$4,"Fill=C","Days=A")-1</f>
        <v>#VALUE!</v>
      </c>
      <c r="AF7" s="38" t="e">
        <f>_xll.BDH($O7&amp;"G"&amp;AF$4&amp;" Index","PX_LAST",H$1,H$1,"Fill=C","Days=A")/_xll.BDH($O7&amp;"G"&amp;AF$4&amp;" Index","PX_LAST",$AA$4,$AA$4,"Fill=C","Days=A")-1</f>
        <v>#VALUE!</v>
      </c>
      <c r="AG7" s="38" t="e">
        <f>_xll.BDH($O7&amp;"G"&amp;AG$4&amp;" Index","PX_LAST",H$1,H$1,"Fill=C","Days=A")/_xll.BDH($O7&amp;"G"&amp;AG$4&amp;" Index","PX_LAST",$AA$4,$AA$4,"Fill=C","Days=A")-1</f>
        <v>#VALUE!</v>
      </c>
      <c r="AH7" s="4"/>
      <c r="AI7" s="4"/>
      <c r="AJ7" s="4"/>
      <c r="AK7" s="40" t="s">
        <v>168</v>
      </c>
      <c r="AL7" s="38" t="e">
        <f>_xll.BDH($O7&amp;"G"&amp;AL$4&amp;" Index","PX_LAST",$H$1,$H$1,"Fill=C","Days=A")/_xll.BDH($O7&amp;"G"&amp;AL$4&amp;" Index","PX_LAST",$AK$4,$AK$4,"Fill=C","Days=A")-1</f>
        <v>#VALUE!</v>
      </c>
      <c r="AM7" s="38" t="e">
        <f>_xll.BDH($O7&amp;"G"&amp;AM$4&amp;" Index","PX_LAST",$H$1,$H$1,"Fill=C","Days=A")/_xll.BDH($O7&amp;"G"&amp;AM$4&amp;" Index","PX_LAST",$AK$4,$AK$4,"Fill=C","Days=A")-1</f>
        <v>#VALUE!</v>
      </c>
      <c r="AN7" s="38" t="e">
        <f>_xll.BDH($O7&amp;"G"&amp;AN$4&amp;" Index","PX_LAST",$H$1,$H$1,"Fill=C","Days=A")/_xll.BDH($O7&amp;"G"&amp;AN$4&amp;" Index","PX_LAST",$AK$4,$AK$4,"Fill=C","Days=A")-1</f>
        <v>#VALUE!</v>
      </c>
      <c r="AO7" s="38" t="e">
        <f>_xll.BDH($O7&amp;"G"&amp;AO$4&amp;" Index","PX_LAST",$H$1,$H$1,"Fill=C","Days=A")/_xll.BDH($O7&amp;"G"&amp;AO$4&amp;" Index","PX_LAST",$AK$4,$AK$4,"Fill=C","Days=A")-1</f>
        <v>#VALUE!</v>
      </c>
      <c r="AP7" s="38" t="e">
        <f>_xll.BDH($O7&amp;"G"&amp;AP$4&amp;" Index","PX_LAST",$H$1,$H$1,"Fill=C","Days=A")/_xll.BDH($O7&amp;"G"&amp;AP$4&amp;" Index","PX_LAST",$AK$4,$AK$4,"Fill=C","Days=A")-1</f>
        <v>#VALUE!</v>
      </c>
      <c r="AQ7" s="38" t="e">
        <f>_xll.BDH($O7&amp;"G"&amp;AQ$4&amp;" Index","PX_LAST",$H$1,$H$1,"Fill=C","Days=A")/_xll.BDH($O7&amp;"G"&amp;AQ$4&amp;" Index","PX_LAST",$AK$4,$AK$4,"Fill=C","Days=A")-1</f>
        <v>#VALUE!</v>
      </c>
    </row>
    <row r="8" spans="5:43" s="1" customFormat="1" x14ac:dyDescent="0.25">
      <c r="E8" s="9" t="s">
        <v>59</v>
      </c>
      <c r="F8" s="9" t="s">
        <v>175</v>
      </c>
      <c r="G8" s="50">
        <f>IF(ISNUMBER(_xll.BDH($E8,"PX_LAST",H$1,H$1,"Fill=C","Days=A"))=TRUE,_xll.BDH($E8,"PX_LAST",H$1,H$1,"Fill=C","Days=A"),0)</f>
        <v>-0.318</v>
      </c>
      <c r="H8" s="42">
        <f>(G8-_xll.BDH($E8,"PX_LAST",I$1,I$1,"Fill=C","Days=A"))*100</f>
        <v>-1.8000000000000016</v>
      </c>
      <c r="I8" s="42">
        <f>(G8-_xll.BDH($E8,"PX_LAST",J$1,J$1,"Fill=C","Days=A"))*100</f>
        <v>-4.4999999999999982</v>
      </c>
      <c r="J8" s="42">
        <f>(G8-_xll.BDH($E8,"PX_LAST",K$1,K$1,"Fill=C","Days=A"))*100</f>
        <v>-63.7</v>
      </c>
      <c r="O8" s="9" t="s">
        <v>154</v>
      </c>
      <c r="P8" s="39" t="s">
        <v>38</v>
      </c>
      <c r="Q8" s="38" t="e">
        <f>_xll.BDH($O8&amp;"G"&amp;Q$4&amp;" Index","PX_LAST",$H$1,$H$1,"Fill=C","Days=A")/_xll.BDH($O8&amp;"G"&amp;Q$4&amp;" Index","PX_LAST",$O$5,$O$5,"Fill=C","Days=A")-1</f>
        <v>#VALUE!</v>
      </c>
      <c r="R8" s="38" t="e">
        <f>_xll.BDH($O8&amp;"G"&amp;R$4&amp;" Index","PX_LAST",$H$1,$H$1,"Fill=C","Days=A")/_xll.BDH($O8&amp;"G"&amp;R$4&amp;" Index","PX_LAST",$O$5,$O$5,"Fill=C","Days=A")-1</f>
        <v>#VALUE!</v>
      </c>
      <c r="S8" s="38" t="e">
        <f>_xll.BDH($O8&amp;"G"&amp;S$4&amp;" Index","PX_LAST",$H$1,$H$1,"Fill=C","Days=A")/_xll.BDH($O8&amp;"G"&amp;S$4&amp;" Index","PX_LAST",$O$5,$O$5,"Fill=C","Days=A")-1</f>
        <v>#VALUE!</v>
      </c>
      <c r="T8" s="38" t="e">
        <f>_xll.BDH($O8&amp;"G"&amp;T$4&amp;" Index","PX_LAST",$H$1,$H$1,"Fill=C","Days=A")/_xll.BDH($O8&amp;"G"&amp;T$4&amp;" Index","PX_LAST",$O$5,$O$5,"Fill=C","Days=A")-1</f>
        <v>#VALUE!</v>
      </c>
      <c r="U8" s="38" t="e">
        <f>_xll.BDH($O8&amp;"G"&amp;U$4&amp;" Index","PX_LAST",$H$1,$H$1,"Fill=C","Days=A")/_xll.BDH($O8&amp;"G"&amp;U$4&amp;" Index","PX_LAST",$O$5,$O$5,"Fill=C","Days=A")-1</f>
        <v>#VALUE!</v>
      </c>
      <c r="V8" s="38" t="e">
        <f>_xll.BDH($O8&amp;"G"&amp;V$4&amp;" Index","PX_LAST",$H$1,$H$1,"Fill=C","Days=A")/_xll.BDH($O8&amp;"G"&amp;V$4&amp;" Index","PX_LAST",$O$5,$O$5,"Fill=C","Days=A")-1</f>
        <v>#VALUE!</v>
      </c>
      <c r="W8" s="11"/>
      <c r="X8" s="11"/>
      <c r="Y8" s="11"/>
      <c r="AA8" s="39" t="s">
        <v>38</v>
      </c>
      <c r="AB8" s="38" t="e">
        <f>_xll.BDH($O8&amp;"G"&amp;AB$4&amp;" Index","PX_LAST",H$1,H$1,"Fill=C","Days=A")/_xll.BDH($O8&amp;"G"&amp;AB$4&amp;" Index","PX_LAST",$AA$4,$AA$4,"Fill=C","Days=A")-1</f>
        <v>#VALUE!</v>
      </c>
      <c r="AC8" s="38" t="e">
        <f>_xll.BDH($O8&amp;"G"&amp;AC$4&amp;" Index","PX_LAST",H$1,H$1,"Fill=C","Days=A")/_xll.BDH($O8&amp;"G"&amp;AC$4&amp;" Index","PX_LAST",$AA$4,$AA$4,"Fill=C","Days=A")-1</f>
        <v>#VALUE!</v>
      </c>
      <c r="AD8" s="38" t="e">
        <f>_xll.BDH($O8&amp;"G"&amp;AD$4&amp;" Index","PX_LAST",H$1,H$1,"Fill=C","Days=A")/_xll.BDH($O8&amp;"G"&amp;AD$4&amp;" Index","PX_LAST",$AA$4,$AA$4,"Fill=C","Days=A")-1</f>
        <v>#VALUE!</v>
      </c>
      <c r="AE8" s="38"/>
      <c r="AF8" s="38" t="e">
        <f>_xll.BDH($O8&amp;"G"&amp;AF$4&amp;" Index","PX_LAST",H$1,H$1,"Fill=C","Days=A")/_xll.BDH($O8&amp;"G"&amp;AF$4&amp;" Index","PX_LAST",$AA$4,$AA$4,"Fill=C","Days=A")-1</f>
        <v>#VALUE!</v>
      </c>
      <c r="AG8" s="38" t="e">
        <f>_xll.BDH($O8&amp;"G"&amp;AG$4&amp;" Index","PX_LAST",H$1,H$1,"Fill=C","Days=A")/_xll.BDH($O8&amp;"G"&amp;AG$4&amp;" Index","PX_LAST",$AA$4,$AA$4,"Fill=C","Days=A")-1</f>
        <v>#VALUE!</v>
      </c>
      <c r="AH8" s="11"/>
      <c r="AI8" s="11"/>
      <c r="AJ8" s="11"/>
      <c r="AK8" s="39" t="s">
        <v>38</v>
      </c>
      <c r="AL8" s="38" t="e">
        <f>_xll.BDH($O8&amp;"G"&amp;AL$4&amp;" Index","PX_LAST",$H$1,$H$1,"Fill=C","Days=A")/_xll.BDH($O8&amp;"G"&amp;AL$4&amp;" Index","PX_LAST",$AK$4,$AK$4,"Fill=C","Days=A")-1</f>
        <v>#VALUE!</v>
      </c>
      <c r="AM8" s="38" t="e">
        <f>_xll.BDH($O8&amp;"G"&amp;AM$4&amp;" Index","PX_LAST",$H$1,$H$1,"Fill=C","Days=A")/_xll.BDH($O8&amp;"G"&amp;AM$4&amp;" Index","PX_LAST",$AK$4,$AK$4,"Fill=C","Days=A")-1</f>
        <v>#VALUE!</v>
      </c>
      <c r="AN8" s="38" t="e">
        <f>_xll.BDH($O8&amp;"G"&amp;AN$4&amp;" Index","PX_LAST",$H$1,$H$1,"Fill=C","Days=A")/_xll.BDH($O8&amp;"G"&amp;AN$4&amp;" Index","PX_LAST",$AK$4,$AK$4,"Fill=C","Days=A")-1</f>
        <v>#VALUE!</v>
      </c>
      <c r="AO8" s="38" t="e">
        <f>_xll.BDH($O8&amp;"G"&amp;AO$4&amp;" Index","PX_LAST",$H$1,$H$1,"Fill=C","Days=A")/_xll.BDH($O8&amp;"G"&amp;AO$4&amp;" Index","PX_LAST",$AK$4,$AK$4,"Fill=C","Days=A")-1</f>
        <v>#VALUE!</v>
      </c>
      <c r="AP8" s="38" t="e">
        <f>_xll.BDH($O8&amp;"G"&amp;AP$4&amp;" Index","PX_LAST",$H$1,$H$1,"Fill=C","Days=A")/_xll.BDH($O8&amp;"G"&amp;AP$4&amp;" Index","PX_LAST",$AK$4,$AK$4,"Fill=C","Days=A")-1</f>
        <v>#VALUE!</v>
      </c>
      <c r="AQ8" s="38" t="e">
        <f>_xll.BDH($O8&amp;"G"&amp;AQ$4&amp;" Index","PX_LAST",$H$1,$H$1,"Fill=C","Days=A")/_xll.BDH($O8&amp;"G"&amp;AQ$4&amp;" Index","PX_LAST",$AK$4,$AK$4,"Fill=C","Days=A")-1</f>
        <v>#VALUE!</v>
      </c>
    </row>
    <row r="9" spans="5:43" s="1" customFormat="1" x14ac:dyDescent="0.25">
      <c r="E9" s="1" t="s">
        <v>60</v>
      </c>
      <c r="F9" s="1" t="s">
        <v>176</v>
      </c>
      <c r="G9" s="51">
        <f>IF(ISNUMBER(_xll.BDH($E9,"PX_LAST",H$1,H$1,"Fill=C","Days=A"))=TRUE,_xll.BDH($E9,"PX_LAST",H$1,H$1,"Fill=C","Days=A"),0)</f>
        <v>0.32400000000000001</v>
      </c>
      <c r="H9" s="42">
        <f>(G9-_xll.BDH($E9,"PX_LAST",I$1,I$1,"Fill=C","Days=A"))*100</f>
        <v>1.9000000000000017</v>
      </c>
      <c r="I9" s="42">
        <f>(G9-_xll.BDH($E9,"PX_LAST",J$1,J$1,"Fill=C","Days=A"))*100</f>
        <v>1.5000000000000013</v>
      </c>
      <c r="J9" s="42">
        <f>(G9-_xll.BDH($E9,"PX_LAST",K$1,K$1,"Fill=C","Days=A"))*100</f>
        <v>-0.50000000000000044</v>
      </c>
      <c r="O9" s="1" t="s">
        <v>155</v>
      </c>
      <c r="P9" s="40" t="s">
        <v>169</v>
      </c>
      <c r="Q9" s="38" t="e">
        <f>_xll.BDH($O9&amp;"G"&amp;Q$4&amp;" Index","PX_LAST",$H$1,$H$1,"Fill=C","Days=A")/_xll.BDH($O9&amp;"G"&amp;Q$4&amp;" Index","PX_LAST",$O$5,$O$5,"Fill=C","Days=A")-1</f>
        <v>#VALUE!</v>
      </c>
      <c r="R9" s="38" t="e">
        <f>_xll.BDH($O9&amp;"G"&amp;R$4&amp;" Index","PX_LAST",$H$1,$H$1,"Fill=C","Days=A")/_xll.BDH($O9&amp;"G"&amp;R$4&amp;" Index","PX_LAST",$O$5,$O$5,"Fill=C","Days=A")-1</f>
        <v>#VALUE!</v>
      </c>
      <c r="S9" s="38" t="e">
        <f>_xll.BDH($O9&amp;"G"&amp;S$4&amp;" Index","PX_LAST",$H$1,$H$1,"Fill=C","Days=A")/_xll.BDH($O9&amp;"G"&amp;S$4&amp;" Index","PX_LAST",$O$5,$O$5,"Fill=C","Days=A")-1</f>
        <v>#VALUE!</v>
      </c>
      <c r="T9" s="38" t="e">
        <f>_xll.BDH($O9&amp;"G"&amp;T$4&amp;" Index","PX_LAST",$H$1,$H$1,"Fill=C","Days=A")/_xll.BDH($O9&amp;"G"&amp;T$4&amp;" Index","PX_LAST",$O$5,$O$5,"Fill=C","Days=A")-1</f>
        <v>#VALUE!</v>
      </c>
      <c r="U9" s="38" t="e">
        <f>_xll.BDH($O9&amp;"G"&amp;U$4&amp;" Index","PX_LAST",$H$1,$H$1,"Fill=C","Days=A")/_xll.BDH($O9&amp;"G"&amp;U$4&amp;" Index","PX_LAST",$O$5,$O$5,"Fill=C","Days=A")-1</f>
        <v>#VALUE!</v>
      </c>
      <c r="V9" s="38" t="e">
        <f>_xll.BDH($O9&amp;"G"&amp;V$4&amp;" Index","PX_LAST",$H$1,$H$1,"Fill=C","Days=A")/_xll.BDH($O9&amp;"G"&amp;V$4&amp;" Index","PX_LAST",$O$5,$O$5,"Fill=C","Days=A")-1</f>
        <v>#VALUE!</v>
      </c>
      <c r="W9" s="4"/>
      <c r="X9" s="4"/>
      <c r="Y9" s="4"/>
      <c r="AA9" s="40" t="s">
        <v>169</v>
      </c>
      <c r="AB9" s="38" t="e">
        <f>_xll.BDH($O9&amp;"G"&amp;AB$4&amp;" Index","PX_LAST",H$1,H$1,"Fill=C","Days=A")/_xll.BDH($O9&amp;"G"&amp;AB$4&amp;" Index","PX_LAST",$AA$4,$AA$4,"Fill=C","Days=A")-1</f>
        <v>#VALUE!</v>
      </c>
      <c r="AC9" s="38" t="e">
        <f>_xll.BDH($O9&amp;"G"&amp;AC$4&amp;" Index","PX_LAST",H$1,H$1,"Fill=C","Days=A")/_xll.BDH($O9&amp;"G"&amp;AC$4&amp;" Index","PX_LAST",$AA$4,$AA$4,"Fill=C","Days=A")-1</f>
        <v>#VALUE!</v>
      </c>
      <c r="AD9" s="38" t="e">
        <f>_xll.BDH($O9&amp;"G"&amp;AD$4&amp;" Index","PX_LAST",H$1,H$1,"Fill=C","Days=A")/_xll.BDH($O9&amp;"G"&amp;AD$4&amp;" Index","PX_LAST",$AA$4,$AA$4,"Fill=C","Days=A")-1</f>
        <v>#VALUE!</v>
      </c>
      <c r="AE9" s="38" t="e">
        <f>_xll.BDH($O9&amp;"G"&amp;AE$4&amp;" Index","PX_LAST",H$1,H$1,"Fill=C","Days=A")/_xll.BDH($O9&amp;"G"&amp;AE$4&amp;" Index","PX_LAST",$AA$4,$AA$4,"Fill=C","Days=A")-1</f>
        <v>#VALUE!</v>
      </c>
      <c r="AF9" s="38" t="e">
        <f>_xll.BDH($O9&amp;"G"&amp;AF$4&amp;" Index","PX_LAST",H$1,H$1,"Fill=C","Days=A")/_xll.BDH($O9&amp;"G"&amp;AF$4&amp;" Index","PX_LAST",$AA$4,$AA$4,"Fill=C","Days=A")-1</f>
        <v>#VALUE!</v>
      </c>
      <c r="AG9" s="38" t="e">
        <f>_xll.BDH($O9&amp;"G"&amp;AG$4&amp;" Index","PX_LAST",H$1,H$1,"Fill=C","Days=A")/_xll.BDH($O9&amp;"G"&amp;AG$4&amp;" Index","PX_LAST",$AA$4,$AA$4,"Fill=C","Days=A")-1</f>
        <v>#VALUE!</v>
      </c>
      <c r="AH9" s="4"/>
      <c r="AI9" s="4"/>
      <c r="AJ9" s="4"/>
      <c r="AK9" s="40" t="s">
        <v>169</v>
      </c>
      <c r="AL9" s="38" t="e">
        <f>_xll.BDH($O9&amp;"G"&amp;AL$4&amp;" Index","PX_LAST",$H$1,$H$1,"Fill=C","Days=A")/_xll.BDH($O9&amp;"G"&amp;AL$4&amp;" Index","PX_LAST",$AK$4,$AK$4,"Fill=C","Days=A")-1</f>
        <v>#VALUE!</v>
      </c>
      <c r="AM9" s="38" t="e">
        <f>_xll.BDH($O9&amp;"G"&amp;AM$4&amp;" Index","PX_LAST",$H$1,$H$1,"Fill=C","Days=A")/_xll.BDH($O9&amp;"G"&amp;AM$4&amp;" Index","PX_LAST",$AK$4,$AK$4,"Fill=C","Days=A")-1</f>
        <v>#VALUE!</v>
      </c>
      <c r="AN9" s="38" t="e">
        <f>_xll.BDH($O9&amp;"G"&amp;AN$4&amp;" Index","PX_LAST",$H$1,$H$1,"Fill=C","Days=A")/_xll.BDH($O9&amp;"G"&amp;AN$4&amp;" Index","PX_LAST",$AK$4,$AK$4,"Fill=C","Days=A")-1</f>
        <v>#VALUE!</v>
      </c>
      <c r="AO9" s="38" t="e">
        <f>_xll.BDH($O9&amp;"G"&amp;AO$4&amp;" Index","PX_LAST",$H$1,$H$1,"Fill=C","Days=A")/_xll.BDH($O9&amp;"G"&amp;AO$4&amp;" Index","PX_LAST",$AK$4,$AK$4,"Fill=C","Days=A")-1</f>
        <v>#VALUE!</v>
      </c>
      <c r="AP9" s="38" t="e">
        <f>_xll.BDH($O9&amp;"G"&amp;AP$4&amp;" Index","PX_LAST",$H$1,$H$1,"Fill=C","Days=A")/_xll.BDH($O9&amp;"G"&amp;AP$4&amp;" Index","PX_LAST",$AK$4,$AK$4,"Fill=C","Days=A")-1</f>
        <v>#VALUE!</v>
      </c>
      <c r="AQ9" s="38" t="e">
        <f>_xll.BDH($O9&amp;"G"&amp;AQ$4&amp;" Index","PX_LAST",$H$1,$H$1,"Fill=C","Days=A")/_xll.BDH($O9&amp;"G"&amp;AQ$4&amp;" Index","PX_LAST",$AK$4,$AK$4,"Fill=C","Days=A")-1</f>
        <v>#VALUE!</v>
      </c>
    </row>
    <row r="10" spans="5:43" s="1" customFormat="1" x14ac:dyDescent="0.25">
      <c r="E10" s="9" t="s">
        <v>61</v>
      </c>
      <c r="F10" s="9" t="s">
        <v>177</v>
      </c>
      <c r="G10" s="50">
        <f>IF(ISNUMBER(_xll.BDH($E10,"PX_LAST",H$1,H$1,"Fill=C","Days=A"))=TRUE,_xll.BDH($E10,"PX_LAST",H$1,H$1,"Fill=C","Days=A"),0)</f>
        <v>1.8740000000000001</v>
      </c>
      <c r="H10" s="42">
        <f>(G10-_xll.BDH($E10,"PX_LAST",I$1,I$1,"Fill=C","Days=A"))*100</f>
        <v>-10.599999999999987</v>
      </c>
      <c r="I10" s="42">
        <f>(G10-_xll.BDH($E10,"PX_LAST",J$1,J$1,"Fill=C","Days=A"))*100</f>
        <v>-4.8000000000000043</v>
      </c>
      <c r="J10" s="42">
        <f>(G10-_xll.BDH($E10,"PX_LAST",K$1,K$1,"Fill=C","Days=A"))*100</f>
        <v>11.800000000000011</v>
      </c>
      <c r="O10" s="9" t="s">
        <v>156</v>
      </c>
      <c r="P10" s="39" t="s">
        <v>170</v>
      </c>
      <c r="Q10" s="38" t="e">
        <f>_xll.BDH($O10&amp;"G"&amp;Q$4&amp;" Index","PX_LAST",$H$1,$H$1,"Fill=C","Days=A")/_xll.BDH($O10&amp;"G"&amp;Q$4&amp;" Index","PX_LAST",$O$5,$O$5,"Fill=C","Days=A")-1</f>
        <v>#VALUE!</v>
      </c>
      <c r="R10" s="38" t="e">
        <f>_xll.BDH($O10&amp;"G"&amp;R$4&amp;" Index","PX_LAST",$H$1,$H$1,"Fill=C","Days=A")/_xll.BDH($O10&amp;"G"&amp;R$4&amp;" Index","PX_LAST",$O$5,$O$5,"Fill=C","Days=A")-1</f>
        <v>#VALUE!</v>
      </c>
      <c r="S10" s="38" t="e">
        <f>_xll.BDH($O10&amp;"G"&amp;S$4&amp;" Index","PX_LAST",$H$1,$H$1,"Fill=C","Days=A")/_xll.BDH($O10&amp;"G"&amp;S$4&amp;" Index","PX_LAST",$O$5,$O$5,"Fill=C","Days=A")-1</f>
        <v>#VALUE!</v>
      </c>
      <c r="T10" s="38" t="e">
        <f>_xll.BDH($O10&amp;"G"&amp;T$4&amp;" Index","PX_LAST",$H$1,$H$1,"Fill=C","Days=A")/_xll.BDH($O10&amp;"G"&amp;T$4&amp;" Index","PX_LAST",$O$5,$O$5,"Fill=C","Days=A")-1</f>
        <v>#VALUE!</v>
      </c>
      <c r="U10" s="38" t="e">
        <f>_xll.BDH($O10&amp;"G"&amp;U$4&amp;" Index","PX_LAST",$H$1,$H$1,"Fill=C","Days=A")/_xll.BDH($O10&amp;"G"&amp;U$4&amp;" Index","PX_LAST",$O$5,$O$5,"Fill=C","Days=A")-1</f>
        <v>#VALUE!</v>
      </c>
      <c r="V10" s="38" t="e">
        <f>_xll.BDH($O10&amp;"G"&amp;V$4&amp;" Index","PX_LAST",$H$1,$H$1,"Fill=C","Days=A")/_xll.BDH($O10&amp;"G"&amp;V$4&amp;" Index","PX_LAST",$O$5,$O$5,"Fill=C","Days=A")-1</f>
        <v>#VALUE!</v>
      </c>
      <c r="W10" s="11"/>
      <c r="X10" s="11"/>
      <c r="Y10" s="11"/>
      <c r="AA10" s="39" t="s">
        <v>170</v>
      </c>
      <c r="AB10" s="38" t="e">
        <f>_xll.BDH($O10&amp;"G"&amp;AB$4&amp;" Index","PX_LAST",H$1,H$1,"Fill=C","Days=A")/_xll.BDH($O10&amp;"G"&amp;AB$4&amp;" Index","PX_LAST",$AA$4,$AA$4,"Fill=C","Days=A")-1</f>
        <v>#VALUE!</v>
      </c>
      <c r="AC10" s="38" t="e">
        <f>_xll.BDH($O10&amp;"G"&amp;AC$4&amp;" Index","PX_LAST",H$1,H$1,"Fill=C","Days=A")/_xll.BDH($O10&amp;"G"&amp;AC$4&amp;" Index","PX_LAST",$AA$4,$AA$4,"Fill=C","Days=A")-1</f>
        <v>#VALUE!</v>
      </c>
      <c r="AD10" s="38" t="e">
        <f>_xll.BDH($O10&amp;"G"&amp;AD$4&amp;" Index","PX_LAST",H$1,H$1,"Fill=C","Days=A")/_xll.BDH($O10&amp;"G"&amp;AD$4&amp;" Index","PX_LAST",$AA$4,$AA$4,"Fill=C","Days=A")-1</f>
        <v>#VALUE!</v>
      </c>
      <c r="AE10" s="38" t="e">
        <f>_xll.BDH($O10&amp;"G"&amp;AE$4&amp;" Index","PX_LAST",H$1,H$1,"Fill=C","Days=A")/_xll.BDH($O10&amp;"G"&amp;AE$4&amp;" Index","PX_LAST",$AA$4,$AA$4,"Fill=C","Days=A")-1</f>
        <v>#VALUE!</v>
      </c>
      <c r="AF10" s="38" t="e">
        <f>_xll.BDH($O10&amp;"G"&amp;AF$4&amp;" Index","PX_LAST",H$1,H$1,"Fill=C","Days=A")/_xll.BDH($O10&amp;"G"&amp;AF$4&amp;" Index","PX_LAST",$AA$4,$AA$4,"Fill=C","Days=A")-1</f>
        <v>#VALUE!</v>
      </c>
      <c r="AG10" s="38" t="e">
        <f>_xll.BDH($O10&amp;"G"&amp;AG$4&amp;" Index","PX_LAST",H$1,H$1,"Fill=C","Days=A")/_xll.BDH($O10&amp;"G"&amp;AG$4&amp;" Index","PX_LAST",$AA$4,$AA$4,"Fill=C","Days=A")-1</f>
        <v>#VALUE!</v>
      </c>
      <c r="AH10" s="11"/>
      <c r="AI10" s="11"/>
      <c r="AJ10" s="11"/>
      <c r="AK10" s="39" t="s">
        <v>170</v>
      </c>
      <c r="AL10" s="38" t="e">
        <f>_xll.BDH($O10&amp;"G"&amp;AL$4&amp;" Index","PX_LAST",$H$1,$H$1,"Fill=C","Days=A")/_xll.BDH($O10&amp;"G"&amp;AL$4&amp;" Index","PX_LAST",$AK$4,$AK$4,"Fill=C","Days=A")-1</f>
        <v>#VALUE!</v>
      </c>
      <c r="AM10" s="38" t="e">
        <f>_xll.BDH($O10&amp;"G"&amp;AM$4&amp;" Index","PX_LAST",$H$1,$H$1,"Fill=C","Days=A")/_xll.BDH($O10&amp;"G"&amp;AM$4&amp;" Index","PX_LAST",$AK$4,$AK$4,"Fill=C","Days=A")-1</f>
        <v>#VALUE!</v>
      </c>
      <c r="AN10" s="38" t="e">
        <f>_xll.BDH($O10&amp;"G"&amp;AN$4&amp;" Index","PX_LAST",$H$1,$H$1,"Fill=C","Days=A")/_xll.BDH($O10&amp;"G"&amp;AN$4&amp;" Index","PX_LAST",$AK$4,$AK$4,"Fill=C","Days=A")-1</f>
        <v>#VALUE!</v>
      </c>
      <c r="AO10" s="38" t="e">
        <f>_xll.BDH($O10&amp;"G"&amp;AO$4&amp;" Index","PX_LAST",$H$1,$H$1,"Fill=C","Days=A")/_xll.BDH($O10&amp;"G"&amp;AO$4&amp;" Index","PX_LAST",$AK$4,$AK$4,"Fill=C","Days=A")-1</f>
        <v>#VALUE!</v>
      </c>
      <c r="AP10" s="38" t="e">
        <f>_xll.BDH($O10&amp;"G"&amp;AP$4&amp;" Index","PX_LAST",$H$1,$H$1,"Fill=C","Days=A")/_xll.BDH($O10&amp;"G"&amp;AP$4&amp;" Index","PX_LAST",$AK$4,$AK$4,"Fill=C","Days=A")-1</f>
        <v>#VALUE!</v>
      </c>
      <c r="AQ10" s="38" t="e">
        <f>_xll.BDH($O10&amp;"G"&amp;AQ$4&amp;" Index","PX_LAST",$H$1,$H$1,"Fill=C","Days=A")/_xll.BDH($O10&amp;"G"&amp;AQ$4&amp;" Index","PX_LAST",$AK$4,$AK$4,"Fill=C","Days=A")-1</f>
        <v>#VALUE!</v>
      </c>
    </row>
    <row r="11" spans="5:43" s="1" customFormat="1" x14ac:dyDescent="0.25">
      <c r="E11" s="1" t="s">
        <v>65</v>
      </c>
      <c r="F11" s="1" t="s">
        <v>178</v>
      </c>
      <c r="G11" s="51">
        <f>IF(ISNUMBER(_xll.BDH($E11,"PX_LAST",H$1,H$1,"Fill=C","Days=A"))=TRUE,_xll.BDH($E11,"PX_LAST",H$1,H$1,"Fill=C","Days=A"),0)</f>
        <v>2.9009999999999998</v>
      </c>
      <c r="H11" s="42">
        <f>(G11-_xll.BDH($E11,"PX_LAST",I$1,I$1,"Fill=C","Days=A"))*100</f>
        <v>-5.1000000000000156</v>
      </c>
      <c r="I11" s="42">
        <f>(G11-_xll.BDH($E11,"PX_LAST",J$1,J$1,"Fill=C","Days=A"))*100</f>
        <v>29.000000000000004</v>
      </c>
      <c r="J11" s="42">
        <f>(G11-_xll.BDH($E11,"PX_LAST",K$1,K$1,"Fill=C","Days=A"))*100</f>
        <v>16.099999999999959</v>
      </c>
      <c r="O11" s="1" t="s">
        <v>157</v>
      </c>
      <c r="P11" s="40" t="s">
        <v>45</v>
      </c>
      <c r="Q11" s="38" t="e">
        <f>_xll.BDH($O11&amp;"G"&amp;Q$4&amp;" Index","PX_LAST",$H$1,$H$1,"Fill=C","Days=A")/_xll.BDH($O11&amp;"G"&amp;Q$4&amp;" Index","PX_LAST",$O$5,$O$5,"Fill=C","Days=A")-1</f>
        <v>#VALUE!</v>
      </c>
      <c r="R11" s="38" t="e">
        <f>_xll.BDH($O11&amp;"G"&amp;R$4&amp;" Index","PX_LAST",$H$1,$H$1,"Fill=C","Days=A")/_xll.BDH($O11&amp;"G"&amp;R$4&amp;" Index","PX_LAST",$O$5,$O$5,"Fill=C","Days=A")-1</f>
        <v>#VALUE!</v>
      </c>
      <c r="S11" s="38" t="e">
        <f>_xll.BDH($O11&amp;"G"&amp;S$4&amp;" Index","PX_LAST",$H$1,$H$1,"Fill=C","Days=A")/_xll.BDH($O11&amp;"G"&amp;S$4&amp;" Index","PX_LAST",$O$5,$O$5,"Fill=C","Days=A")-1</f>
        <v>#VALUE!</v>
      </c>
      <c r="T11" s="38" t="e">
        <f>_xll.BDH($O11&amp;"G"&amp;T$4&amp;" Index","PX_LAST",$H$1,$H$1,"Fill=C","Days=A")/_xll.BDH($O11&amp;"G"&amp;T$4&amp;" Index","PX_LAST",$O$5,$O$5,"Fill=C","Days=A")-1</f>
        <v>#VALUE!</v>
      </c>
      <c r="U11" s="38" t="e">
        <f>_xll.BDH($O11&amp;"G"&amp;U$4&amp;" Index","PX_LAST",$H$1,$H$1,"Fill=C","Days=A")/_xll.BDH($O11&amp;"G"&amp;U$4&amp;" Index","PX_LAST",$O$5,$O$5,"Fill=C","Days=A")-1</f>
        <v>#VALUE!</v>
      </c>
      <c r="V11" s="38" t="e">
        <f>_xll.BDH($O11&amp;"G"&amp;V$4&amp;" Index","PX_LAST",$H$1,$H$1,"Fill=C","Days=A")/_xll.BDH($O11&amp;"G"&amp;V$4&amp;" Index","PX_LAST",$O$5,$O$5,"Fill=C","Days=A")-1</f>
        <v>#VALUE!</v>
      </c>
      <c r="W11" s="4"/>
      <c r="X11" s="4"/>
      <c r="Y11" s="4"/>
      <c r="AA11" s="40" t="s">
        <v>45</v>
      </c>
      <c r="AB11" s="38" t="e">
        <f>_xll.BDH($O11&amp;"G"&amp;AB$4&amp;" Index","PX_LAST",H$1,H$1,"Fill=C","Days=A")/_xll.BDH($O11&amp;"G"&amp;AB$4&amp;" Index","PX_LAST",$AA$4,$AA$4,"Fill=C","Days=A")-1</f>
        <v>#VALUE!</v>
      </c>
      <c r="AC11" s="38" t="e">
        <f>_xll.BDH($O11&amp;"G"&amp;AC$4&amp;" Index","PX_LAST",H$1,H$1,"Fill=C","Days=A")/_xll.BDH($O11&amp;"G"&amp;AC$4&amp;" Index","PX_LAST",$AA$4,$AA$4,"Fill=C","Days=A")-1</f>
        <v>#VALUE!</v>
      </c>
      <c r="AD11" s="38" t="e">
        <f>_xll.BDH($O11&amp;"G"&amp;AD$4&amp;" Index","PX_LAST",H$1,H$1,"Fill=C","Days=A")/_xll.BDH($O11&amp;"G"&amp;AD$4&amp;" Index","PX_LAST",$AA$4,$AA$4,"Fill=C","Days=A")-1</f>
        <v>#VALUE!</v>
      </c>
      <c r="AE11" s="38" t="e">
        <f>_xll.BDH($O11&amp;"G"&amp;AE$4&amp;" Index","PX_LAST",H$1,H$1,"Fill=C","Days=A")/_xll.BDH($O11&amp;"G"&amp;AE$4&amp;" Index","PX_LAST",$AA$4,$AA$4,"Fill=C","Days=A")-1</f>
        <v>#VALUE!</v>
      </c>
      <c r="AF11" s="38" t="e">
        <f>_xll.BDH($O11&amp;"G"&amp;AF$4&amp;" Index","PX_LAST",H$1,H$1,"Fill=C","Days=A")/_xll.BDH($O11&amp;"G"&amp;AF$4&amp;" Index","PX_LAST",$AA$4,$AA$4,"Fill=C","Days=A")-1</f>
        <v>#VALUE!</v>
      </c>
      <c r="AG11" s="38" t="e">
        <f>_xll.BDH($O11&amp;"G"&amp;AG$4&amp;" Index","PX_LAST",H$1,H$1,"Fill=C","Days=A")/_xll.BDH($O11&amp;"G"&amp;AG$4&amp;" Index","PX_LAST",$AA$4,$AA$4,"Fill=C","Days=A")-1</f>
        <v>#VALUE!</v>
      </c>
      <c r="AH11" s="4"/>
      <c r="AI11" s="4"/>
      <c r="AJ11" s="4"/>
      <c r="AK11" s="40" t="s">
        <v>45</v>
      </c>
      <c r="AL11" s="38" t="e">
        <f>_xll.BDH($O11&amp;"G"&amp;AL$4&amp;" Index","PX_LAST",$H$1,$H$1,"Fill=C","Days=A")/_xll.BDH($O11&amp;"G"&amp;AL$4&amp;" Index","PX_LAST",$AK$4,$AK$4,"Fill=C","Days=A")-1</f>
        <v>#VALUE!</v>
      </c>
      <c r="AM11" s="38" t="e">
        <f>_xll.BDH($O11&amp;"G"&amp;AM$4&amp;" Index","PX_LAST",$H$1,$H$1,"Fill=C","Days=A")/_xll.BDH($O11&amp;"G"&amp;AM$4&amp;" Index","PX_LAST",$AK$4,$AK$4,"Fill=C","Days=A")-1</f>
        <v>#VALUE!</v>
      </c>
      <c r="AN11" s="38" t="e">
        <f>_xll.BDH($O11&amp;"G"&amp;AN$4&amp;" Index","PX_LAST",$H$1,$H$1,"Fill=C","Days=A")/_xll.BDH($O11&amp;"G"&amp;AN$4&amp;" Index","PX_LAST",$AK$4,$AK$4,"Fill=C","Days=A")-1</f>
        <v>#VALUE!</v>
      </c>
      <c r="AO11" s="38" t="e">
        <f>_xll.BDH($O11&amp;"G"&amp;AO$4&amp;" Index","PX_LAST",$H$1,$H$1,"Fill=C","Days=A")/_xll.BDH($O11&amp;"G"&amp;AO$4&amp;" Index","PX_LAST",$AK$4,$AK$4,"Fill=C","Days=A")-1</f>
        <v>#VALUE!</v>
      </c>
      <c r="AP11" s="38" t="e">
        <f>_xll.BDH($O11&amp;"G"&amp;AP$4&amp;" Index","PX_LAST",$H$1,$H$1,"Fill=C","Days=A")/_xll.BDH($O11&amp;"G"&amp;AP$4&amp;" Index","PX_LAST",$AK$4,$AK$4,"Fill=C","Days=A")-1</f>
        <v>#VALUE!</v>
      </c>
      <c r="AQ11" s="38" t="e">
        <f>_xll.BDH($O11&amp;"G"&amp;AQ$4&amp;" Index","PX_LAST",$H$1,$H$1,"Fill=C","Days=A")/_xll.BDH($O11&amp;"G"&amp;AQ$4&amp;" Index","PX_LAST",$AK$4,$AK$4,"Fill=C","Days=A")-1</f>
        <v>#VALUE!</v>
      </c>
    </row>
    <row r="12" spans="5:43" s="1" customFormat="1" x14ac:dyDescent="0.25">
      <c r="E12" s="9" t="s">
        <v>68</v>
      </c>
      <c r="F12" s="9" t="s">
        <v>179</v>
      </c>
      <c r="G12" s="50">
        <f>IF(ISNUMBER(_xll.BDH($E12,"PX_LAST",H$1,H$1,"Fill=C","Days=A"))=TRUE,_xll.BDH($E12,"PX_LAST",H$1,H$1,"Fill=C","Days=A"),0)</f>
        <v>0.81699999999999995</v>
      </c>
      <c r="H12" s="42">
        <f>(G12-_xll.BDH($E12,"PX_LAST",I$1,I$1,"Fill=C","Days=A"))*100</f>
        <v>-5.7000000000000046</v>
      </c>
      <c r="I12" s="42">
        <f>(G12-_xll.BDH($E12,"PX_LAST",J$1,J$1,"Fill=C","Days=A"))*100</f>
        <v>-4.8000000000000043</v>
      </c>
      <c r="J12" s="42">
        <f>(G12-_xll.BDH($E12,"PX_LAST",K$1,K$1,"Fill=C","Days=A"))*100</f>
        <v>-0.9000000000000008</v>
      </c>
      <c r="O12" s="9" t="s">
        <v>158</v>
      </c>
      <c r="P12" s="39" t="s">
        <v>171</v>
      </c>
      <c r="Q12" s="38" t="e">
        <f>_xll.BDH($O12&amp;"G"&amp;Q$4&amp;" Index","PX_LAST",$H$1,$H$1,"Fill=C","Days=A")/_xll.BDH($O12&amp;"G"&amp;Q$4&amp;" Index","PX_LAST",$O$5,$O$5,"Fill=C","Days=A")-1</f>
        <v>#VALUE!</v>
      </c>
      <c r="R12" s="38" t="e">
        <f>_xll.BDH($O12&amp;"G"&amp;R$4&amp;" Index","PX_LAST",$H$1,$H$1,"Fill=C","Days=A")/_xll.BDH($O12&amp;"G"&amp;R$4&amp;" Index","PX_LAST",$O$5,$O$5,"Fill=C","Days=A")-1</f>
        <v>#VALUE!</v>
      </c>
      <c r="S12" s="38" t="e">
        <f>_xll.BDH($O12&amp;"G"&amp;S$4&amp;" Index","PX_LAST",$H$1,$H$1,"Fill=C","Days=A")/_xll.BDH($O12&amp;"G"&amp;S$4&amp;" Index","PX_LAST",$O$5,$O$5,"Fill=C","Days=A")-1</f>
        <v>#VALUE!</v>
      </c>
      <c r="T12" s="38" t="e">
        <f>_xll.BDH($O12&amp;"G"&amp;T$4&amp;" Index","PX_LAST",$H$1,$H$1,"Fill=C","Days=A")/_xll.BDH($O12&amp;"G"&amp;T$4&amp;" Index","PX_LAST",$O$5,$O$5,"Fill=C","Days=A")-1</f>
        <v>#VALUE!</v>
      </c>
      <c r="U12" s="38" t="e">
        <f>_xll.BDH($O12&amp;"G"&amp;U$4&amp;" Index","PX_LAST",$H$1,$H$1,"Fill=C","Days=A")/_xll.BDH($O12&amp;"G"&amp;U$4&amp;" Index","PX_LAST",$O$5,$O$5,"Fill=C","Days=A")-1</f>
        <v>#VALUE!</v>
      </c>
      <c r="V12" s="38" t="e">
        <f>_xll.BDH($O12&amp;"G"&amp;V$4&amp;" Index","PX_LAST",$H$1,$H$1,"Fill=C","Days=A")/_xll.BDH($O12&amp;"G"&amp;V$4&amp;" Index","PX_LAST",$O$5,$O$5,"Fill=C","Days=A")-1</f>
        <v>#VALUE!</v>
      </c>
      <c r="W12" s="11"/>
      <c r="X12" s="11"/>
      <c r="Y12" s="11"/>
      <c r="AA12" s="39" t="s">
        <v>171</v>
      </c>
      <c r="AB12" s="38" t="e">
        <f>_xll.BDH($O12&amp;"G"&amp;AB$4&amp;" Index","PX_LAST",H$1,H$1,"Fill=C","Days=A")/_xll.BDH($O12&amp;"G"&amp;AB$4&amp;" Index","PX_LAST",$AA$4,$AA$4,"Fill=C","Days=A")-1</f>
        <v>#VALUE!</v>
      </c>
      <c r="AC12" s="38" t="e">
        <f>_xll.BDH($O12&amp;"G"&amp;AC$4&amp;" Index","PX_LAST",H$1,H$1,"Fill=C","Days=A")/_xll.BDH($O12&amp;"G"&amp;AC$4&amp;" Index","PX_LAST",$AA$4,$AA$4,"Fill=C","Days=A")-1</f>
        <v>#VALUE!</v>
      </c>
      <c r="AD12" s="38" t="e">
        <f>_xll.BDH($O12&amp;"G"&amp;AD$4&amp;" Index","PX_LAST",H$1,H$1,"Fill=C","Days=A")/_xll.BDH($O12&amp;"G"&amp;AD$4&amp;" Index","PX_LAST",$AA$4,$AA$4,"Fill=C","Days=A")-1</f>
        <v>#VALUE!</v>
      </c>
      <c r="AE12" s="38" t="e">
        <f>_xll.BDH($O12&amp;"G"&amp;AE$4&amp;" Index","PX_LAST",H$1,H$1,"Fill=C","Days=A")/_xll.BDH($O12&amp;"G"&amp;AE$4&amp;" Index","PX_LAST",$AA$4,$AA$4,"Fill=C","Days=A")-1</f>
        <v>#VALUE!</v>
      </c>
      <c r="AF12" s="38" t="e">
        <f>_xll.BDH($O12&amp;"G"&amp;AF$4&amp;" Index","PX_LAST",H$1,H$1,"Fill=C","Days=A")/_xll.BDH($O12&amp;"G"&amp;AF$4&amp;" Index","PX_LAST",$AA$4,$AA$4,"Fill=C","Days=A")-1</f>
        <v>#VALUE!</v>
      </c>
      <c r="AG12" s="38" t="e">
        <f>_xll.BDH($O12&amp;"G"&amp;AG$4&amp;" Index","PX_LAST",H$1,H$1,"Fill=C","Days=A")/_xll.BDH($O12&amp;"G"&amp;AG$4&amp;" Index","PX_LAST",$AA$4,$AA$4,"Fill=C","Days=A")-1</f>
        <v>#VALUE!</v>
      </c>
      <c r="AH12" s="11"/>
      <c r="AI12" s="11"/>
      <c r="AJ12" s="11"/>
      <c r="AK12" s="39" t="s">
        <v>171</v>
      </c>
      <c r="AL12" s="38" t="e">
        <f>_xll.BDH($O12&amp;"G"&amp;AL$4&amp;" Index","PX_LAST",$H$1,$H$1,"Fill=C","Days=A")/_xll.BDH($O12&amp;"G"&amp;AL$4&amp;" Index","PX_LAST",$AK$4,$AK$4,"Fill=C","Days=A")-1</f>
        <v>#VALUE!</v>
      </c>
      <c r="AM12" s="38" t="e">
        <f>_xll.BDH($O12&amp;"G"&amp;AM$4&amp;" Index","PX_LAST",$H$1,$H$1,"Fill=C","Days=A")/_xll.BDH($O12&amp;"G"&amp;AM$4&amp;" Index","PX_LAST",$AK$4,$AK$4,"Fill=C","Days=A")-1</f>
        <v>#VALUE!</v>
      </c>
      <c r="AN12" s="38" t="e">
        <f>_xll.BDH($O12&amp;"G"&amp;AN$4&amp;" Index","PX_LAST",$H$1,$H$1,"Fill=C","Days=A")/_xll.BDH($O12&amp;"G"&amp;AN$4&amp;" Index","PX_LAST",$AK$4,$AK$4,"Fill=C","Days=A")-1</f>
        <v>#VALUE!</v>
      </c>
      <c r="AO12" s="38" t="e">
        <f>_xll.BDH($O12&amp;"G"&amp;AO$4&amp;" Index","PX_LAST",$H$1,$H$1,"Fill=C","Days=A")/_xll.BDH($O12&amp;"G"&amp;AO$4&amp;" Index","PX_LAST",$AK$4,$AK$4,"Fill=C","Days=A")-1</f>
        <v>#VALUE!</v>
      </c>
      <c r="AP12" s="38" t="e">
        <f>_xll.BDH($O12&amp;"G"&amp;AP$4&amp;" Index","PX_LAST",$H$1,$H$1,"Fill=C","Days=A")/_xll.BDH($O12&amp;"G"&amp;AP$4&amp;" Index","PX_LAST",$AK$4,$AK$4,"Fill=C","Days=A")-1</f>
        <v>#VALUE!</v>
      </c>
      <c r="AQ12" s="38" t="e">
        <f>_xll.BDH($O12&amp;"G"&amp;AQ$4&amp;" Index","PX_LAST",$H$1,$H$1,"Fill=C","Days=A")/_xll.BDH($O12&amp;"G"&amp;AQ$4&amp;" Index","PX_LAST",$AK$4,$AK$4,"Fill=C","Days=A")-1</f>
        <v>#VALUE!</v>
      </c>
    </row>
    <row r="13" spans="5:43" s="1" customFormat="1" x14ac:dyDescent="0.25">
      <c r="E13" s="1" t="s">
        <v>69</v>
      </c>
      <c r="F13" s="1" t="s">
        <v>180</v>
      </c>
      <c r="G13" s="51">
        <f>IF(ISNUMBER(_xll.BDH($E13,"PX_LAST",H$1,H$1,"Fill=C","Days=A"))=TRUE,_xll.BDH($E13,"PX_LAST",H$1,H$1,"Fill=C","Days=A"),0)</f>
        <v>1.625</v>
      </c>
      <c r="H13" s="42">
        <f>(G13-_xll.BDH($E13,"PX_LAST",I$1,I$1,"Fill=C","Days=A"))*100</f>
        <v>-2.7000000000000135</v>
      </c>
      <c r="I13" s="42">
        <f>(G13-_xll.BDH($E13,"PX_LAST",J$1,J$1,"Fill=C","Days=A"))*100</f>
        <v>8.2999999999999972</v>
      </c>
      <c r="J13" s="42">
        <f>(G13-_xll.BDH($E13,"PX_LAST",K$1,K$1,"Fill=C","Days=A"))*100</f>
        <v>-16.300000000000004</v>
      </c>
      <c r="O13" s="1" t="s">
        <v>159</v>
      </c>
      <c r="P13" s="40" t="s">
        <v>172</v>
      </c>
      <c r="Q13" s="38" t="e">
        <f>_xll.BDH($O13&amp;"G"&amp;Q$4&amp;" Index","PX_LAST",$H$1,$H$1,"Fill=C","Days=A")/_xll.BDH($O13&amp;"G"&amp;Q$4&amp;" Index","PX_LAST",$O$5,$O$5,"Fill=C","Days=A")-1</f>
        <v>#VALUE!</v>
      </c>
      <c r="R13" s="38" t="e">
        <f>_xll.BDH($O13&amp;"G"&amp;R$4&amp;" Index","PX_LAST",$H$1,$H$1,"Fill=C","Days=A")/_xll.BDH($O13&amp;"G"&amp;R$4&amp;" Index","PX_LAST",$O$5,$O$5,"Fill=C","Days=A")-1</f>
        <v>#VALUE!</v>
      </c>
      <c r="S13" s="38" t="e">
        <f>_xll.BDH($O13&amp;"G"&amp;S$4&amp;" Index","PX_LAST",$H$1,$H$1,"Fill=C","Days=A")/_xll.BDH($O13&amp;"G"&amp;S$4&amp;" Index","PX_LAST",$O$5,$O$5,"Fill=C","Days=A")-1</f>
        <v>#VALUE!</v>
      </c>
      <c r="T13" s="38" t="e">
        <f>_xll.BDH($O13&amp;"G"&amp;T$4&amp;" Index","PX_LAST",$H$1,$H$1,"Fill=C","Days=A")/_xll.BDH($O13&amp;"G"&amp;T$4&amp;" Index","PX_LAST",$O$5,$O$5,"Fill=C","Days=A")-1</f>
        <v>#VALUE!</v>
      </c>
      <c r="U13" s="38" t="e">
        <f>_xll.BDH($O13&amp;"G"&amp;U$4&amp;" Index","PX_LAST",$H$1,$H$1,"Fill=C","Days=A")/_xll.BDH($O13&amp;"G"&amp;U$4&amp;" Index","PX_LAST",$O$5,$O$5,"Fill=C","Days=A")-1</f>
        <v>#VALUE!</v>
      </c>
      <c r="V13" s="38" t="e">
        <f>_xll.BDH($O13&amp;"G"&amp;V$4&amp;" Index","PX_LAST",$H$1,$H$1,"Fill=C","Days=A")/_xll.BDH($O13&amp;"G"&amp;V$4&amp;" Index","PX_LAST",$O$5,$O$5,"Fill=C","Days=A")-1</f>
        <v>#VALUE!</v>
      </c>
      <c r="W13" s="4"/>
      <c r="X13" s="4"/>
      <c r="Y13" s="4"/>
      <c r="AA13" s="40" t="s">
        <v>172</v>
      </c>
      <c r="AB13" s="38" t="e">
        <f>_xll.BDH($O13&amp;"G"&amp;AB$4&amp;" Index","PX_LAST",H$1,H$1,"Fill=C","Days=A")/_xll.BDH($O13&amp;"G"&amp;AB$4&amp;" Index","PX_LAST",$AA$4,$AA$4,"Fill=C","Days=A")-1</f>
        <v>#VALUE!</v>
      </c>
      <c r="AC13" s="38" t="e">
        <f>_xll.BDH($O13&amp;"G"&amp;AC$4&amp;" Index","PX_LAST",H$1,H$1,"Fill=C","Days=A")/_xll.BDH($O13&amp;"G"&amp;AC$4&amp;" Index","PX_LAST",$AA$4,$AA$4,"Fill=C","Days=A")-1</f>
        <v>#VALUE!</v>
      </c>
      <c r="AD13" s="38" t="e">
        <f>_xll.BDH($O13&amp;"G"&amp;AD$4&amp;" Index","PX_LAST",H$1,H$1,"Fill=C","Days=A")/_xll.BDH($O13&amp;"G"&amp;AD$4&amp;" Index","PX_LAST",$AA$4,$AA$4,"Fill=C","Days=A")-1</f>
        <v>#VALUE!</v>
      </c>
      <c r="AE13" s="38" t="e">
        <f>_xll.BDH($O13&amp;"G"&amp;AE$4&amp;" Index","PX_LAST",H$1,H$1,"Fill=C","Days=A")/_xll.BDH($O13&amp;"G"&amp;AE$4&amp;" Index","PX_LAST",$AA$4,$AA$4,"Fill=C","Days=A")-1</f>
        <v>#VALUE!</v>
      </c>
      <c r="AF13" s="38" t="e">
        <f>_xll.BDH($O13&amp;"G"&amp;AF$4&amp;" Index","PX_LAST",H$1,H$1,"Fill=C","Days=A")/_xll.BDH($O13&amp;"G"&amp;AF$4&amp;" Index","PX_LAST",$AA$4,$AA$4,"Fill=C","Days=A")-1</f>
        <v>#VALUE!</v>
      </c>
      <c r="AG13" s="38" t="e">
        <f>_xll.BDH($O13&amp;"G"&amp;AG$4&amp;" Index","PX_LAST",H$1,H$1,"Fill=C","Days=A")/_xll.BDH($O13&amp;"G"&amp;AG$4&amp;" Index","PX_LAST",$AA$4,$AA$4,"Fill=C","Days=A")-1</f>
        <v>#VALUE!</v>
      </c>
      <c r="AH13" s="4"/>
      <c r="AI13" s="4"/>
      <c r="AJ13" s="4"/>
      <c r="AK13" s="40" t="s">
        <v>172</v>
      </c>
      <c r="AL13" s="38" t="e">
        <f>_xll.BDH($O13&amp;"G"&amp;AL$4&amp;" Index","PX_LAST",$H$1,$H$1,"Fill=C","Days=A")/_xll.BDH($O13&amp;"G"&amp;AL$4&amp;" Index","PX_LAST",$AK$4,$AK$4,"Fill=C","Days=A")-1</f>
        <v>#VALUE!</v>
      </c>
      <c r="AM13" s="38" t="e">
        <f>_xll.BDH($O13&amp;"G"&amp;AM$4&amp;" Index","PX_LAST",$H$1,$H$1,"Fill=C","Days=A")/_xll.BDH($O13&amp;"G"&amp;AM$4&amp;" Index","PX_LAST",$AK$4,$AK$4,"Fill=C","Days=A")-1</f>
        <v>#VALUE!</v>
      </c>
      <c r="AN13" s="38" t="e">
        <f>_xll.BDH($O13&amp;"G"&amp;AN$4&amp;" Index","PX_LAST",$H$1,$H$1,"Fill=C","Days=A")/_xll.BDH($O13&amp;"G"&amp;AN$4&amp;" Index","PX_LAST",$AK$4,$AK$4,"Fill=C","Days=A")-1</f>
        <v>#VALUE!</v>
      </c>
      <c r="AO13" s="38" t="e">
        <f>_xll.BDH($O13&amp;"G"&amp;AO$4&amp;" Index","PX_LAST",$H$1,$H$1,"Fill=C","Days=A")/_xll.BDH($O13&amp;"G"&amp;AO$4&amp;" Index","PX_LAST",$AK$4,$AK$4,"Fill=C","Days=A")-1</f>
        <v>#VALUE!</v>
      </c>
      <c r="AP13" s="38" t="e">
        <f>_xll.BDH($O13&amp;"G"&amp;AP$4&amp;" Index","PX_LAST",$H$1,$H$1,"Fill=C","Days=A")/_xll.BDH($O13&amp;"G"&amp;AP$4&amp;" Index","PX_LAST",$AK$4,$AK$4,"Fill=C","Days=A")-1</f>
        <v>#VALUE!</v>
      </c>
      <c r="AQ13" s="38" t="e">
        <f>_xll.BDH($O13&amp;"G"&amp;AQ$4&amp;" Index","PX_LAST",$H$1,$H$1,"Fill=C","Days=A")/_xll.BDH($O13&amp;"G"&amp;AQ$4&amp;" Index","PX_LAST",$AK$4,$AK$4,"Fill=C","Days=A")-1</f>
        <v>#VALUE!</v>
      </c>
    </row>
    <row r="14" spans="5:43" s="1" customFormat="1" ht="15.75" thickBot="1" x14ac:dyDescent="0.3">
      <c r="G14" s="5"/>
      <c r="H14" s="5"/>
      <c r="I14" s="5"/>
      <c r="J14" s="33"/>
      <c r="O14" s="9" t="s">
        <v>160</v>
      </c>
      <c r="P14" s="39" t="s">
        <v>150</v>
      </c>
      <c r="Q14" s="38" t="e">
        <f>_xll.BDH($O14&amp;"G"&amp;Q$4&amp;" Index","PX_LAST",$H$1,$H$1,"Fill=C","Days=A")/_xll.BDH($O14&amp;"G"&amp;Q$4&amp;" Index","PX_LAST",$O$5,$O$5,"Fill=C","Days=A")-1</f>
        <v>#VALUE!</v>
      </c>
      <c r="R14" s="38" t="e">
        <f>_xll.BDH($O14&amp;"G"&amp;R$4&amp;" Index","PX_LAST",$H$1,$H$1,"Fill=C","Days=A")/_xll.BDH($O14&amp;"G"&amp;R$4&amp;" Index","PX_LAST",$O$5,$O$5,"Fill=C","Days=A")-1</f>
        <v>#VALUE!</v>
      </c>
      <c r="S14" s="38" t="e">
        <f>_xll.BDH($O14&amp;"G"&amp;S$4&amp;" Index","PX_LAST",$H$1,$H$1,"Fill=C","Days=A")/_xll.BDH($O14&amp;"G"&amp;S$4&amp;" Index","PX_LAST",$O$5,$O$5,"Fill=C","Days=A")-1</f>
        <v>#VALUE!</v>
      </c>
      <c r="T14" s="38" t="e">
        <f>_xll.BDH($O14&amp;"G"&amp;T$4&amp;" Index","PX_LAST",$H$1,$H$1,"Fill=C","Days=A")/_xll.BDH($O14&amp;"G"&amp;T$4&amp;" Index","PX_LAST",$O$5,$O$5,"Fill=C","Days=A")-1</f>
        <v>#VALUE!</v>
      </c>
      <c r="U14" s="38" t="e">
        <f>_xll.BDH($O14&amp;"G"&amp;U$4&amp;" Index","PX_LAST",$H$1,$H$1,"Fill=C","Days=A")/_xll.BDH($O14&amp;"G"&amp;U$4&amp;" Index","PX_LAST",$O$5,$O$5,"Fill=C","Days=A")-1</f>
        <v>#VALUE!</v>
      </c>
      <c r="V14" s="38" t="e">
        <f>_xll.BDH($O14&amp;"G"&amp;V$4&amp;" Index","PX_LAST",$H$1,$H$1,"Fill=C","Days=A")/_xll.BDH($O14&amp;"G"&amp;V$4&amp;" Index","PX_LAST",$O$5,$O$5,"Fill=C","Days=A")-1</f>
        <v>#VALUE!</v>
      </c>
      <c r="W14" s="11"/>
      <c r="X14" s="11"/>
      <c r="Y14" s="11"/>
      <c r="AA14" s="39" t="s">
        <v>150</v>
      </c>
      <c r="AB14" s="38" t="e">
        <f>_xll.BDH($O14&amp;"G"&amp;AB$4&amp;" Index","PX_LAST",H$1,H$1,"Fill=C","Days=A")/_xll.BDH($O14&amp;"G"&amp;AB$4&amp;" Index","PX_LAST",$AA$4,$AA$4,"Fill=C","Days=A")-1</f>
        <v>#VALUE!</v>
      </c>
      <c r="AC14" s="38" t="e">
        <f>_xll.BDH($O14&amp;"G"&amp;AC$4&amp;" Index","PX_LAST",H$1,H$1,"Fill=C","Days=A")/_xll.BDH($O14&amp;"G"&amp;AC$4&amp;" Index","PX_LAST",$AA$4,$AA$4,"Fill=C","Days=A")-1</f>
        <v>#VALUE!</v>
      </c>
      <c r="AD14" s="38" t="e">
        <f>_xll.BDH($O14&amp;"G"&amp;AD$4&amp;" Index","PX_LAST",H$1,H$1,"Fill=C","Days=A")/_xll.BDH($O14&amp;"G"&amp;AD$4&amp;" Index","PX_LAST",$AA$4,$AA$4,"Fill=C","Days=A")-1</f>
        <v>#VALUE!</v>
      </c>
      <c r="AE14" s="38" t="e">
        <f>_xll.BDH($O14&amp;"G"&amp;AE$4&amp;" Index","PX_LAST",H$1,H$1,"Fill=C","Days=A")/_xll.BDH($O14&amp;"G"&amp;AE$4&amp;" Index","PX_LAST",$AA$4,$AA$4,"Fill=C","Days=A")-1</f>
        <v>#VALUE!</v>
      </c>
      <c r="AF14" s="38" t="e">
        <f>_xll.BDH($O14&amp;"G"&amp;AF$4&amp;" Index","PX_LAST",H$1,H$1,"Fill=C","Days=A")/_xll.BDH($O14&amp;"G"&amp;AF$4&amp;" Index","PX_LAST",$AA$4,$AA$4,"Fill=C","Days=A")-1</f>
        <v>#VALUE!</v>
      </c>
      <c r="AG14" s="38" t="e">
        <f>_xll.BDH($O14&amp;"G"&amp;AG$4&amp;" Index","PX_LAST",H$1,H$1,"Fill=C","Days=A")/_xll.BDH($O14&amp;"G"&amp;AG$4&amp;" Index","PX_LAST",$AA$4,$AA$4,"Fill=C","Days=A")-1</f>
        <v>#VALUE!</v>
      </c>
      <c r="AH14" s="11"/>
      <c r="AI14" s="11"/>
      <c r="AJ14" s="11"/>
      <c r="AK14" s="39" t="s">
        <v>150</v>
      </c>
      <c r="AL14" s="38" t="e">
        <f>_xll.BDH($O14&amp;"G"&amp;AL$4&amp;" Index","PX_LAST",$H$1,$H$1,"Fill=C","Days=A")/_xll.BDH($O14&amp;"G"&amp;AL$4&amp;" Index","PX_LAST",$AK$4,$AK$4,"Fill=C","Days=A")-1</f>
        <v>#VALUE!</v>
      </c>
      <c r="AM14" s="38" t="e">
        <f>_xll.BDH($O14&amp;"G"&amp;AM$4&amp;" Index","PX_LAST",$H$1,$H$1,"Fill=C","Days=A")/_xll.BDH($O14&amp;"G"&amp;AM$4&amp;" Index","PX_LAST",$AK$4,$AK$4,"Fill=C","Days=A")-1</f>
        <v>#VALUE!</v>
      </c>
      <c r="AN14" s="38" t="e">
        <f>_xll.BDH($O14&amp;"G"&amp;AN$4&amp;" Index","PX_LAST",$H$1,$H$1,"Fill=C","Days=A")/_xll.BDH($O14&amp;"G"&amp;AN$4&amp;" Index","PX_LAST",$AK$4,$AK$4,"Fill=C","Days=A")-1</f>
        <v>#VALUE!</v>
      </c>
      <c r="AO14" s="38" t="e">
        <f>_xll.BDH($O14&amp;"G"&amp;AO$4&amp;" Index","PX_LAST",$H$1,$H$1,"Fill=C","Days=A")/_xll.BDH($O14&amp;"G"&amp;AO$4&amp;" Index","PX_LAST",$AK$4,$AK$4,"Fill=C","Days=A")-1</f>
        <v>#VALUE!</v>
      </c>
      <c r="AP14" s="38" t="e">
        <f>_xll.BDH($O14&amp;"G"&amp;AP$4&amp;" Index","PX_LAST",$H$1,$H$1,"Fill=C","Days=A")/_xll.BDH($O14&amp;"G"&amp;AP$4&amp;" Index","PX_LAST",$AK$4,$AK$4,"Fill=C","Days=A")-1</f>
        <v>#VALUE!</v>
      </c>
      <c r="AQ14" s="38" t="e">
        <f>_xll.BDH($O14&amp;"G"&amp;AQ$4&amp;" Index","PX_LAST",$H$1,$H$1,"Fill=C","Days=A")/_xll.BDH($O14&amp;"G"&amp;AQ$4&amp;" Index","PX_LAST",$AK$4,$AK$4,"Fill=C","Days=A")-1</f>
        <v>#VALUE!</v>
      </c>
    </row>
    <row r="15" spans="5:43" s="1" customFormat="1" ht="15.75" thickBot="1" x14ac:dyDescent="0.3">
      <c r="F15" s="43" t="s">
        <v>77</v>
      </c>
      <c r="G15" s="7" t="s">
        <v>11</v>
      </c>
      <c r="H15" s="28" t="s">
        <v>239</v>
      </c>
      <c r="I15" s="28" t="str">
        <f>$I$5</f>
        <v>MTD Δ (bp)</v>
      </c>
      <c r="J15" s="44" t="s">
        <v>224</v>
      </c>
      <c r="O15" s="1" t="s">
        <v>149</v>
      </c>
      <c r="P15" s="40" t="s">
        <v>149</v>
      </c>
      <c r="Q15" s="38" t="e">
        <f>_xll.BDH($O15&amp;"G"&amp;Q$4&amp;" Index","PX_LAST",$H$1,$H$1,"Fill=C","Days=A")/_xll.BDH($O15&amp;"G"&amp;Q$4&amp;" Index","PX_LAST",$O$5,$O$5,"Fill=C","Days=A")-1</f>
        <v>#VALUE!</v>
      </c>
      <c r="R15" s="38" t="e">
        <f>_xll.BDH($O15&amp;"G"&amp;R$4&amp;" Index","PX_LAST",$H$1,$H$1,"Fill=C","Days=A")/_xll.BDH($O15&amp;"G"&amp;R$4&amp;" Index","PX_LAST",$O$5,$O$5,"Fill=C","Days=A")-1</f>
        <v>#VALUE!</v>
      </c>
      <c r="S15" s="38" t="e">
        <f>_xll.BDH($O15&amp;"G"&amp;S$4&amp;" Index","PX_LAST",$H$1,$H$1,"Fill=C","Days=A")/_xll.BDH($O15&amp;"G"&amp;S$4&amp;" Index","PX_LAST",$O$5,$O$5,"Fill=C","Days=A")-1</f>
        <v>#VALUE!</v>
      </c>
      <c r="T15" s="38" t="e">
        <f>_xll.BDH($O15&amp;"G"&amp;T$4&amp;" Index","PX_LAST",$H$1,$H$1,"Fill=C","Days=A")/_xll.BDH($O15&amp;"G"&amp;T$4&amp;" Index","PX_LAST",$O$5,$O$5,"Fill=C","Days=A")-1</f>
        <v>#VALUE!</v>
      </c>
      <c r="U15" s="38" t="e">
        <f>_xll.BDH($O15&amp;"G"&amp;U$4&amp;" Index","PX_LAST",$H$1,$H$1,"Fill=C","Days=A")/_xll.BDH($O15&amp;"G"&amp;U$4&amp;" Index","PX_LAST",$O$5,$O$5,"Fill=C","Days=A")-1</f>
        <v>#VALUE!</v>
      </c>
      <c r="V15" s="38" t="e">
        <f>_xll.BDH($O15&amp;"G"&amp;V$4&amp;" Index","PX_LAST",$H$1,$H$1,"Fill=C","Days=A")/_xll.BDH($O15&amp;"G"&amp;V$4&amp;" Index","PX_LAST",$O$5,$O$5,"Fill=C","Days=A")-1</f>
        <v>#VALUE!</v>
      </c>
      <c r="W15" s="4"/>
      <c r="X15" s="4"/>
      <c r="Y15" s="4"/>
      <c r="AA15" s="40" t="s">
        <v>149</v>
      </c>
      <c r="AB15" s="38" t="e">
        <f>_xll.BDH($O15&amp;"G"&amp;AB$4&amp;" Index","PX_LAST",H$1,H$1,"Fill=C","Days=A")/_xll.BDH($O15&amp;"G"&amp;AB$4&amp;" Index","PX_LAST",$AA$4,$AA$4,"Fill=C","Days=A")-1</f>
        <v>#VALUE!</v>
      </c>
      <c r="AC15" s="38" t="e">
        <f>_xll.BDH($O15&amp;"G"&amp;AC$4&amp;" Index","PX_LAST",H$1,H$1,"Fill=C","Days=A")/_xll.BDH($O15&amp;"G"&amp;AC$4&amp;" Index","PX_LAST",$AA$4,$AA$4,"Fill=C","Days=A")-1</f>
        <v>#VALUE!</v>
      </c>
      <c r="AD15" s="38" t="e">
        <f>_xll.BDH($O15&amp;"G"&amp;AD$4&amp;" Index","PX_LAST",H$1,H$1,"Fill=C","Days=A")/_xll.BDH($O15&amp;"G"&amp;AD$4&amp;" Index","PX_LAST",$AA$4,$AA$4,"Fill=C","Days=A")-1</f>
        <v>#VALUE!</v>
      </c>
      <c r="AE15" s="38" t="e">
        <f>_xll.BDH($O15&amp;"G"&amp;AE$4&amp;" Index","PX_LAST",H$1,H$1,"Fill=C","Days=A")/_xll.BDH($O15&amp;"G"&amp;AE$4&amp;" Index","PX_LAST",$AA$4,$AA$4,"Fill=C","Days=A")-1</f>
        <v>#VALUE!</v>
      </c>
      <c r="AF15" s="38" t="e">
        <f>_xll.BDH($O15&amp;"G"&amp;AF$4&amp;" Index","PX_LAST",H$1,H$1,"Fill=C","Days=A")/_xll.BDH($O15&amp;"G"&amp;AF$4&amp;" Index","PX_LAST",$AA$4,$AA$4,"Fill=C","Days=A")-1</f>
        <v>#VALUE!</v>
      </c>
      <c r="AG15" s="38" t="e">
        <f>_xll.BDH($O15&amp;"G"&amp;AG$4&amp;" Index","PX_LAST",H$1,H$1,"Fill=C","Days=A")/_xll.BDH($O15&amp;"G"&amp;AG$4&amp;" Index","PX_LAST",$AA$4,$AA$4,"Fill=C","Days=A")-1</f>
        <v>#VALUE!</v>
      </c>
      <c r="AH15" s="4"/>
      <c r="AI15" s="4"/>
      <c r="AJ15" s="4"/>
      <c r="AK15" s="40" t="s">
        <v>149</v>
      </c>
      <c r="AL15" s="38" t="e">
        <f>_xll.BDH($O15&amp;"G"&amp;AL$4&amp;" Index","PX_LAST",$H$1,$H$1,"Fill=C","Days=A")/_xll.BDH($O15&amp;"G"&amp;AL$4&amp;" Index","PX_LAST",$AK$4,$AK$4,"Fill=C","Days=A")-1</f>
        <v>#VALUE!</v>
      </c>
      <c r="AM15" s="38" t="e">
        <f>_xll.BDH($O15&amp;"G"&amp;AM$4&amp;" Index","PX_LAST",$H$1,$H$1,"Fill=C","Days=A")/_xll.BDH($O15&amp;"G"&amp;AM$4&amp;" Index","PX_LAST",$AK$4,$AK$4,"Fill=C","Days=A")-1</f>
        <v>#VALUE!</v>
      </c>
      <c r="AN15" s="38" t="e">
        <f>_xll.BDH($O15&amp;"G"&amp;AN$4&amp;" Index","PX_LAST",$H$1,$H$1,"Fill=C","Days=A")/_xll.BDH($O15&amp;"G"&amp;AN$4&amp;" Index","PX_LAST",$AK$4,$AK$4,"Fill=C","Days=A")-1</f>
        <v>#VALUE!</v>
      </c>
      <c r="AO15" s="38" t="e">
        <f>_xll.BDH($O15&amp;"G"&amp;AO$4&amp;" Index","PX_LAST",$H$1,$H$1,"Fill=C","Days=A")/_xll.BDH($O15&amp;"G"&amp;AO$4&amp;" Index","PX_LAST",$AK$4,$AK$4,"Fill=C","Days=A")-1</f>
        <v>#VALUE!</v>
      </c>
      <c r="AP15" s="38" t="e">
        <f>_xll.BDH($O15&amp;"G"&amp;AP$4&amp;" Index","PX_LAST",$H$1,$H$1,"Fill=C","Days=A")/_xll.BDH($O15&amp;"G"&amp;AP$4&amp;" Index","PX_LAST",$AK$4,$AK$4,"Fill=C","Days=A")-1</f>
        <v>#VALUE!</v>
      </c>
      <c r="AQ15" s="38" t="e">
        <f>_xll.BDH($O15&amp;"G"&amp;AQ$4&amp;" Index","PX_LAST",$H$1,$H$1,"Fill=C","Days=A")/_xll.BDH($O15&amp;"G"&amp;AQ$4&amp;" Index","PX_LAST",$AK$4,$AK$4,"Fill=C","Days=A")-1</f>
        <v>#VALUE!</v>
      </c>
    </row>
    <row r="16" spans="5:43" s="1" customFormat="1" x14ac:dyDescent="0.25">
      <c r="E16" s="9" t="s">
        <v>76</v>
      </c>
      <c r="F16" s="9" t="s">
        <v>181</v>
      </c>
      <c r="G16" s="50">
        <f>IF(ISNUMBER(_xll.BDH($E16,"PX_LAST",H$1,H$1,"Fill=C","Days=A"))=TRUE,_xll.BDH($E16,"PX_LAST",H$1,H$1,"Fill=C","Days=A"),0)</f>
        <v>2.4849999999999999</v>
      </c>
      <c r="H16" s="42">
        <f>(G16-_xll.BDH($E16,"PX_LAST",I$1,I$1,"Fill=C","Days=A"))*100</f>
        <v>-27.100000000000037</v>
      </c>
      <c r="I16" s="42">
        <f>(G16-_xll.BDH($E16,"PX_LAST",J$1,J$1,"Fill=C","Days=A"))*100</f>
        <v>-5.500000000000016</v>
      </c>
      <c r="J16" s="42">
        <f>(G16-_xll.BDH($E16,"PX_LAST",K$1,K$1,"Fill=C","Days=A"))*100</f>
        <v>-20.200000000000038</v>
      </c>
      <c r="O16" s="9"/>
      <c r="P16" s="9"/>
      <c r="Q16" s="23"/>
      <c r="R16" s="11"/>
      <c r="S16" s="23"/>
      <c r="T16" s="23"/>
      <c r="U16" s="23"/>
      <c r="V16" s="23"/>
      <c r="W16" s="11"/>
      <c r="X16" s="11"/>
      <c r="Y16" s="11"/>
      <c r="AA16" s="31"/>
      <c r="AB16" s="31"/>
      <c r="AC16" s="31"/>
      <c r="AD16" s="31"/>
      <c r="AE16" s="31"/>
      <c r="AF16" s="31"/>
      <c r="AG16" s="11"/>
      <c r="AK16" s="31"/>
      <c r="AL16" s="31"/>
      <c r="AM16" s="31"/>
      <c r="AN16" s="31"/>
      <c r="AO16" s="31"/>
      <c r="AP16" s="31"/>
      <c r="AQ16" s="11"/>
    </row>
    <row r="17" spans="4:10" s="1" customFormat="1" x14ac:dyDescent="0.25">
      <c r="E17" s="1" t="s">
        <v>62</v>
      </c>
      <c r="F17" s="1" t="s">
        <v>182</v>
      </c>
      <c r="G17" s="51">
        <f>IF(ISNUMBER(_xll.BDH($E17,"PX_LAST",H$1,H$1,"Fill=C","Days=A"))=TRUE,_xll.BDH($E17,"PX_LAST",H$1,H$1,"Fill=C","Days=A"),0)</f>
        <v>1.496</v>
      </c>
      <c r="H17" s="42">
        <f>(G17-_xll.BDH($E17,"PX_LAST",I$1,I$1,"Fill=C","Days=A"))*100</f>
        <v>-6.800000000000006</v>
      </c>
      <c r="I17" s="42">
        <f>(G17-_xll.BDH($E17,"PX_LAST",J$1,J$1,"Fill=C","Days=A"))*100</f>
        <v>1.5000000000000124</v>
      </c>
      <c r="J17" s="42">
        <f>(G17-_xll.BDH($E17,"PX_LAST",K$1,K$1,"Fill=C","Days=A"))*100</f>
        <v>-39.400000000000013</v>
      </c>
    </row>
    <row r="18" spans="4:10" s="1" customFormat="1" x14ac:dyDescent="0.25">
      <c r="E18" s="9" t="s">
        <v>75</v>
      </c>
      <c r="F18" s="9" t="s">
        <v>183</v>
      </c>
      <c r="G18" s="50">
        <f>IF(ISNUMBER(_xll.BDH($E18,"PX_LAST",H$1,H$1,"Fill=C","Days=A"))=TRUE,_xll.BDH($E18,"PX_LAST",H$1,H$1,"Fill=C","Days=A"),0)</f>
        <v>1.0129999999999999</v>
      </c>
      <c r="H18" s="42">
        <f>(G18-_xll.BDH($E18,"PX_LAST",I$1,I$1,"Fill=C","Days=A"))*100</f>
        <v>-8.2000000000000064</v>
      </c>
      <c r="I18" s="42">
        <f>(G18-_xll.BDH($E18,"PX_LAST",J$1,J$1,"Fill=C","Days=A"))*100</f>
        <v>-9.9000000000000199</v>
      </c>
      <c r="J18" s="42">
        <f>(G18-_xll.BDH($E18,"PX_LAST",K$1,K$1,"Fill=C","Days=A"))*100</f>
        <v>-23.70000000000001</v>
      </c>
    </row>
    <row r="19" spans="4:10" s="1" customFormat="1" x14ac:dyDescent="0.25">
      <c r="E19" s="1" t="s">
        <v>74</v>
      </c>
      <c r="F19" s="1" t="s">
        <v>184</v>
      </c>
      <c r="G19" s="51">
        <f>IF(ISNUMBER(_xll.BDH($E19,"PX_LAST",H$1,H$1,"Fill=C","Days=A"))=TRUE,_xll.BDH($E19,"PX_LAST",H$1,H$1,"Fill=C","Days=A"),0)</f>
        <v>7.0970000000000004</v>
      </c>
      <c r="H19" s="42">
        <f>(G19-_xll.BDH($E19,"PX_LAST",I$1,I$1,"Fill=C","Days=A"))*100</f>
        <v>-9.3999999999999417</v>
      </c>
      <c r="I19" s="42">
        <f>(G19-_xll.BDH($E19,"PX_LAST",J$1,J$1,"Fill=C","Days=A"))*100</f>
        <v>-79</v>
      </c>
      <c r="J19" s="42">
        <f>(G19-_xll.BDH($E19,"PX_LAST",K$1,K$1,"Fill=C","Days=A"))*100</f>
        <v>-264.7999999999999</v>
      </c>
    </row>
    <row r="20" spans="4:10" s="1" customFormat="1" x14ac:dyDescent="0.25">
      <c r="E20" s="9" t="s">
        <v>63</v>
      </c>
      <c r="F20" s="9" t="s">
        <v>185</v>
      </c>
      <c r="G20" s="50">
        <f>IF(ISNUMBER(_xll.BDH($E20,"PX_LAST",H$1,H$1,"Fill=C","Days=A"))=TRUE,_xll.BDH($E20,"PX_LAST",H$1,H$1,"Fill=C","Days=A"),0)</f>
        <v>1.6379999999999999</v>
      </c>
      <c r="H20" s="42">
        <f>(G20-_xll.BDH($E20,"PX_LAST",I$1,I$1,"Fill=C","Days=A"))*100</f>
        <v>-15.000000000000014</v>
      </c>
      <c r="I20" s="42">
        <f>(G20-_xll.BDH($E20,"PX_LAST",J$1,J$1,"Fill=C","Days=A"))*100</f>
        <v>-3.4000000000000252</v>
      </c>
      <c r="J20" s="42">
        <f>(G20-_xll.BDH($E20,"PX_LAST",K$1,K$1,"Fill=C","Days=A"))*100</f>
        <v>2.6999999999999913</v>
      </c>
    </row>
    <row r="21" spans="4:10" s="1" customFormat="1" ht="15.75" thickBot="1" x14ac:dyDescent="0.3">
      <c r="G21" s="5"/>
      <c r="H21" s="5"/>
      <c r="I21" s="5"/>
      <c r="J21" s="33"/>
    </row>
    <row r="22" spans="4:10" s="1" customFormat="1" ht="15.75" thickBot="1" x14ac:dyDescent="0.3">
      <c r="F22" s="43" t="s">
        <v>70</v>
      </c>
      <c r="G22" s="7" t="s">
        <v>11</v>
      </c>
      <c r="H22" s="28" t="s">
        <v>239</v>
      </c>
      <c r="I22" s="28" t="str">
        <f>$I$5</f>
        <v>MTD Δ (bp)</v>
      </c>
      <c r="J22" s="44" t="s">
        <v>224</v>
      </c>
    </row>
    <row r="23" spans="4:10" s="1" customFormat="1" x14ac:dyDescent="0.25">
      <c r="E23" s="9" t="s">
        <v>71</v>
      </c>
      <c r="F23" s="9" t="s">
        <v>186</v>
      </c>
      <c r="G23" s="50">
        <f>IF(ISNUMBER(_xll.BDH($E23,"PX_LAST",H$1,H$1,"Fill=C","Days=A"))=TRUE,_xll.BDH($E23,"PX_LAST",H$1,H$1,"Fill=C","Days=A"),0)</f>
        <v>5.8159999999999998</v>
      </c>
      <c r="H23" s="42">
        <f>(G23-_xll.BDH($E23,"PX_LAST",I$1,I$1,"Fill=C","Days=A"))*100</f>
        <v>-32.000000000000028</v>
      </c>
      <c r="I23" s="42">
        <f>(G23-_xll.BDH($E23,"PX_LAST",J$1,J$1,"Fill=C","Days=A"))*100</f>
        <v>-1.2000000000000455</v>
      </c>
      <c r="J23" s="42">
        <f>(G23-_xll.BDH($E23,"PX_LAST",K$1,K$1,"Fill=C","Days=A"))*100</f>
        <v>159.69999999999996</v>
      </c>
    </row>
    <row r="24" spans="4:10" s="1" customFormat="1" x14ac:dyDescent="0.25">
      <c r="E24" s="1" t="s">
        <v>72</v>
      </c>
      <c r="F24" s="1" t="s">
        <v>187</v>
      </c>
      <c r="G24" s="51">
        <f>IF(ISNUMBER(_xll.BDH($E24,"PX_LAST",H$1,H$1,"Fill=C","Days=A"))=TRUE,_xll.BDH($E24,"PX_LAST",H$1,H$1,"Fill=C","Days=A"),0)</f>
        <v>6.0579999999999998</v>
      </c>
      <c r="H24" s="42">
        <f>(G24-_xll.BDH($E24,"PX_LAST",I$1,I$1,"Fill=C","Days=A"))*100</f>
        <v>-4.9000000000000377</v>
      </c>
      <c r="I24" s="42">
        <f>(G24-_xll.BDH($E24,"PX_LAST",J$1,J$1,"Fill=C","Days=A"))*100</f>
        <v>5.400000000000027</v>
      </c>
      <c r="J24" s="42">
        <f>(G24-_xll.BDH($E24,"PX_LAST",K$1,K$1,"Fill=C","Days=A"))*100</f>
        <v>21.399999999999952</v>
      </c>
    </row>
    <row r="25" spans="4:10" s="1" customFormat="1" ht="15.75" thickBot="1" x14ac:dyDescent="0.3">
      <c r="G25" s="5"/>
      <c r="H25" s="5"/>
      <c r="I25" s="5"/>
      <c r="J25" s="5"/>
    </row>
    <row r="26" spans="4:10" s="1" customFormat="1" ht="15.75" thickBot="1" x14ac:dyDescent="0.3">
      <c r="F26" s="43" t="s">
        <v>73</v>
      </c>
      <c r="G26" s="7" t="s">
        <v>11</v>
      </c>
      <c r="H26" s="28" t="s">
        <v>239</v>
      </c>
      <c r="I26" s="28" t="str">
        <f>$I$5</f>
        <v>MTD Δ (bp)</v>
      </c>
      <c r="J26" s="44" t="s">
        <v>224</v>
      </c>
    </row>
    <row r="27" spans="4:10" s="1" customFormat="1" x14ac:dyDescent="0.25">
      <c r="D27" s="1" t="s">
        <v>68</v>
      </c>
      <c r="E27" s="9" t="s">
        <v>58</v>
      </c>
      <c r="F27" s="9" t="s">
        <v>81</v>
      </c>
      <c r="G27" s="10">
        <f>(_xll.BDH($D27,"PX_LAST",H$1,H$1,"Fill=C","Days=A")-_xll.BDH($E27,"PX_LAST",H$1,H$1,"Fill=C","Days=A"))*100</f>
        <v>33.799999999999997</v>
      </c>
      <c r="H27" s="42">
        <f>($G27-(_xll.BDH($D27,"PX_LAST",I$1,I$1,"Fill=C","Days=A")-_xll.BDH($E27,"PX_LAST",I$1,I$1,"Fill=C","Days=A"))*100)</f>
        <v>2.2000000000000028</v>
      </c>
      <c r="I27" s="42">
        <f>($G27-(_xll.BDH($D27,"PX_LAST",J$1,J$1,"Fill=C","Days=A")-_xll.BDH($E27,"PX_LAST",J$1,J$1,"Fill=C","Days=A"))*100)</f>
        <v>-1</v>
      </c>
      <c r="J27" s="42">
        <f>($G27-(_xll.BDH($D27,"PX_LAST",K$1,K$1,"Fill=C","Days=A")-_xll.BDH($E27,"PX_LAST",K$1,K$1,"Fill=C","Days=A"))*100)</f>
        <v>5.3000000000000043</v>
      </c>
    </row>
    <row r="28" spans="4:10" s="1" customFormat="1" x14ac:dyDescent="0.25">
      <c r="D28" s="1" t="s">
        <v>76</v>
      </c>
      <c r="E28" s="1" t="s">
        <v>58</v>
      </c>
      <c r="F28" s="1" t="s">
        <v>78</v>
      </c>
      <c r="G28" s="5">
        <f>(_xll.BDH($D28,"PX_LAST",H$1,H$1,"Fill=C","Days=A")-_xll.BDH($E28,"PX_LAST",H$1,H$1,"Fill=C","Days=A"))*100</f>
        <v>200.59999999999997</v>
      </c>
      <c r="H28" s="42">
        <f>($G28-(_xll.BDH($D28,"PX_LAST",I$1,I$1,"Fill=C","Days=A")-_xll.BDH($E28,"PX_LAST",I$1,I$1,"Fill=C","Days=A"))*100)</f>
        <v>-19.200000000000074</v>
      </c>
      <c r="I28" s="42">
        <f>($G28-(_xll.BDH($D28,"PX_LAST",J$1,J$1,"Fill=C","Days=A")-_xll.BDH($E28,"PX_LAST",J$1,J$1,"Fill=C","Days=A"))*100)</f>
        <v>-1.7000000000000455</v>
      </c>
      <c r="J28" s="42">
        <f>($G28-(_xll.BDH($D28,"PX_LAST",K$1,K$1,"Fill=C","Days=A")-_xll.BDH($E28,"PX_LAST",K$1,K$1,"Fill=C","Days=A"))*100)</f>
        <v>-14.000000000000057</v>
      </c>
    </row>
    <row r="29" spans="4:10" s="1" customFormat="1" x14ac:dyDescent="0.25">
      <c r="D29" s="1" t="s">
        <v>62</v>
      </c>
      <c r="E29" s="9" t="s">
        <v>58</v>
      </c>
      <c r="F29" s="9" t="s">
        <v>79</v>
      </c>
      <c r="G29" s="10">
        <f>(_xll.BDH($D29,"PX_LAST",H$1,H$1,"Fill=C","Days=A")-_xll.BDH($E29,"PX_LAST",H$1,H$1,"Fill=C","Days=A"))*100</f>
        <v>101.69999999999999</v>
      </c>
      <c r="H29" s="42">
        <f>($G29-(_xll.BDH($D29,"PX_LAST",I$1,I$1,"Fill=C","Days=A")-_xll.BDH($E29,"PX_LAST",I$1,I$1,"Fill=C","Days=A"))*100)</f>
        <v>1.0999999999999943</v>
      </c>
      <c r="I29" s="42">
        <f>($G29-(_xll.BDH($D29,"PX_LAST",J$1,J$1,"Fill=C","Days=A")-_xll.BDH($E29,"PX_LAST",J$1,J$1,"Fill=C","Days=A"))*100)</f>
        <v>5.2999999999999972</v>
      </c>
      <c r="J29" s="42">
        <f>($G29-(_xll.BDH($D29,"PX_LAST",K$1,K$1,"Fill=C","Days=A")-_xll.BDH($E29,"PX_LAST",K$1,K$1,"Fill=C","Days=A"))*100)</f>
        <v>-33.200000000000045</v>
      </c>
    </row>
    <row r="30" spans="4:10" s="1" customFormat="1" x14ac:dyDescent="0.25">
      <c r="D30" s="1" t="s">
        <v>74</v>
      </c>
      <c r="E30" s="1" t="s">
        <v>58</v>
      </c>
      <c r="F30" s="1" t="s">
        <v>194</v>
      </c>
      <c r="G30" s="5">
        <f>(_xll.BDH($D30,"PX_LAST",H$1,H$1,"Fill=C","Days=A")-_xll.BDH($E30,"PX_LAST",H$1,H$1,"Fill=C","Days=A"))*100</f>
        <v>661.80000000000007</v>
      </c>
      <c r="H30" s="42">
        <f>($G30-(_xll.BDH($D30,"PX_LAST",I$1,I$1,"Fill=C","Days=A")-_xll.BDH($E30,"PX_LAST",I$1,I$1,"Fill=C","Days=A"))*100)</f>
        <v>-1.4999999999998863</v>
      </c>
      <c r="I30" s="42">
        <f>($G30-(_xll.BDH($D30,"PX_LAST",J$1,J$1,"Fill=C","Days=A")-_xll.BDH($E30,"PX_LAST",J$1,J$1,"Fill=C","Days=A"))*100)</f>
        <v>-75.199999999999932</v>
      </c>
      <c r="J30" s="42">
        <f>($G30-(_xll.BDH($D30,"PX_LAST",K$1,K$1,"Fill=C","Days=A")-_xll.BDH($E30,"PX_LAST",K$1,K$1,"Fill=C","Days=A"))*100)</f>
        <v>-258.5999999999998</v>
      </c>
    </row>
    <row r="31" spans="4:10" s="1" customFormat="1" x14ac:dyDescent="0.25">
      <c r="D31" s="1" t="s">
        <v>63</v>
      </c>
      <c r="E31" s="9" t="s">
        <v>58</v>
      </c>
      <c r="F31" s="9" t="s">
        <v>80</v>
      </c>
      <c r="G31" s="10">
        <f>(_xll.BDH($D31,"PX_LAST",H$1,H$1,"Fill=C","Days=A")-_xll.BDH($E31,"PX_LAST",H$1,H$1,"Fill=C","Days=A"))*100</f>
        <v>115.89999999999998</v>
      </c>
      <c r="H31" s="42">
        <f>($G31-(_xll.BDH($D31,"PX_LAST",I$1,I$1,"Fill=C","Days=A")-_xll.BDH($E31,"PX_LAST",I$1,I$1,"Fill=C","Days=A"))*100)</f>
        <v>-7.1000000000000227</v>
      </c>
      <c r="I31" s="42">
        <f>($G31-(_xll.BDH($D31,"PX_LAST",J$1,J$1,"Fill=C","Days=A")-_xll.BDH($E31,"PX_LAST",J$1,J$1,"Fill=C","Days=A"))*100)</f>
        <v>0.39999999999994884</v>
      </c>
      <c r="J31" s="42">
        <f>($G31-(_xll.BDH($D31,"PX_LAST",K$1,K$1,"Fill=C","Days=A")-_xll.BDH($E31,"PX_LAST",K$1,K$1,"Fill=C","Days=A"))*100)</f>
        <v>8.8999999999999915</v>
      </c>
    </row>
    <row r="32" spans="4:10" s="1" customFormat="1" ht="15.75" thickBot="1" x14ac:dyDescent="0.3">
      <c r="G32" s="5"/>
      <c r="H32" s="5"/>
      <c r="I32" s="5"/>
      <c r="J32" s="33"/>
    </row>
    <row r="33" spans="5:33" s="1" customFormat="1" ht="15.75" thickBot="1" x14ac:dyDescent="0.3">
      <c r="F33" s="43" t="s">
        <v>226</v>
      </c>
      <c r="G33" s="7" t="s">
        <v>11</v>
      </c>
      <c r="H33" s="28" t="s">
        <v>239</v>
      </c>
      <c r="I33" s="28" t="str">
        <f>$I$5</f>
        <v>MTD Δ (bp)</v>
      </c>
      <c r="J33" s="44" t="s">
        <v>224</v>
      </c>
    </row>
    <row r="34" spans="5:33" s="1" customFormat="1" x14ac:dyDescent="0.25">
      <c r="E34" s="9" t="s">
        <v>66</v>
      </c>
      <c r="F34" s="9" t="s">
        <v>195</v>
      </c>
      <c r="G34" s="10">
        <f>IF(ISNUMBER(_xll.BDH($E34,"PX_LAST",H$1,H$1,"Fill=C","Days=A"))=TRUE,_xll.BDH($E34,"PX_LAST",H$1,H$1,"Fill=C","Days=A"),0)</f>
        <v>134.101</v>
      </c>
      <c r="H34" s="42">
        <f>(G34-_xll.BDH($E34,"PX_LAST",I$1,I$1,"Fill=C","Days=A"))</f>
        <v>-8.6040000000000134</v>
      </c>
      <c r="I34" s="42">
        <f>(G34-_xll.BDH($E34,"PX_LAST",J$1,J$1,"Fill=C","Days=A"))</f>
        <v>-7.3000000000000114</v>
      </c>
      <c r="J34" s="42">
        <f>(G34-_xll.BDH($E34,"PX_LAST",K$1,K$1,"Fill=C","Days=A"))</f>
        <v>-16.175000000000011</v>
      </c>
    </row>
    <row r="35" spans="5:33" s="1" customFormat="1" x14ac:dyDescent="0.25">
      <c r="E35" s="1" t="s">
        <v>67</v>
      </c>
      <c r="F35" s="1" t="s">
        <v>196</v>
      </c>
      <c r="G35" s="5">
        <f>IF(ISNUMBER(_xll.BDH($E35,"PX_LAST",H$1,H$1,"Fill=C","Days=A"))=TRUE,_xll.BDH($E35,"PX_LAST",H$1,H$1,"Fill=C","Days=A"),0)</f>
        <v>75.584000000000003</v>
      </c>
      <c r="H35" s="42">
        <f>(G35-_xll.BDH($E35,"PX_LAST",I$1,I$1,"Fill=C","Days=A"))</f>
        <v>-2.9339999999999975</v>
      </c>
      <c r="I35" s="42">
        <f>(G35-_xll.BDH($E35,"PX_LAST",J$1,J$1,"Fill=C","Days=A"))</f>
        <v>-2.3259999999999934</v>
      </c>
      <c r="J35" s="42">
        <f>(G35-_xll.BDH($E35,"PX_LAST",K$1,K$1,"Fill=C","Days=A"))</f>
        <v>17.617000000000004</v>
      </c>
    </row>
    <row r="36" spans="5:33" s="1" customFormat="1" x14ac:dyDescent="0.25">
      <c r="E36" s="9" t="s">
        <v>91</v>
      </c>
      <c r="F36" s="9" t="s">
        <v>197</v>
      </c>
      <c r="G36" s="10">
        <f>IF(ISNUMBER(_xll.BDH($E36,"PX_LAST",H$1,H$1,"Fill=C","Days=A"))=TRUE,_xll.BDH($E36,"PX_LAST",H$1,H$1,"Fill=C","Days=A"),0)</f>
        <v>86.665999999999997</v>
      </c>
      <c r="H36" s="42">
        <f>(G36-_xll.BDH($E36,"PX_LAST",I$1,I$1,"Fill=C","Days=A"))</f>
        <v>-6.0300000000000011</v>
      </c>
      <c r="I36" s="42">
        <f>(G36-_xll.BDH($E36,"PX_LAST",J$1,J$1,"Fill=C","Days=A"))</f>
        <v>3.5990000000000038</v>
      </c>
      <c r="J36" s="42">
        <f>(G36-_xll.BDH($E36,"PX_LAST",K$1,K$1,"Fill=C","Days=A"))</f>
        <v>32.516999999999996</v>
      </c>
    </row>
    <row r="37" spans="5:33" s="1" customFormat="1" x14ac:dyDescent="0.25">
      <c r="E37" s="1" t="s">
        <v>92</v>
      </c>
      <c r="F37" s="1" t="s">
        <v>198</v>
      </c>
      <c r="G37" s="5">
        <f>IF(ISNUMBER(_xll.BDH($E37,"PX_LAST",H$1,H$1,"Fill=C","Days=A"))=TRUE,_xll.BDH($E37,"PX_LAST",H$1,H$1,"Fill=C","Days=A"),0)</f>
        <v>78.772000000000006</v>
      </c>
      <c r="H37" s="42">
        <f>(G37-_xll.BDH($E37,"PX_LAST",I$1,I$1,"Fill=C","Days=A"))</f>
        <v>-6.4069999999999965</v>
      </c>
      <c r="I37" s="42">
        <f>(G37-_xll.BDH($E37,"PX_LAST",J$1,J$1,"Fill=C","Days=A"))</f>
        <v>5.3220000000000027</v>
      </c>
      <c r="J37" s="42">
        <f>(G37-_xll.BDH($E37,"PX_LAST",K$1,K$1,"Fill=C","Days=A"))</f>
        <v>-5.0739999999999981</v>
      </c>
    </row>
    <row r="38" spans="5:33" s="1" customFormat="1" x14ac:dyDescent="0.25">
      <c r="E38" s="9" t="s">
        <v>93</v>
      </c>
      <c r="F38" s="9" t="s">
        <v>199</v>
      </c>
      <c r="G38" s="10">
        <f>IF(ISNUMBER(_xll.BDH($E38,"PX_LAST",H$1,H$1,"Fill=C","Days=A"))=TRUE,_xll.BDH($E38,"PX_LAST",H$1,H$1,"Fill=C","Days=A"),0)</f>
        <v>125.54300000000001</v>
      </c>
      <c r="H38" s="42">
        <f>(G38-_xll.BDH($E38,"PX_LAST",I$1,I$1,"Fill=C","Days=A"))</f>
        <v>-4.9269999999999925</v>
      </c>
      <c r="I38" s="42">
        <f>(G38-_xll.BDH($E38,"PX_LAST",J$1,J$1,"Fill=C","Days=A"))</f>
        <v>-3.8269999999999982</v>
      </c>
      <c r="J38" s="42">
        <f>(G38-_xll.BDH($E38,"PX_LAST",K$1,K$1,"Fill=C","Days=A"))</f>
        <v>-5.1769999999999925</v>
      </c>
    </row>
    <row r="39" spans="5:33" s="1" customFormat="1" ht="15.75" thickBot="1" x14ac:dyDescent="0.3">
      <c r="G39" s="5"/>
      <c r="H39" s="5"/>
      <c r="I39" s="5"/>
      <c r="J39" s="33"/>
    </row>
    <row r="40" spans="5:33" s="1" customFormat="1" ht="15.75" thickBot="1" x14ac:dyDescent="0.3">
      <c r="F40" s="43" t="s">
        <v>82</v>
      </c>
      <c r="G40" s="7" t="s">
        <v>11</v>
      </c>
      <c r="H40" s="28" t="s">
        <v>239</v>
      </c>
      <c r="I40" s="28" t="str">
        <f>$I$5</f>
        <v>MTD Δ (bp)</v>
      </c>
      <c r="J40" s="44" t="s">
        <v>224</v>
      </c>
    </row>
    <row r="41" spans="5:33" s="1" customFormat="1" x14ac:dyDescent="0.25">
      <c r="E41" s="9" t="s">
        <v>83</v>
      </c>
      <c r="F41" s="9" t="str">
        <f>_xll.BDP($E41,"NAME")</f>
        <v>ITALY CDS USD SR 5Y D14</v>
      </c>
      <c r="G41" s="10">
        <f>IF(ISNUMBER(_xll.BDH($E41,"PX_LAST",H$1,H$1,"Fill=C","Days=A"))=TRUE,_xll.BDH($E41,"PX_LAST",H$1,H$1,"Fill=C","Days=A"),0)</f>
        <v>98</v>
      </c>
      <c r="H41" s="42">
        <f>(G41-_xll.BDH($E41,"PX_LAST",I$1,I$1,"Fill=C","Days=A"))</f>
        <v>-1</v>
      </c>
      <c r="I41" s="42">
        <f>(G41-_xll.BDH($E41,"PX_LAST",J$1,J$1,"Fill=C","Days=A"))</f>
        <v>-5</v>
      </c>
      <c r="J41" s="42">
        <f>(G41-_xll.BDH($E41,"PX_LAST",K$1,K$1,"Fill=C","Days=A"))</f>
        <v>-38</v>
      </c>
    </row>
    <row r="42" spans="5:33" s="1" customFormat="1" x14ac:dyDescent="0.25">
      <c r="E42" s="1" t="s">
        <v>84</v>
      </c>
      <c r="F42" s="1" t="str">
        <f>_xll.BDP($E42,"NAME")</f>
        <v>SPAIN CDS USD SR 5Y D14</v>
      </c>
      <c r="G42" s="5">
        <f>IF(ISNUMBER(_xll.BDH($E42,"PX_LAST",H$1,H$1,"Fill=C","Days=A"))=TRUE,_xll.BDH($E42,"PX_LAST",H$1,H$1,"Fill=C","Days=A"),0)</f>
        <v>90</v>
      </c>
      <c r="H42" s="42">
        <f>(G42-_xll.BDH($E42,"PX_LAST",I$1,I$1,"Fill=C","Days=A"))</f>
        <v>0</v>
      </c>
      <c r="I42" s="42">
        <f>(G42-_xll.BDH($E42,"PX_LAST",J$1,J$1,"Fill=C","Days=A"))</f>
        <v>3</v>
      </c>
      <c r="J42" s="42">
        <f>(G42-_xll.BDH($E42,"PX_LAST",K$1,K$1,"Fill=C","Days=A"))</f>
        <v>-6</v>
      </c>
    </row>
    <row r="43" spans="5:33" s="1" customFormat="1" x14ac:dyDescent="0.25">
      <c r="E43" s="9" t="s">
        <v>85</v>
      </c>
      <c r="F43" s="9" t="str">
        <f>_xll.BDP($E43,"NAME")</f>
        <v>IRELND CDS USD SR 5Y D14</v>
      </c>
      <c r="G43" s="10">
        <f>IF(ISNUMBER(_xll.BDH($E43,"PX_LAST",H$1,H$1,"Fill=C","Days=A"))=TRUE,_xll.BDH($E43,"PX_LAST",H$1,H$1,"Fill=C","Days=A"),0)</f>
        <v>41.5</v>
      </c>
      <c r="H43" s="42">
        <f>(G43-_xll.BDH($E43,"PX_LAST",I$1,I$1,"Fill=C","Days=A"))</f>
        <v>-1.5</v>
      </c>
      <c r="I43" s="42">
        <f>(G43-_xll.BDH($E43,"PX_LAST",J$1,J$1,"Fill=C","Days=A"))</f>
        <v>-5.5</v>
      </c>
      <c r="J43" s="42">
        <f>(G43-_xll.BDH($E43,"PX_LAST",K$1,K$1,"Fill=C","Days=A"))</f>
        <v>-6.5</v>
      </c>
    </row>
    <row r="44" spans="5:33" s="1" customFormat="1" x14ac:dyDescent="0.25">
      <c r="E44" s="1" t="s">
        <v>86</v>
      </c>
      <c r="F44" s="1" t="str">
        <f>_xll.BDP($E44,"NAME")</f>
        <v>FRANCE CDS USD SR 5Y D14</v>
      </c>
      <c r="G44" s="5">
        <f>IF(ISNUMBER(_xll.BDH($E44,"PX_LAST",H$1,H$1,"Fill=C","Days=A"))=TRUE,_xll.BDH($E44,"PX_LAST",H$1,H$1,"Fill=C","Days=A"),0)</f>
        <v>27.5</v>
      </c>
      <c r="H44" s="42">
        <f>(G44-_xll.BDH($E44,"PX_LAST",I$1,I$1,"Fill=C","Days=A"))</f>
        <v>-1</v>
      </c>
      <c r="I44" s="42">
        <f>(G44-_xll.BDH($E44,"PX_LAST",J$1,J$1,"Fill=C","Days=A"))</f>
        <v>-2</v>
      </c>
      <c r="J44" s="42">
        <f>(G44-_xll.BDH($E44,"PX_LAST",K$1,K$1,"Fill=C","Days=A"))</f>
        <v>-19.5</v>
      </c>
      <c r="R44" s="12"/>
    </row>
    <row r="45" spans="5:33" s="1" customFormat="1" x14ac:dyDescent="0.25">
      <c r="E45" s="9" t="s">
        <v>87</v>
      </c>
      <c r="F45" s="9" t="str">
        <f>_xll.BDP($E45,"NAME")</f>
        <v>HUNGARY CDS USD SR 5Y D14</v>
      </c>
      <c r="G45" s="10">
        <f>IF(ISNUMBER(_xll.BDH($E45,"PX_LAST",H$1,H$1,"Fill=C","Days=A"))=TRUE,_xll.BDH($E45,"PX_LAST",H$1,H$1,"Fill=C","Days=A"),0)</f>
        <v>158.5</v>
      </c>
      <c r="H45" s="42">
        <f>(G45-_xll.BDH($E45,"PX_LAST",I$1,I$1,"Fill=C","Days=A"))</f>
        <v>-3</v>
      </c>
      <c r="I45" s="42">
        <f>(G45-_xll.BDH($E45,"PX_LAST",J$1,J$1,"Fill=C","Days=A"))</f>
        <v>-3.5</v>
      </c>
      <c r="J45" s="42">
        <f>(G45-_xll.BDH($E45,"PX_LAST",K$1,K$1,"Fill=C","Days=A"))</f>
        <v>-21.5</v>
      </c>
      <c r="R45" s="12"/>
    </row>
    <row r="46" spans="5:33" s="1" customFormat="1" x14ac:dyDescent="0.25">
      <c r="E46" s="1" t="s">
        <v>88</v>
      </c>
      <c r="F46" s="1" t="str">
        <f>_xll.BDP($E46,"NAME")</f>
        <v>PORTUG CDS USD SR 5Y D14</v>
      </c>
      <c r="G46" s="5">
        <f>IF(ISNUMBER(_xll.BDH($E46,"PX_LAST",H$1,H$1,"Fill=C","Days=A"))=TRUE,_xll.BDH($E46,"PX_LAST",H$1,H$1,"Fill=C","Days=A"),0)</f>
        <v>193</v>
      </c>
      <c r="H46" s="42">
        <f>(G46-_xll.BDH($E46,"PX_LAST",I$1,I$1,"Fill=C","Days=A"))</f>
        <v>-28</v>
      </c>
      <c r="I46" s="42">
        <f>(G46-_xll.BDH($E46,"PX_LAST",J$1,J$1,"Fill=C","Days=A"))</f>
        <v>23</v>
      </c>
      <c r="J46" s="42">
        <f>(G46-_xll.BDH($E46,"PX_LAST",K$1,K$1,"Fill=C","Days=A"))</f>
        <v>-7</v>
      </c>
      <c r="R46" s="12"/>
    </row>
    <row r="47" spans="5:33" x14ac:dyDescent="0.25">
      <c r="E47" s="9" t="s">
        <v>89</v>
      </c>
      <c r="F47" s="9" t="str">
        <f>_xll.BDP($E47,"NAME")</f>
        <v>GREECE CDS USD SR 5Y D14</v>
      </c>
      <c r="G47" s="10">
        <f>IF(ISNUMBER(_xll.BDH($E47,"PX_LAST",H$1,H$1,"Fill=C","Days=A"))=TRUE,_xll.BDH($E47,"PX_LAST",H$1,H$1,"Fill=C","Days=A"),0)</f>
        <v>990.23599999999999</v>
      </c>
      <c r="H47" s="42">
        <f>(G47-_xll.BDH($E47,"PX_LAST",I$1,I$1,"Fill=C","Days=A"))</f>
        <v>274.90800000000002</v>
      </c>
      <c r="I47" s="42">
        <f>(G47-_xll.BDH($E47,"PX_LAST",J$1,J$1,"Fill=C","Days=A"))</f>
        <v>-148.92400000000009</v>
      </c>
      <c r="J47" s="49">
        <f>(G47-_xll.BDH($E47,"PX_LAST",K$1,K$1,"Fill=C","Days=A"))</f>
        <v>-243.68400000000008</v>
      </c>
      <c r="K47" s="1"/>
      <c r="L47" s="1"/>
      <c r="M47" s="1"/>
      <c r="N47" s="1"/>
      <c r="O47" s="1"/>
      <c r="P47" s="1"/>
      <c r="Q47" s="1"/>
      <c r="R47" s="12"/>
      <c r="S47" s="1"/>
      <c r="U47" s="1"/>
      <c r="V47" s="1"/>
      <c r="W47" s="1"/>
      <c r="X47" s="1"/>
      <c r="Y47" s="1"/>
      <c r="Z47" s="1"/>
      <c r="AA47" s="1"/>
      <c r="AF47"/>
      <c r="AG47"/>
    </row>
    <row r="48" spans="5:33" x14ac:dyDescent="0.25">
      <c r="G48" s="5"/>
      <c r="H48" s="5"/>
      <c r="I48" s="5"/>
      <c r="J48" s="33"/>
      <c r="K48" s="2"/>
      <c r="R48" s="14"/>
      <c r="S48" s="1"/>
      <c r="T48" s="30"/>
      <c r="U48" s="30"/>
      <c r="V48" s="30"/>
      <c r="W48" s="30"/>
      <c r="X48" s="30"/>
      <c r="Y48" s="30"/>
      <c r="AA48" s="1"/>
      <c r="AG48"/>
    </row>
    <row r="49" spans="5:33" ht="15.75" thickBot="1" x14ac:dyDescent="0.3">
      <c r="G49" s="24"/>
      <c r="H49" s="4"/>
      <c r="I49" s="4"/>
      <c r="J49" s="4"/>
      <c r="K49" s="3"/>
      <c r="L49" s="25"/>
      <c r="M49" s="25"/>
      <c r="N49" s="25"/>
      <c r="O49" s="25"/>
      <c r="P49" s="4"/>
      <c r="Q49" s="4"/>
      <c r="R49" s="4"/>
      <c r="S49" s="1"/>
      <c r="T49" s="29"/>
      <c r="U49" s="29"/>
      <c r="V49" s="29"/>
      <c r="W49" s="29"/>
      <c r="X49" s="29"/>
      <c r="Y49" s="29"/>
      <c r="Z49" s="4"/>
      <c r="AA49" s="1"/>
      <c r="AG49"/>
    </row>
    <row r="50" spans="5:33" ht="15.75" thickBot="1" x14ac:dyDescent="0.3">
      <c r="F50" s="43" t="s">
        <v>188</v>
      </c>
      <c r="G50" s="7" t="s">
        <v>11</v>
      </c>
      <c r="H50" s="28" t="s">
        <v>239</v>
      </c>
      <c r="I50" s="28" t="str">
        <f>$I$5</f>
        <v>MTD Δ (bp)</v>
      </c>
      <c r="J50" s="44" t="s">
        <v>224</v>
      </c>
      <c r="K50" s="1"/>
      <c r="L50" s="1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</row>
    <row r="51" spans="5:33" x14ac:dyDescent="0.25">
      <c r="E51" s="9" t="s">
        <v>64</v>
      </c>
      <c r="F51" s="9" t="str">
        <f>_xll.BDP($E51,"NAME")</f>
        <v>US Breakeven 10 Year</v>
      </c>
      <c r="G51" s="50">
        <f>IF(ISNUMBER(_xll.BDH($E51,"PX_LAST",H$1,H$1,"Fill=C","Days=A"))=TRUE,_xll.BDH($E51,"PX_LAST",H$1,H$1,"Fill=C","Days=A"),0)</f>
        <v>1.635</v>
      </c>
      <c r="H51" s="42">
        <f>(G51-_xll.BDH($E51,"PX_LAST",I$1,I$1,"Fill=C","Days=A"))*100</f>
        <v>8.0899999999999963</v>
      </c>
      <c r="I51" s="42">
        <f>(G51-_xll.BDH($E51,"PX_LAST",J$1,J$1,"Fill=C","Days=A"))*100</f>
        <v>10.580000000000013</v>
      </c>
      <c r="J51" s="42">
        <f>(G51-_xll.BDH($E51,"PX_LAST",K$1,K$1,"Fill=C","Days=A"))*100</f>
        <v>-4.5099999999999918</v>
      </c>
      <c r="K51" s="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5:33" x14ac:dyDescent="0.25">
      <c r="F52" s="1" t="s">
        <v>192</v>
      </c>
      <c r="G52" s="51">
        <f>G6-G51</f>
        <v>0.62729999999999975</v>
      </c>
      <c r="H52" s="42">
        <f>H6-H51</f>
        <v>-8.4400000000000244</v>
      </c>
      <c r="I52" s="42">
        <f>I6-I51</f>
        <v>1.4399999999999515</v>
      </c>
      <c r="J52" s="42">
        <f>J6-J51</f>
        <v>13.619999999999987</v>
      </c>
      <c r="K52" s="1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</row>
    <row r="53" spans="5:33" x14ac:dyDescent="0.25">
      <c r="E53" s="9" t="s">
        <v>190</v>
      </c>
      <c r="F53" s="9" t="str">
        <f>_xll.BDP($E53,"NAME")</f>
        <v>USD Inflation Swap Forward 5Y5</v>
      </c>
      <c r="G53" s="50">
        <f>IF(ISNUMBER(_xll.BDH($E53,"PX_LAST",H$1,H$1,"Fill=C","Days=A"))=TRUE,_xll.BDH($E53,"PX_LAST",H$1,H$1,"Fill=C","Days=A"),0)</f>
        <v>2.2290000000000001</v>
      </c>
      <c r="H53" s="42">
        <f>(G53-_xll.BDH($E53,"PX_LAST",I$1,I$1,"Fill=C","Days=A"))*100</f>
        <v>5.500000000000016</v>
      </c>
      <c r="I53" s="42">
        <f>(G53-_xll.BDH($E53,"PX_LAST",J$1,J$1,"Fill=C","Days=A"))*100</f>
        <v>11.20000000000001</v>
      </c>
      <c r="J53" s="42">
        <f>(G53-_xll.BDH($E53,"PX_LAST",K$1,K$1,"Fill=C","Days=A"))*100</f>
        <v>-6.5999999999999837</v>
      </c>
      <c r="K53" s="1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5:33" x14ac:dyDescent="0.25">
      <c r="E54" s="1" t="s">
        <v>189</v>
      </c>
      <c r="F54" s="1" t="str">
        <f>_xll.BDP($E54,"NAME")</f>
        <v>Germany Breakeven 10 Year</v>
      </c>
      <c r="G54" s="51">
        <f>IF(ISNUMBER(_xll.BDH($E54,"PX_LAST",H$1,H$1,"Fill=C","Days=A"))=TRUE,_xll.BDH($E54,"PX_LAST",H$1,H$1,"Fill=C","Days=A"),0)</f>
        <v>1.1299999999999999</v>
      </c>
      <c r="H54" s="42">
        <f>(G54-_xll.BDH($E54,"PX_LAST",I$1,I$1,"Fill=C","Days=A"))*100</f>
        <v>-3.0000000000000027</v>
      </c>
      <c r="I54" s="42">
        <f>(G54-_xll.BDH($E54,"PX_LAST",J$1,J$1,"Fill=C","Days=A"))*100</f>
        <v>-5.0000000000000044</v>
      </c>
      <c r="J54" s="42">
        <f>(G54-_xll.BDH($E54,"PX_LAST",K$1,K$1,"Fill=C","Days=A"))*100</f>
        <v>34.999999999999986</v>
      </c>
      <c r="K54" s="1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</row>
    <row r="55" spans="5:33" x14ac:dyDescent="0.25">
      <c r="E55" s="9"/>
      <c r="F55" s="9" t="s">
        <v>193</v>
      </c>
      <c r="G55" s="50">
        <f>G7-G54</f>
        <v>-0.65099999999999991</v>
      </c>
      <c r="H55" s="42">
        <f>H7-H54</f>
        <v>-4.9000000000000048</v>
      </c>
      <c r="I55" s="42">
        <f>I7-I54</f>
        <v>1.2000000000000011</v>
      </c>
      <c r="J55" s="42">
        <f>J7-J54</f>
        <v>-41.199999999999989</v>
      </c>
      <c r="K55" s="1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5:33" x14ac:dyDescent="0.25">
      <c r="E56" s="1" t="s">
        <v>191</v>
      </c>
      <c r="F56" s="1" t="str">
        <f>_xll.BDP($E56,"NAME")</f>
        <v>EUR Inflation Swap Forward 5Y5</v>
      </c>
      <c r="G56" s="51">
        <f>IF(ISNUMBER(_xll.BDH($E56,"PX_LAST",H$1,H$1,"Fill=C","Days=A"))=TRUE,_xll.BDH($E56,"PX_LAST",H$1,H$1,"Fill=C","Days=A"),0)</f>
        <v>1.7</v>
      </c>
      <c r="H56" s="42">
        <f>(G56-_xll.BDH($E56,"PX_LAST",I$1,I$1,"Fill=C","Days=A"))*100</f>
        <v>-4.5000000000000151</v>
      </c>
      <c r="I56" s="42">
        <f>(G56-_xll.BDH($E56,"PX_LAST",J$1,J$1,"Fill=C","Days=A"))*100</f>
        <v>-1.4999999999999902</v>
      </c>
      <c r="J56" s="42">
        <f>(G56-_xll.BDH($E56,"PX_LAST",K$1,K$1,"Fill=C","Days=A"))*100</f>
        <v>-2.6999999999999913</v>
      </c>
      <c r="K56" s="1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</row>
    <row r="57" spans="5:33" ht="15.75" thickBot="1" x14ac:dyDescent="0.3">
      <c r="G57" s="6"/>
      <c r="H57" s="35"/>
      <c r="I57" s="35"/>
      <c r="K57" s="1"/>
      <c r="L57" s="1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5:33" ht="15.75" thickBot="1" x14ac:dyDescent="0.3">
      <c r="F58" s="43" t="s">
        <v>223</v>
      </c>
      <c r="G58" s="7" t="s">
        <v>11</v>
      </c>
      <c r="H58" s="28" t="s">
        <v>240</v>
      </c>
      <c r="I58" s="48" t="s">
        <v>238</v>
      </c>
      <c r="J58" s="44" t="s">
        <v>225</v>
      </c>
      <c r="K58" s="1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</row>
    <row r="59" spans="5:33" x14ac:dyDescent="0.25">
      <c r="E59" s="9" t="s">
        <v>200</v>
      </c>
      <c r="F59" s="9" t="str">
        <f>_xll.BDP($E59,"NAME")</f>
        <v>US High Yield</v>
      </c>
      <c r="G59" s="10">
        <f>IF(ISNUMBER(_xll.BDH($E59,"PX_LAST",H$1,H$1,"Fill=C","Days=A"))=TRUE,_xll.BDH($E59,"PX_LAST",H$1,H$1,"Fill=C","Days=A"),0)</f>
        <v>1025.67</v>
      </c>
      <c r="H59" s="37">
        <f>_xll.BDH(E59,"PX_LAST",$H$1,$H$1,"Days=A","Fill=C")/_xll.BDH(E59,"PX_LAST",$I$1,$I$1,"Days=A","Fill=C")-1</f>
        <v>-5.3597906122688777E-3</v>
      </c>
      <c r="I59" s="37">
        <f>_xll.BDH(E59,"PX_LAST",$I$1,$I$1,"Days=A","Fill=C")/_xll.BDH(E59,"PX_LAST",$J$1,$J$1,"Days=A","Fill=C")-1</f>
        <v>-1.7480925049354945E-2</v>
      </c>
      <c r="J59" s="37">
        <f>_xll.BDH(E59,"PX_LAST",$H$1,$H$1,"Days=A","Fill=C")/_xll.BDH(E59,"PX_LAST",$K$1,$K$1,"Days=A","Fill=C")-1</f>
        <v>-2.1479053295986095E-2</v>
      </c>
      <c r="K59" s="1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5:33" x14ac:dyDescent="0.25">
      <c r="E60" s="1" t="s">
        <v>201</v>
      </c>
      <c r="F60" s="1" t="str">
        <f>_xll.BDP($E60,"NAME")</f>
        <v>US Corp</v>
      </c>
      <c r="G60" s="5">
        <f>IF(ISNUMBER(_xll.BDH($E60,"PX_LAST",H$1,H$1,"Fill=C","Days=A"))=TRUE,_xll.BDH($E60,"PX_LAST",H$1,H$1,"Fill=C","Days=A"),0)</f>
        <v>2595.4989999999998</v>
      </c>
      <c r="H60" s="37">
        <f>_xll.BDH(E60,"PX_LAST",$H$1,$H$1,"Days=A","Fill=C")/_xll.BDH(E60,"PX_LAST",$I$1,$I$1,"Days=A","Fill=C")-1</f>
        <v>2.2396425221617999E-3</v>
      </c>
      <c r="I60" s="37">
        <f>_xll.BDH(E60,"PX_LAST",$I$1,$I$1,"Days=A","Fill=C")/_xll.BDH(E60,"PX_LAST",$J$1,$J$1,"Days=A","Fill=C")-1</f>
        <v>-6.7430425577613695E-3</v>
      </c>
      <c r="J60" s="37">
        <f>_xll.BDH(E60,"PX_LAST",$H$1,$H$1,"Days=A","Fill=C")/_xll.BDH(E60,"PX_LAST",$K$1,$K$1,"Days=A","Fill=C")-1</f>
        <v>8.4769306113008369E-5</v>
      </c>
      <c r="K60" s="1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1" spans="5:33" x14ac:dyDescent="0.25">
      <c r="E61" s="9" t="s">
        <v>202</v>
      </c>
      <c r="F61" s="9" t="str">
        <f>_xll.BDP($E61,"NAME")</f>
        <v>Euro High Yield</v>
      </c>
      <c r="G61" s="10">
        <f>IF(ISNUMBER(_xll.BDH($E61,"PX_LAST",H$1,H$1,"Fill=C","Days=A"))=TRUE,_xll.BDH($E61,"PX_LAST",H$1,H$1,"Fill=C","Days=A"),0)</f>
        <v>268.44099999999997</v>
      </c>
      <c r="H61" s="37">
        <f>_xll.BDH(E61,"PX_LAST",$H$1,$H$1,"Days=A","Fill=C")/_xll.BDH(E61,"PX_LAST",$I$1,$I$1,"Days=A","Fill=C")-1</f>
        <v>4.4226761306447315E-3</v>
      </c>
      <c r="I61" s="37">
        <f>_xll.BDH(E61,"PX_LAST",$I$1,$I$1,"Days=A","Fill=C")/_xll.BDH(E61,"PX_LAST",$J$1,$J$1,"Days=A","Fill=C")-1</f>
        <v>3.6728118040716407E-3</v>
      </c>
      <c r="J61" s="37">
        <f>_xll.BDH(E61,"PX_LAST",$H$1,$H$1,"Days=A","Fill=C")/_xll.BDH(E61,"PX_LAST",$K$1,$K$1,"Days=A","Fill=C")-1</f>
        <v>3.428333647988957E-2</v>
      </c>
      <c r="K61" s="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5:33" x14ac:dyDescent="0.25">
      <c r="E62" s="1" t="s">
        <v>203</v>
      </c>
      <c r="F62" s="1" t="str">
        <f>_xll.BDP($E62,"NAME")</f>
        <v>Euro Corp</v>
      </c>
      <c r="G62" s="5">
        <f>IF(ISNUMBER(_xll.BDH($E62,"PX_LAST",H$1,H$1,"Fill=C","Days=A"))=TRUE,_xll.BDH($E62,"PX_LAST",H$1,H$1,"Fill=C","Days=A"),0)</f>
        <v>277.38099999999997</v>
      </c>
      <c r="H62" s="37">
        <f>_xll.BDH(E62,"PX_LAST",$H$1,$H$1,"Days=A","Fill=C")/_xll.BDH(E62,"PX_LAST",$I$1,$I$1,"Days=A","Fill=C")-1</f>
        <v>3.9996235648407374E-3</v>
      </c>
      <c r="I62" s="37">
        <f>_xll.BDH(E62,"PX_LAST",$I$1,$I$1,"Days=A","Fill=C")/_xll.BDH(E62,"PX_LAST",$J$1,$J$1,"Days=A","Fill=C")-1</f>
        <v>1.3156321014233807E-3</v>
      </c>
      <c r="J62" s="37">
        <f>_xll.BDH(E62,"PX_LAST",$H$1,$H$1,"Days=A","Fill=C")/_xll.BDH(E62,"PX_LAST",$K$1,$K$1,"Days=A","Fill=C")-1</f>
        <v>2.3452293193413354E-3</v>
      </c>
      <c r="K62" s="1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</row>
    <row r="63" spans="5:33" x14ac:dyDescent="0.25">
      <c r="E63" s="9" t="s">
        <v>204</v>
      </c>
      <c r="F63" s="9" t="str">
        <f>_xll.BDP($E63,"NAME")</f>
        <v>Euro Subord Financial</v>
      </c>
      <c r="G63" s="10">
        <f>IF(ISNUMBER(_xll.BDH($E63,"PX_LAST",H$1,H$1,"Fill=C","Days=A"))=TRUE,_xll.BDH($E63,"PX_LAST",H$1,H$1,"Fill=C","Days=A"),0)</f>
        <v>304.67200000000003</v>
      </c>
      <c r="H63" s="37">
        <f>_xll.BDH(E63,"PX_LAST",$H$1,$H$1,"Days=A","Fill=C")/_xll.BDH(E63,"PX_LAST",$I$1,$I$1,"Days=A","Fill=C")-1</f>
        <v>5.3124443183243386E-3</v>
      </c>
      <c r="I63" s="37">
        <f>_xll.BDH(E63,"PX_LAST",$I$1,$I$1,"Days=A","Fill=C")/_xll.BDH(E63,"PX_LAST",$J$1,$J$1,"Days=A","Fill=C")-1</f>
        <v>2.6367591351961206E-3</v>
      </c>
      <c r="J63" s="37">
        <f>_xll.BDH(E63,"PX_LAST",$H$1,$H$1,"Days=A","Fill=C")/_xll.BDH(E63,"PX_LAST",$K$1,$K$1,"Days=A","Fill=C")-1</f>
        <v>2.1316536657805862E-2</v>
      </c>
      <c r="K63" s="1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5:33" x14ac:dyDescent="0.25">
      <c r="E64" s="1" t="s">
        <v>205</v>
      </c>
      <c r="F64" s="1" t="str">
        <f>_xll.BDP($E64,"NAME")</f>
        <v>Non-Fina  Subordinated</v>
      </c>
      <c r="G64" s="5">
        <f>IF(ISNUMBER(_xll.BDH($E64,"PX_LAST",H$1,H$1,"Fill=C","Days=A"))=TRUE,_xll.BDH($E64,"PX_LAST",H$1,H$1,"Fill=C","Days=A"),0)</f>
        <v>309.19200000000001</v>
      </c>
      <c r="H64" s="37">
        <f>_xll.BDH(E64,"PX_LAST",$H$1,$H$1,"Days=A","Fill=C")/_xll.BDH(E64,"PX_LAST",$I$1,$I$1,"Days=A","Fill=C")-1</f>
        <v>6.2387112521358201E-3</v>
      </c>
      <c r="I64" s="37">
        <f>_xll.BDH(E64,"PX_LAST",$I$1,$I$1,"Days=A","Fill=C")/_xll.BDH(E64,"PX_LAST",$J$1,$J$1,"Days=A","Fill=C")-1</f>
        <v>-6.9804643947841694E-3</v>
      </c>
      <c r="J64" s="37">
        <f>_xll.BDH(E64,"PX_LAST",$H$1,$H$1,"Days=A","Fill=C")/_xll.BDH(E64,"PX_LAST",$K$1,$K$1,"Days=A","Fill=C")-1</f>
        <v>-1.7755201235144402E-2</v>
      </c>
      <c r="K64" s="1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</row>
    <row r="65" spans="5:33" x14ac:dyDescent="0.25">
      <c r="E65" s="9" t="s">
        <v>206</v>
      </c>
      <c r="F65" s="9" t="str">
        <f>_xll.BDP($E65,"NAME")</f>
        <v>Euro LargeCap Financial</v>
      </c>
      <c r="G65" s="10">
        <f>IF(ISNUMBER(_xll.BDH($E65,"PX_LAST",H$1,H$1,"Fill=C","Days=A"))=TRUE,_xll.BDH($E65,"PX_LAST",H$1,H$1,"Fill=C","Days=A"),0)</f>
        <v>275.209</v>
      </c>
      <c r="H65" s="37">
        <f>_xll.BDH(E65,"PX_LAST",$H$1,$H$1,"Days=A","Fill=C")/_xll.BDH(E65,"PX_LAST",$I$1,$I$1,"Days=A","Fill=C")-1</f>
        <v>3.8445404971640951E-3</v>
      </c>
      <c r="I65" s="37">
        <f>_xll.BDH(E65,"PX_LAST",$I$1,$I$1,"Days=A","Fill=C")/_xll.BDH(E65,"PX_LAST",$J$1,$J$1,"Days=A","Fill=C")-1</f>
        <v>2.7028410919622825E-3</v>
      </c>
      <c r="J65" s="37">
        <f>_xll.BDH(E65,"PX_LAST",$H$1,$H$1,"Days=A","Fill=C")/_xll.BDH(E65,"PX_LAST",$K$1,$K$1,"Days=A","Fill=C")-1</f>
        <v>9.5707997065297423E-3</v>
      </c>
      <c r="K65" s="1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5:33" ht="15.75" thickBot="1" x14ac:dyDescent="0.3">
      <c r="G66" s="5"/>
      <c r="H66" s="33"/>
      <c r="I66" s="33"/>
      <c r="J66" s="3"/>
      <c r="K66" s="1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</row>
    <row r="67" spans="5:33" ht="15.75" thickBot="1" x14ac:dyDescent="0.3">
      <c r="F67" s="43" t="s">
        <v>208</v>
      </c>
      <c r="G67" s="7" t="s">
        <v>11</v>
      </c>
      <c r="H67" s="28" t="s">
        <v>239</v>
      </c>
      <c r="I67" s="28" t="str">
        <f>$I$5</f>
        <v>MTD Δ (bp)</v>
      </c>
      <c r="J67" s="44" t="s">
        <v>224</v>
      </c>
      <c r="K67" s="1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</row>
    <row r="68" spans="5:33" x14ac:dyDescent="0.25">
      <c r="E68" s="9" t="s">
        <v>209</v>
      </c>
      <c r="F68" s="9" t="str">
        <f>_xll.BDP($E68,"NAME")</f>
        <v>USD HY All Sectors OAS</v>
      </c>
      <c r="G68" s="26">
        <f>IF(ISNUMBER(_xll.BDH($E68,"PX_LAST",H$1,H$1,"Fill=C","Days=A"))=TRUE,_xll.BDH($E68,"PX_LAST",H$1,H$1,"Fill=C","Days=A"),0)</f>
        <v>660.322</v>
      </c>
      <c r="H68" s="42">
        <f>(G68-_xll.BDH($E68,"PX_LAST",I$1,I$1,"Fill=C","Days=A"))</f>
        <v>8.2369999999999663</v>
      </c>
      <c r="I68" s="42">
        <f>(G68-_xll.BDH($E68,"PX_LAST",J$1,J$1,"Fill=C","Days=A"))</f>
        <v>50.825000000000045</v>
      </c>
      <c r="J68" s="42">
        <f>(G68-_xll.BDH($E68,"PX_LAST",K$1,K$1,"Fill=C","Days=A"))</f>
        <v>128.46299999999997</v>
      </c>
      <c r="K68" s="1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</row>
    <row r="69" spans="5:33" x14ac:dyDescent="0.25">
      <c r="E69" s="1" t="s">
        <v>210</v>
      </c>
      <c r="F69" s="1" t="str">
        <f>_xll.BDP($E69,"NAME")</f>
        <v>USD IG All Sectors OAS</v>
      </c>
      <c r="G69" s="27">
        <f>IF(ISNUMBER(_xll.BDH($E69,"PX_LAST",H$1,H$1,"Fill=C","Days=A"))=TRUE,_xll.BDH($E69,"PX_LAST",H$1,H$1,"Fill=C","Days=A"),0)</f>
        <v>169.73099999999999</v>
      </c>
      <c r="H69" s="42">
        <f>(G69-_xll.BDH($E69,"PX_LAST",I$1,I$1,"Fill=C","Days=A"))</f>
        <v>4.914999999999992</v>
      </c>
      <c r="I69" s="42">
        <f>(G69-_xll.BDH($E69,"PX_LAST",J$1,J$1,"Fill=C","Days=A"))</f>
        <v>7.4319999999999879</v>
      </c>
      <c r="J69" s="42">
        <f>(G69-_xll.BDH($E69,"PX_LAST",K$1,K$1,"Fill=C","Days=A"))</f>
        <v>51.507999999999996</v>
      </c>
      <c r="K69" s="1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5:33" x14ac:dyDescent="0.25">
      <c r="E70" s="9" t="s">
        <v>211</v>
      </c>
      <c r="F70" s="9" t="str">
        <f>_xll.BDP($E70,"NAME")</f>
        <v>EUR HY All Sectors OAS</v>
      </c>
      <c r="G70" s="26">
        <f>IF(ISNUMBER(_xll.BDH($E70,"PX_LAST",H$1,H$1,"Fill=C","Days=A"))=TRUE,_xll.BDH($E70,"PX_LAST",H$1,H$1,"Fill=C","Days=A"),0)</f>
        <v>408.351</v>
      </c>
      <c r="H70" s="42">
        <f>(G70-_xll.BDH($E70,"PX_LAST",I$1,I$1,"Fill=C","Days=A"))</f>
        <v>-7.8480000000000132</v>
      </c>
      <c r="I70" s="42">
        <f>(G70-_xll.BDH($E70,"PX_LAST",J$1,J$1,"Fill=C","Days=A"))</f>
        <v>-15.567999999999984</v>
      </c>
      <c r="J70" s="42">
        <f>(G70-_xll.BDH($E70,"PX_LAST",K$1,K$1,"Fill=C","Days=A"))</f>
        <v>45.194999999999993</v>
      </c>
      <c r="K70" s="1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</row>
    <row r="71" spans="5:33" x14ac:dyDescent="0.25">
      <c r="E71" s="1" t="s">
        <v>212</v>
      </c>
      <c r="F71" s="1" t="str">
        <f>_xll.BDP($E71,"NAME")</f>
        <v>EUR IG All Sectors OAS</v>
      </c>
      <c r="G71" s="27">
        <f>IF(ISNUMBER(_xll.BDH($E71,"PX_LAST",H$1,H$1,"Fill=C","Days=A"))=TRUE,_xll.BDH($E71,"PX_LAST",H$1,H$1,"Fill=C","Days=A"),0)</f>
        <v>77.111000000000004</v>
      </c>
      <c r="H71" s="42">
        <f>(G71-_xll.BDH($E71,"PX_LAST",I$1,I$1,"Fill=C","Days=A"))</f>
        <v>0.49300000000000921</v>
      </c>
      <c r="I71" s="42">
        <f>(G71-_xll.BDH($E71,"PX_LAST",J$1,J$1,"Fill=C","Days=A"))</f>
        <v>-0.43299999999999272</v>
      </c>
      <c r="J71" s="42">
        <f>(G71-_xll.BDH($E71,"PX_LAST",K$1,K$1,"Fill=C","Days=A"))</f>
        <v>22.958000000000006</v>
      </c>
      <c r="K71" s="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5:33" x14ac:dyDescent="0.25">
      <c r="E72" s="9" t="s">
        <v>213</v>
      </c>
      <c r="F72" s="9" t="str">
        <f>_xll.BDP($E72,"NAME")</f>
        <v>GBP HY All Sectors OAS</v>
      </c>
      <c r="G72" s="26">
        <f>IF(ISNUMBER(_xll.BDH($E72,"PX_LAST",H$1,H$1,"Fill=C","Days=A"))=TRUE,_xll.BDH($E72,"PX_LAST",H$1,H$1,"Fill=C","Days=A"),0)</f>
        <v>426.851</v>
      </c>
      <c r="H72" s="42">
        <f>(G72-_xll.BDH($E72,"PX_LAST",I$1,I$1,"Fill=C","Days=A"))</f>
        <v>-1.22199999999998</v>
      </c>
      <c r="I72" s="42">
        <f>(G72-_xll.BDH($E72,"PX_LAST",J$1,J$1,"Fill=C","Days=A"))</f>
        <v>-1.089999999999975</v>
      </c>
      <c r="J72" s="42">
        <f>(G72-_xll.BDH($E72,"PX_LAST",K$1,K$1,"Fill=C","Days=A"))</f>
        <v>-0.79300000000000637</v>
      </c>
      <c r="K72" s="1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5:33" x14ac:dyDescent="0.25">
      <c r="E73" s="1" t="s">
        <v>214</v>
      </c>
      <c r="F73" s="1" t="str">
        <f>_xll.BDP($E73,"NAME")</f>
        <v>GBP IG All Sectors OAS</v>
      </c>
      <c r="G73" s="27">
        <f>IF(ISNUMBER(_xll.BDH($E73,"PX_LAST",H$1,H$1,"Fill=C","Days=A"))=TRUE,_xll.BDH($E73,"PX_LAST",H$1,H$1,"Fill=C","Days=A"),0)</f>
        <v>154.999</v>
      </c>
      <c r="H73" s="42">
        <f>(G73-_xll.BDH($E73,"PX_LAST",I$1,I$1,"Fill=C","Days=A"))</f>
        <v>-0.90200000000001523</v>
      </c>
      <c r="I73" s="42">
        <f>(G73-_xll.BDH($E73,"PX_LAST",J$1,J$1,"Fill=C","Days=A"))</f>
        <v>-3.1599999999999966</v>
      </c>
      <c r="J73" s="42">
        <f>(G73-_xll.BDH($E73,"PX_LAST",K$1,K$1,"Fill=C","Days=A"))</f>
        <v>29.902999999999992</v>
      </c>
      <c r="K73" s="1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5:33" ht="15.75" thickBot="1" x14ac:dyDescent="0.3">
      <c r="G74" s="6"/>
      <c r="H74" s="35"/>
      <c r="I74" s="35"/>
      <c r="K74" s="1"/>
      <c r="L74" s="1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</row>
    <row r="75" spans="5:33" ht="15.75" thickBot="1" x14ac:dyDescent="0.3">
      <c r="F75" s="43" t="s">
        <v>207</v>
      </c>
      <c r="G75" s="7" t="s">
        <v>11</v>
      </c>
      <c r="H75" s="28" t="s">
        <v>239</v>
      </c>
      <c r="I75" s="28" t="str">
        <f>$I$5</f>
        <v>MTD Δ (bp)</v>
      </c>
      <c r="J75" s="44" t="s">
        <v>224</v>
      </c>
      <c r="K75" s="1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5:33" x14ac:dyDescent="0.25">
      <c r="E76" s="9" t="s">
        <v>215</v>
      </c>
      <c r="F76" s="9" t="str">
        <f>_xll.BDP($E76,"NAME")</f>
        <v>MARKIT CDX.NA.IG.30 06/23</v>
      </c>
      <c r="G76" s="10">
        <f>IF(ISNUMBER(_xll.BDH($E76,"PX_LAST",H$1,H$1,"Fill=C","Days=A"))=TRUE,_xll.BDH($E76,"PX_LAST",H$1,H$1,"Fill=C","Days=A"),0)</f>
        <v>84.557000000000002</v>
      </c>
      <c r="H76" s="42">
        <f>(G76-_xll.BDH($E76,"PX_LAST",I$1,I$1,"Fill=C","Days=A"))</f>
        <v>-1.097999999999999</v>
      </c>
      <c r="I76" s="42">
        <f>(G76-_xll.BDH($E76,"PX_LAST",J$1,J$1,"Fill=C","Days=A"))</f>
        <v>5.6700000000000017</v>
      </c>
      <c r="J76" s="42">
        <f>(G76-_xll.BDH($E76,"PX_LAST",K$1,K$1,"Fill=C","Days=A"))</f>
        <v>18.231000000000009</v>
      </c>
      <c r="K76" s="1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</row>
    <row r="77" spans="5:33" x14ac:dyDescent="0.25">
      <c r="E77" s="1" t="s">
        <v>216</v>
      </c>
      <c r="F77" s="1" t="str">
        <f>_xll.BDP($E77,"NAME")</f>
        <v>MARKIT CDX.NA.HY.30 06/23</v>
      </c>
      <c r="G77" s="5">
        <f>IF(ISNUMBER(_xll.BDH($E77,"PX_LAST",H$1,H$1,"Fill=C","Days=A"))=TRUE,_xll.BDH($E77,"PX_LAST",H$1,H$1,"Fill=C","Days=A"),0)</f>
        <v>101.754</v>
      </c>
      <c r="H77" s="42">
        <f>(G77-_xll.BDH($E77,"PX_LAST",I$1,I$1,"Fill=C","Days=A"))</f>
        <v>0.49200000000000443</v>
      </c>
      <c r="I77" s="42">
        <f>(G77-_xll.BDH($E77,"PX_LAST",J$1,J$1,"Fill=C","Days=A"))</f>
        <v>-1.4159999999999968</v>
      </c>
      <c r="J77" s="42">
        <f>(G77-_xll.BDH($E77,"PX_LAST",K$1,K$1,"Fill=C","Days=A"))</f>
        <v>-4.3870000000000005</v>
      </c>
      <c r="K77" s="1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5:33" x14ac:dyDescent="0.25">
      <c r="E78" s="9" t="s">
        <v>217</v>
      </c>
      <c r="F78" s="9" t="str">
        <f>_xll.BDP($E78,"NAME")</f>
        <v>MARKIT ITRX EUROPE 06/23</v>
      </c>
      <c r="G78" s="10">
        <f>IF(ISNUMBER(_xll.BDH($E78,"PX_LAST",H$1,H$1,"Fill=C","Days=A"))=TRUE,_xll.BDH($E78,"PX_LAST",H$1,H$1,"Fill=C","Days=A"),0)</f>
        <v>70.509</v>
      </c>
      <c r="H78" s="42">
        <f>(G78-_xll.BDH($E78,"PX_LAST",I$1,I$1,"Fill=C","Days=A"))</f>
        <v>-3.2530000000000001</v>
      </c>
      <c r="I78" s="42">
        <f>(G78-_xll.BDH($E78,"PX_LAST",J$1,J$1,"Fill=C","Days=A"))</f>
        <v>-0.26600000000000534</v>
      </c>
      <c r="J78" s="42">
        <f>(G78-_xll.BDH($E78,"PX_LAST",K$1,K$1,"Fill=C","Days=A"))</f>
        <v>7.7590000000000003</v>
      </c>
      <c r="K78" s="1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</row>
    <row r="79" spans="5:33" x14ac:dyDescent="0.25">
      <c r="E79" s="1" t="s">
        <v>218</v>
      </c>
      <c r="F79" s="1" t="str">
        <f>_xll.BDP($E79,"NAME")</f>
        <v>MARKIT ITRX EUR HIVOL 12/18</v>
      </c>
      <c r="G79" s="5">
        <f>IF(ISNUMBER(_xll.BDH($E79,"PX_LAST",H$1,H$1,"Fill=C","Days=A"))=TRUE,_xll.BDH($E79,"PX_LAST",H$1,H$1,"Fill=C","Days=A"),0)</f>
        <v>81.489999999999995</v>
      </c>
      <c r="H79" s="42">
        <f>(G79-_xll.BDH($E79,"PX_LAST",I$1,I$1,"Fill=C","Days=A"))</f>
        <v>-1.9280000000000115</v>
      </c>
      <c r="I79" s="42">
        <f>(G79-_xll.BDH($E79,"PX_LAST",J$1,J$1,"Fill=C","Days=A"))</f>
        <v>1.6019999999999897</v>
      </c>
      <c r="J79" s="42">
        <f>(G79-_xll.BDH($E79,"PX_LAST",K$1,K$1,"Fill=C","Days=A"))</f>
        <v>17.641999999999996</v>
      </c>
      <c r="K79" s="1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5:33" x14ac:dyDescent="0.25">
      <c r="E80" s="9" t="s">
        <v>219</v>
      </c>
      <c r="F80" s="9" t="str">
        <f>_xll.BDP($E80,"NAME")</f>
        <v>MARKIT ITRX EUR XOVER 06/23</v>
      </c>
      <c r="G80" s="10">
        <f>IF(ISNUMBER(_xll.BDH($E80,"PX_LAST",H$1,H$1,"Fill=C","Days=A"))=TRUE,_xll.BDH($E80,"PX_LAST",H$1,H$1,"Fill=C","Days=A"),0)</f>
        <v>293.36599999999999</v>
      </c>
      <c r="H80" s="42">
        <f>(G80-_xll.BDH($E80,"PX_LAST",I$1,I$1,"Fill=C","Days=A"))</f>
        <v>-17.572000000000003</v>
      </c>
      <c r="I80" s="42">
        <f>(G80-_xll.BDH($E80,"PX_LAST",J$1,J$1,"Fill=C","Days=A"))</f>
        <v>-3.7590000000000146</v>
      </c>
      <c r="J80" s="42">
        <f>(G80-_xll.BDH($E80,"PX_LAST",K$1,K$1,"Fill=C","Days=A"))</f>
        <v>-51.634000000000015</v>
      </c>
      <c r="K80" s="1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</row>
    <row r="81" spans="5:33" x14ac:dyDescent="0.25">
      <c r="E81" s="1" t="s">
        <v>220</v>
      </c>
      <c r="F81" s="1" t="str">
        <f>_xll.BDP($E81,"NAME")</f>
        <v>MARKIT ITRX EUR SNR FIN 06/23</v>
      </c>
      <c r="G81" s="5">
        <f>IF(ISNUMBER(_xll.BDH($E81,"PX_LAST",H$1,H$1,"Fill=C","Days=A"))=TRUE,_xll.BDH($E81,"PX_LAST",H$1,H$1,"Fill=C","Days=A"),0)</f>
        <v>69.834000000000003</v>
      </c>
      <c r="H81" s="42">
        <f>(G81-_xll.BDH($E81,"PX_LAST",I$1,I$1,"Fill=C","Days=A"))</f>
        <v>-5.4279999999999973</v>
      </c>
      <c r="I81" s="42">
        <f>(G81-_xll.BDH($E81,"PX_LAST",J$1,J$1,"Fill=C","Days=A"))</f>
        <v>0.63100000000000023</v>
      </c>
      <c r="J81" s="42">
        <f>(G81-_xll.BDH($E81,"PX_LAST",K$1,K$1,"Fill=C","Days=A"))</f>
        <v>2.3340000000000032</v>
      </c>
      <c r="K81" s="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5:33" x14ac:dyDescent="0.25">
      <c r="E82" s="9" t="s">
        <v>221</v>
      </c>
      <c r="F82" s="9" t="str">
        <f>_xll.BDP($E82,"NAME")</f>
        <v>MARKIT ITRX EUR SUB FIN 06/23</v>
      </c>
      <c r="G82" s="10">
        <f>IF(ISNUMBER(_xll.BDH($E82,"PX_LAST",H$1,H$1,"Fill=C","Days=A"))=TRUE,_xll.BDH($E82,"PX_LAST",H$1,H$1,"Fill=C","Days=A"),0)</f>
        <v>145.83699999999999</v>
      </c>
      <c r="H82" s="42">
        <f>(G82-_xll.BDH($E82,"PX_LAST",I$1,I$1,"Fill=C","Days=A"))</f>
        <v>-11.638000000000005</v>
      </c>
      <c r="I82" s="42">
        <f>(G82-_xll.BDH($E82,"PX_LAST",J$1,J$1,"Fill=C","Days=A"))</f>
        <v>-0.91300000000001091</v>
      </c>
      <c r="J82" s="42">
        <f>(G82-_xll.BDH($E82,"PX_LAST",K$1,K$1,"Fill=C","Days=A"))</f>
        <v>-3.1630000000000109</v>
      </c>
      <c r="K82" s="1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</row>
    <row r="83" spans="5:33" x14ac:dyDescent="0.25">
      <c r="E83" s="1" t="s">
        <v>222</v>
      </c>
      <c r="F83" s="1" t="str">
        <f>_xll.BDP($E83,"NAME")</f>
        <v>MARKIT CDX.EM.29 06/23</v>
      </c>
      <c r="G83" s="5">
        <f>IF(ISNUMBER(_xll.BDH($E83,"PX_LAST",H$1,H$1,"Fill=C","Days=A"))=TRUE,_xll.BDH($E83,"PX_LAST",H$1,H$1,"Fill=C","Days=A"),0)</f>
        <v>90.503</v>
      </c>
      <c r="H83" s="42">
        <f>(G83-_xll.BDH($E83,"PX_LAST",I$1,I$1,"Fill=C","Days=A"))</f>
        <v>0.93500000000000227</v>
      </c>
      <c r="I83" s="42">
        <f>(G83-_xll.BDH($E83,"PX_LAST",J$1,J$1,"Fill=C","Days=A"))</f>
        <v>0.67199999999999704</v>
      </c>
      <c r="J83" s="42">
        <f>(G83-_xll.BDH($E83,"PX_LAST",K$1,K$1,"Fill=C","Days=A"))</f>
        <v>1.0030000000000001</v>
      </c>
      <c r="K83" s="1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5:33" x14ac:dyDescent="0.25">
      <c r="G84" s="6"/>
      <c r="H84" s="35"/>
      <c r="I84" s="35"/>
      <c r="K84" s="1"/>
      <c r="L84" s="1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</row>
    <row r="85" spans="5:33" x14ac:dyDescent="0.25">
      <c r="G85" s="6"/>
      <c r="H85" s="35"/>
      <c r="I85" s="35"/>
      <c r="K85" s="1"/>
      <c r="L85" s="1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5:33" x14ac:dyDescent="0.25">
      <c r="G86" s="6"/>
      <c r="H86" s="35"/>
      <c r="I86" s="35"/>
      <c r="K86" s="1"/>
      <c r="L86" s="1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</row>
    <row r="87" spans="5:33" x14ac:dyDescent="0.25">
      <c r="G87" s="6"/>
      <c r="H87" s="35"/>
      <c r="I87" s="35"/>
      <c r="K87" s="1"/>
      <c r="L87" s="1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5:33" x14ac:dyDescent="0.25">
      <c r="G88" s="6"/>
      <c r="H88" s="35"/>
      <c r="I88" s="35"/>
      <c r="K88" s="1"/>
      <c r="L88" s="1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</row>
    <row r="89" spans="5:33" x14ac:dyDescent="0.25">
      <c r="G89" s="6"/>
      <c r="H89" s="35"/>
      <c r="I89" s="35"/>
      <c r="K89" s="1"/>
      <c r="L89" s="1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5:33" x14ac:dyDescent="0.25">
      <c r="G90" s="6"/>
      <c r="H90" s="35"/>
      <c r="I90" s="35"/>
      <c r="K90" s="1"/>
      <c r="L90" s="1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</row>
    <row r="91" spans="5:33" x14ac:dyDescent="0.25">
      <c r="G91" s="6"/>
      <c r="H91" s="35"/>
      <c r="I91" s="35"/>
      <c r="K91" s="1"/>
      <c r="L91" s="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5:33" x14ac:dyDescent="0.25">
      <c r="G92" s="6"/>
      <c r="H92" s="35"/>
      <c r="I92" s="35"/>
      <c r="K92" s="1"/>
      <c r="L92" s="1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</row>
    <row r="93" spans="5:33" x14ac:dyDescent="0.25">
      <c r="G93" s="6"/>
      <c r="H93" s="35"/>
      <c r="I93" s="35"/>
      <c r="K93" s="1"/>
      <c r="L93" s="1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5:33" x14ac:dyDescent="0.25">
      <c r="G94" s="6"/>
      <c r="H94" s="35"/>
      <c r="I94" s="35"/>
      <c r="K94" s="1"/>
      <c r="L94" s="1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</row>
    <row r="95" spans="5:33" x14ac:dyDescent="0.25">
      <c r="G95" s="6"/>
      <c r="H95" s="35"/>
      <c r="I95" s="35"/>
      <c r="K95" s="1"/>
      <c r="L95" s="1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5:33" x14ac:dyDescent="0.25">
      <c r="G96" s="6"/>
      <c r="H96" s="35"/>
      <c r="I96" s="35"/>
      <c r="K96" s="1"/>
      <c r="L96" s="1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</row>
    <row r="97" spans="7:33" x14ac:dyDescent="0.25">
      <c r="G97" s="6"/>
      <c r="H97" s="35"/>
      <c r="I97" s="35"/>
      <c r="K97" s="1"/>
      <c r="L97" s="1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7:33" x14ac:dyDescent="0.25">
      <c r="G98" s="6"/>
      <c r="H98" s="35"/>
      <c r="I98" s="35"/>
      <c r="K98" s="1"/>
      <c r="L98" s="1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</row>
    <row r="99" spans="7:33" x14ac:dyDescent="0.25">
      <c r="G99" s="6"/>
      <c r="H99" s="35"/>
      <c r="I99" s="35"/>
      <c r="K99" s="1"/>
      <c r="L99" s="1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7:33" x14ac:dyDescent="0.25">
      <c r="G100" s="6"/>
      <c r="H100" s="35"/>
      <c r="I100" s="35"/>
      <c r="K100" s="1"/>
      <c r="L100" s="1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</row>
    <row r="101" spans="7:33" x14ac:dyDescent="0.25">
      <c r="G101" s="6"/>
      <c r="H101" s="35"/>
      <c r="I101" s="35"/>
      <c r="K101" s="1"/>
      <c r="L101" s="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7:33" x14ac:dyDescent="0.25">
      <c r="G102" s="6"/>
      <c r="H102" s="35"/>
      <c r="I102" s="35"/>
      <c r="K102" s="1"/>
      <c r="L102" s="1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</row>
    <row r="103" spans="7:33" x14ac:dyDescent="0.25">
      <c r="G103" s="6"/>
      <c r="H103" s="35"/>
      <c r="I103" s="35"/>
      <c r="K103" s="1"/>
      <c r="L103" s="1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7:33" x14ac:dyDescent="0.25">
      <c r="G104" s="6"/>
      <c r="H104" s="35"/>
      <c r="I104" s="35"/>
      <c r="K104" s="1"/>
      <c r="L104" s="1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</row>
    <row r="105" spans="7:33" x14ac:dyDescent="0.25">
      <c r="G105" s="6"/>
      <c r="H105" s="35"/>
      <c r="I105" s="35"/>
      <c r="K105" s="1"/>
      <c r="L105" s="1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7:33" x14ac:dyDescent="0.25">
      <c r="L106" s="1"/>
      <c r="M106" s="1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</row>
    <row r="107" spans="7:33" x14ac:dyDescent="0.25">
      <c r="L107" s="1"/>
      <c r="M107" s="1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7:33" x14ac:dyDescent="0.25">
      <c r="L108" s="1"/>
      <c r="M108" s="1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</row>
    <row r="109" spans="7:33" x14ac:dyDescent="0.25">
      <c r="L109" s="1"/>
      <c r="M109" s="1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7:33" x14ac:dyDescent="0.25">
      <c r="L110" s="1"/>
      <c r="M110" s="1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</row>
    <row r="111" spans="7:33" x14ac:dyDescent="0.25">
      <c r="L111" s="1"/>
      <c r="M111" s="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7:33" x14ac:dyDescent="0.25">
      <c r="L112" s="1"/>
      <c r="M112" s="1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</row>
    <row r="113" spans="12:33" x14ac:dyDescent="0.25">
      <c r="L113" s="1"/>
      <c r="M113" s="1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2:33" x14ac:dyDescent="0.25">
      <c r="L114" s="1"/>
      <c r="M114" s="1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</row>
    <row r="115" spans="12:33" x14ac:dyDescent="0.25">
      <c r="L115" s="1"/>
      <c r="M115" s="1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2:33" x14ac:dyDescent="0.25">
      <c r="L116" s="1"/>
      <c r="M116" s="1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</row>
    <row r="117" spans="12:33" x14ac:dyDescent="0.25">
      <c r="L117" s="1"/>
      <c r="M117" s="1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2:33" x14ac:dyDescent="0.25">
      <c r="L118" s="1"/>
      <c r="M118" s="1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</row>
    <row r="119" spans="12:33" x14ac:dyDescent="0.25">
      <c r="L119" s="1"/>
      <c r="M119" s="1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2:33" x14ac:dyDescent="0.25">
      <c r="L120" s="1"/>
      <c r="M120" s="1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</row>
    <row r="121" spans="12:33" x14ac:dyDescent="0.25">
      <c r="L121" s="1"/>
      <c r="M121" s="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2:33" x14ac:dyDescent="0.25">
      <c r="L122" s="1"/>
      <c r="M122" s="1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</row>
    <row r="123" spans="12:33" x14ac:dyDescent="0.25">
      <c r="L123" s="1"/>
      <c r="M123" s="1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2:33" x14ac:dyDescent="0.25">
      <c r="L124" s="1"/>
      <c r="M124" s="1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</row>
    <row r="125" spans="12:33" x14ac:dyDescent="0.25">
      <c r="L125" s="1"/>
      <c r="M125" s="1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2:33" x14ac:dyDescent="0.25">
      <c r="L126" s="1"/>
      <c r="M126" s="1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</row>
    <row r="127" spans="12:33" x14ac:dyDescent="0.25">
      <c r="L127" s="1"/>
      <c r="M127" s="1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2:33" x14ac:dyDescent="0.25">
      <c r="L128" s="1"/>
      <c r="M128" s="1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</row>
    <row r="129" spans="12:33" x14ac:dyDescent="0.25">
      <c r="L129" s="1"/>
      <c r="M129" s="1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2:33" x14ac:dyDescent="0.25">
      <c r="L130" s="1"/>
      <c r="M130" s="1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</row>
    <row r="131" spans="12:33" x14ac:dyDescent="0.25">
      <c r="L131" s="1"/>
      <c r="M131" s="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2:33" x14ac:dyDescent="0.25">
      <c r="L132" s="1"/>
      <c r="M132" s="1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</row>
    <row r="133" spans="12:33" x14ac:dyDescent="0.25">
      <c r="L133" s="1"/>
      <c r="M133" s="1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2:33" x14ac:dyDescent="0.25">
      <c r="L134" s="1"/>
      <c r="M134" s="1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</row>
    <row r="135" spans="12:33" x14ac:dyDescent="0.25">
      <c r="L135" s="1"/>
      <c r="M135" s="1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2:33" x14ac:dyDescent="0.25">
      <c r="L136" s="1"/>
      <c r="M136" s="1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</row>
    <row r="137" spans="12:33" x14ac:dyDescent="0.25">
      <c r="L137" s="1"/>
      <c r="M137" s="1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2:33" x14ac:dyDescent="0.25">
      <c r="L138" s="1"/>
      <c r="M138" s="1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</row>
    <row r="139" spans="12:33" x14ac:dyDescent="0.25">
      <c r="L139" s="1"/>
      <c r="M139" s="1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2:33" x14ac:dyDescent="0.25">
      <c r="L140" s="1"/>
      <c r="M140" s="1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</row>
    <row r="141" spans="12:33" x14ac:dyDescent="0.25">
      <c r="L141" s="1"/>
      <c r="M141" s="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</row>
    <row r="142" spans="12:33" x14ac:dyDescent="0.25">
      <c r="L142" s="1"/>
      <c r="M142" s="1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</row>
    <row r="143" spans="12:33" x14ac:dyDescent="0.25">
      <c r="L143" s="1"/>
      <c r="M143" s="1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</row>
    <row r="144" spans="12:33" x14ac:dyDescent="0.25">
      <c r="L144" s="1"/>
      <c r="M144" s="1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</row>
    <row r="145" spans="12:33" x14ac:dyDescent="0.25">
      <c r="L145" s="1"/>
      <c r="M145" s="1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</row>
    <row r="146" spans="12:33" x14ac:dyDescent="0.25">
      <c r="L146" s="1"/>
      <c r="M146" s="1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</row>
    <row r="147" spans="12:33" x14ac:dyDescent="0.25">
      <c r="L147" s="1"/>
      <c r="M147" s="1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</row>
    <row r="148" spans="12:33" x14ac:dyDescent="0.25">
      <c r="L148" s="1"/>
      <c r="M148" s="1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</row>
    <row r="149" spans="12:33" x14ac:dyDescent="0.25">
      <c r="L149" s="1"/>
      <c r="M149" s="1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</row>
    <row r="150" spans="12:33" x14ac:dyDescent="0.25">
      <c r="L150" s="1"/>
      <c r="M150" s="1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</row>
    <row r="151" spans="12:33" x14ac:dyDescent="0.25">
      <c r="L151" s="1"/>
      <c r="M151" s="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</row>
    <row r="152" spans="12:33" x14ac:dyDescent="0.25">
      <c r="L152" s="1"/>
      <c r="M152" s="1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</row>
    <row r="153" spans="12:33" x14ac:dyDescent="0.25">
      <c r="L153" s="1"/>
      <c r="M153" s="1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</row>
  </sheetData>
  <conditionalFormatting sqref="I6:I13">
    <cfRule type="cellIs" dxfId="87" priority="163" operator="greaterThan">
      <formula>0</formula>
    </cfRule>
    <cfRule type="cellIs" dxfId="86" priority="164" operator="lessThan">
      <formula>0</formula>
    </cfRule>
  </conditionalFormatting>
  <conditionalFormatting sqref="J6:J13">
    <cfRule type="cellIs" dxfId="85" priority="161" operator="greaterThan">
      <formula>0</formula>
    </cfRule>
    <cfRule type="cellIs" dxfId="84" priority="162" operator="lessThan">
      <formula>0</formula>
    </cfRule>
  </conditionalFormatting>
  <conditionalFormatting sqref="Q6:V15">
    <cfRule type="cellIs" dxfId="83" priority="107" operator="lessThan">
      <formula>0</formula>
    </cfRule>
    <cfRule type="cellIs" dxfId="82" priority="108" operator="greaterThan">
      <formula>0</formula>
    </cfRule>
  </conditionalFormatting>
  <conditionalFormatting sqref="AB6:AG15">
    <cfRule type="cellIs" dxfId="81" priority="99" operator="lessThan">
      <formula>0</formula>
    </cfRule>
    <cfRule type="cellIs" dxfId="80" priority="100" operator="greaterThan">
      <formula>0</formula>
    </cfRule>
  </conditionalFormatting>
  <conditionalFormatting sqref="I59:J65">
    <cfRule type="cellIs" dxfId="79" priority="77" operator="lessThan">
      <formula>0</formula>
    </cfRule>
    <cfRule type="cellIs" dxfId="78" priority="78" operator="greaterThan">
      <formula>0</formula>
    </cfRule>
  </conditionalFormatting>
  <conditionalFormatting sqref="I16:I20">
    <cfRule type="cellIs" dxfId="77" priority="53" operator="greaterThan">
      <formula>0</formula>
    </cfRule>
    <cfRule type="cellIs" dxfId="76" priority="54" operator="lessThan">
      <formula>0</formula>
    </cfRule>
  </conditionalFormatting>
  <conditionalFormatting sqref="J16:J20">
    <cfRule type="cellIs" dxfId="75" priority="51" operator="greaterThan">
      <formula>0</formula>
    </cfRule>
    <cfRule type="cellIs" dxfId="74" priority="52" operator="lessThan">
      <formula>0</formula>
    </cfRule>
  </conditionalFormatting>
  <conditionalFormatting sqref="I23:I24">
    <cfRule type="cellIs" dxfId="73" priority="49" operator="greaterThan">
      <formula>0</formula>
    </cfRule>
    <cfRule type="cellIs" dxfId="72" priority="50" operator="lessThan">
      <formula>0</formula>
    </cfRule>
  </conditionalFormatting>
  <conditionalFormatting sqref="J23:J24">
    <cfRule type="cellIs" dxfId="71" priority="47" operator="greaterThan">
      <formula>0</formula>
    </cfRule>
    <cfRule type="cellIs" dxfId="70" priority="48" operator="lessThan">
      <formula>0</formula>
    </cfRule>
  </conditionalFormatting>
  <conditionalFormatting sqref="I27:J31">
    <cfRule type="cellIs" dxfId="69" priority="45" operator="greaterThan">
      <formula>0</formula>
    </cfRule>
    <cfRule type="cellIs" dxfId="68" priority="46" operator="lessThan">
      <formula>0</formula>
    </cfRule>
  </conditionalFormatting>
  <conditionalFormatting sqref="I34:I38">
    <cfRule type="cellIs" dxfId="67" priority="41" operator="greaterThan">
      <formula>0</formula>
    </cfRule>
    <cfRule type="cellIs" dxfId="66" priority="42" operator="lessThan">
      <formula>0</formula>
    </cfRule>
  </conditionalFormatting>
  <conditionalFormatting sqref="J34:J38">
    <cfRule type="cellIs" dxfId="65" priority="39" operator="greaterThan">
      <formula>0</formula>
    </cfRule>
    <cfRule type="cellIs" dxfId="64" priority="40" operator="lessThan">
      <formula>0</formula>
    </cfRule>
  </conditionalFormatting>
  <conditionalFormatting sqref="I41:I47">
    <cfRule type="cellIs" dxfId="63" priority="37" operator="greaterThan">
      <formula>0</formula>
    </cfRule>
    <cfRule type="cellIs" dxfId="62" priority="38" operator="lessThan">
      <formula>0</formula>
    </cfRule>
  </conditionalFormatting>
  <conditionalFormatting sqref="J41:J47">
    <cfRule type="cellIs" dxfId="61" priority="35" operator="greaterThan">
      <formula>0</formula>
    </cfRule>
    <cfRule type="cellIs" dxfId="60" priority="36" operator="lessThan">
      <formula>0</formula>
    </cfRule>
  </conditionalFormatting>
  <conditionalFormatting sqref="I51:I56">
    <cfRule type="cellIs" dxfId="59" priority="33" operator="greaterThan">
      <formula>0</formula>
    </cfRule>
    <cfRule type="cellIs" dxfId="58" priority="34" operator="lessThan">
      <formula>0</formula>
    </cfRule>
  </conditionalFormatting>
  <conditionalFormatting sqref="J51:J56">
    <cfRule type="cellIs" dxfId="57" priority="31" operator="greaterThan">
      <formula>0</formula>
    </cfRule>
    <cfRule type="cellIs" dxfId="56" priority="32" operator="lessThan">
      <formula>0</formula>
    </cfRule>
  </conditionalFormatting>
  <conditionalFormatting sqref="I68:I73">
    <cfRule type="cellIs" dxfId="55" priority="29" operator="greaterThan">
      <formula>0</formula>
    </cfRule>
    <cfRule type="cellIs" dxfId="54" priority="30" operator="lessThan">
      <formula>0</formula>
    </cfRule>
  </conditionalFormatting>
  <conditionalFormatting sqref="J68:J73">
    <cfRule type="cellIs" dxfId="53" priority="27" operator="greaterThan">
      <formula>0</formula>
    </cfRule>
    <cfRule type="cellIs" dxfId="52" priority="28" operator="lessThan">
      <formula>0</formula>
    </cfRule>
  </conditionalFormatting>
  <conditionalFormatting sqref="I76:I83">
    <cfRule type="cellIs" dxfId="51" priority="25" operator="greaterThan">
      <formula>0</formula>
    </cfRule>
    <cfRule type="cellIs" dxfId="50" priority="26" operator="lessThan">
      <formula>0</formula>
    </cfRule>
  </conditionalFormatting>
  <conditionalFormatting sqref="J76:J83">
    <cfRule type="cellIs" dxfId="49" priority="23" operator="greaterThan">
      <formula>0</formula>
    </cfRule>
    <cfRule type="cellIs" dxfId="48" priority="24" operator="lessThan">
      <formula>0</formula>
    </cfRule>
  </conditionalFormatting>
  <conditionalFormatting sqref="H6:H13">
    <cfRule type="cellIs" dxfId="47" priority="21" operator="greaterThan">
      <formula>0</formula>
    </cfRule>
    <cfRule type="cellIs" dxfId="46" priority="22" operator="lessThan">
      <formula>0</formula>
    </cfRule>
  </conditionalFormatting>
  <conditionalFormatting sqref="H59:H65">
    <cfRule type="cellIs" dxfId="45" priority="19" operator="lessThan">
      <formula>0</formula>
    </cfRule>
    <cfRule type="cellIs" dxfId="44" priority="20" operator="greaterThan">
      <formula>0</formula>
    </cfRule>
  </conditionalFormatting>
  <conditionalFormatting sqref="H16:H20">
    <cfRule type="cellIs" dxfId="43" priority="17" operator="greaterThan">
      <formula>0</formula>
    </cfRule>
    <cfRule type="cellIs" dxfId="42" priority="18" operator="lessThan">
      <formula>0</formula>
    </cfRule>
  </conditionalFormatting>
  <conditionalFormatting sqref="H23:H24">
    <cfRule type="cellIs" dxfId="41" priority="15" operator="greaterThan">
      <formula>0</formula>
    </cfRule>
    <cfRule type="cellIs" dxfId="40" priority="16" operator="lessThan">
      <formula>0</formula>
    </cfRule>
  </conditionalFormatting>
  <conditionalFormatting sqref="H27:H31">
    <cfRule type="cellIs" dxfId="39" priority="13" operator="greaterThan">
      <formula>0</formula>
    </cfRule>
    <cfRule type="cellIs" dxfId="38" priority="14" operator="lessThan">
      <formula>0</formula>
    </cfRule>
  </conditionalFormatting>
  <conditionalFormatting sqref="H34:H38">
    <cfRule type="cellIs" dxfId="37" priority="11" operator="greaterThan">
      <formula>0</formula>
    </cfRule>
    <cfRule type="cellIs" dxfId="36" priority="12" operator="lessThan">
      <formula>0</formula>
    </cfRule>
  </conditionalFormatting>
  <conditionalFormatting sqref="H41:H47">
    <cfRule type="cellIs" dxfId="35" priority="9" operator="greaterThan">
      <formula>0</formula>
    </cfRule>
    <cfRule type="cellIs" dxfId="34" priority="10" operator="lessThan">
      <formula>0</formula>
    </cfRule>
  </conditionalFormatting>
  <conditionalFormatting sqref="H51:H56">
    <cfRule type="cellIs" dxfId="33" priority="7" operator="greaterThan">
      <formula>0</formula>
    </cfRule>
    <cfRule type="cellIs" dxfId="32" priority="8" operator="lessThan">
      <formula>0</formula>
    </cfRule>
  </conditionalFormatting>
  <conditionalFormatting sqref="H68:H73">
    <cfRule type="cellIs" dxfId="31" priority="5" operator="greaterThan">
      <formula>0</formula>
    </cfRule>
    <cfRule type="cellIs" dxfId="30" priority="6" operator="lessThan">
      <formula>0</formula>
    </cfRule>
  </conditionalFormatting>
  <conditionalFormatting sqref="H76:H83">
    <cfRule type="cellIs" dxfId="29" priority="3" operator="greaterThan">
      <formula>0</formula>
    </cfRule>
    <cfRule type="cellIs" dxfId="28" priority="4" operator="lessThan">
      <formula>0</formula>
    </cfRule>
  </conditionalFormatting>
  <conditionalFormatting sqref="AL6:AQ15">
    <cfRule type="cellIs" dxfId="27" priority="1" operator="lessThan">
      <formula>0</formula>
    </cfRule>
    <cfRule type="cellIs" dxfId="26" priority="2" operator="greaterThan">
      <formula>0</formula>
    </cfRule>
  </conditionalFormatting>
  <pageMargins left="0.7" right="0.7" top="0.75" bottom="0.75" header="0.3" footer="0.3"/>
  <pageSetup paperSize="9" scale="32" orientation="portrait" r:id="rId1"/>
  <ignoredErrors>
    <ignoredError sqref="G55:H55 I27 I52:J56 G52:H52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T48"/>
  <sheetViews>
    <sheetView topLeftCell="A13" workbookViewId="0">
      <selection activeCell="C54" sqref="C54"/>
    </sheetView>
  </sheetViews>
  <sheetFormatPr defaultRowHeight="15" x14ac:dyDescent="0.25"/>
  <cols>
    <col min="5" max="5" width="10.140625" bestFit="1" customWidth="1"/>
    <col min="6" max="6" width="46.28515625" bestFit="1" customWidth="1"/>
  </cols>
  <sheetData>
    <row r="1" spans="1:20" x14ac:dyDescent="0.25">
      <c r="E1" s="55">
        <v>42004</v>
      </c>
      <c r="G1" s="1" t="s">
        <v>227</v>
      </c>
      <c r="H1" s="1" t="s">
        <v>228</v>
      </c>
      <c r="I1" s="1" t="s">
        <v>229</v>
      </c>
      <c r="J1" s="1" t="s">
        <v>230</v>
      </c>
      <c r="K1" s="1" t="s">
        <v>231</v>
      </c>
      <c r="L1" s="1" t="s">
        <v>232</v>
      </c>
      <c r="M1" s="1" t="s">
        <v>233</v>
      </c>
      <c r="N1" s="1" t="s">
        <v>234</v>
      </c>
      <c r="O1" s="1" t="s">
        <v>235</v>
      </c>
      <c r="P1" s="1" t="s">
        <v>236</v>
      </c>
      <c r="Q1" s="1" t="s">
        <v>237</v>
      </c>
      <c r="R1" s="1"/>
    </row>
    <row r="2" spans="1:20" ht="15.75" thickBot="1" x14ac:dyDescent="0.3"/>
    <row r="3" spans="1:20" ht="15.75" thickBot="1" x14ac:dyDescent="0.3">
      <c r="A3" s="1"/>
      <c r="B3" s="1"/>
      <c r="C3" s="1"/>
      <c r="D3" s="1"/>
      <c r="E3" s="45">
        <v>42328</v>
      </c>
      <c r="F3" s="43" t="s">
        <v>246</v>
      </c>
      <c r="G3" s="7" t="str">
        <f>G1</f>
        <v>USD</v>
      </c>
      <c r="H3" s="7" t="str">
        <f t="shared" ref="H3:Q3" si="0">H1</f>
        <v>EUR</v>
      </c>
      <c r="I3" s="7" t="str">
        <f t="shared" si="0"/>
        <v>JPY</v>
      </c>
      <c r="J3" s="7" t="str">
        <f t="shared" si="0"/>
        <v>GBP</v>
      </c>
      <c r="K3" s="7" t="str">
        <f t="shared" si="0"/>
        <v>CHF</v>
      </c>
      <c r="L3" s="7" t="str">
        <f t="shared" si="0"/>
        <v>CAD</v>
      </c>
      <c r="M3" s="7" t="str">
        <f t="shared" si="0"/>
        <v>AUD</v>
      </c>
      <c r="N3" s="7" t="str">
        <f t="shared" si="0"/>
        <v>NZD</v>
      </c>
      <c r="O3" s="7" t="str">
        <f t="shared" si="0"/>
        <v>HKD</v>
      </c>
      <c r="P3" s="7" t="str">
        <f t="shared" si="0"/>
        <v>NOK</v>
      </c>
      <c r="Q3" s="52" t="str">
        <f t="shared" si="0"/>
        <v>SEK</v>
      </c>
      <c r="R3" s="1"/>
      <c r="S3" s="1"/>
      <c r="T3" s="1"/>
    </row>
    <row r="4" spans="1:20" x14ac:dyDescent="0.25">
      <c r="A4" s="1"/>
      <c r="B4" s="1"/>
      <c r="C4" s="1"/>
      <c r="D4" s="1"/>
      <c r="E4" s="9" t="s">
        <v>227</v>
      </c>
      <c r="F4" s="39" t="str">
        <f>E4</f>
        <v>USD</v>
      </c>
      <c r="G4" s="37"/>
      <c r="H4" s="37">
        <f>_xll.BDH($E4&amp;H$1&amp;"  Curncy","PX_LAST",$E$3,$E$3,"Fill=C","Days=A")/_xll.BDH($E4&amp;H$1&amp;"  Curncy","PX_LAST",$E$1,$E$1,"Fill=C","Days=A")-1</f>
        <v>0.13689179375453886</v>
      </c>
      <c r="I4" s="37">
        <f>_xll.BDH($E4&amp;I$1&amp;"  Curncy","PX_LAST",$E$3,$E$3,"Fill=C","Days=A")/_xll.BDH($E4&amp;I$1&amp;"  Curncy","PX_LAST",$E$1,$E$1,"Fill=C","Days=A")-1</f>
        <v>2.4783044058744874E-2</v>
      </c>
      <c r="J4" s="37">
        <f>_xll.BDH($E4&amp;J$1&amp;"  Curncy","PX_LAST",$E$3,$E$3,"Fill=C","Days=A")/_xll.BDH($E4&amp;J$1&amp;"  Curncy","PX_LAST",$E$1,$E$1,"Fill=C","Days=A")-1</f>
        <v>2.5868786037088976E-2</v>
      </c>
      <c r="K4" s="37">
        <f>_xll.BDH($E4&amp;K$1&amp;"  Curncy","PX_LAST",$E$3,$E$3,"Fill=C","Days=A")/_xll.BDH($E4&amp;K$1&amp;"  Curncy","PX_LAST",$E$1,$E$1,"Fill=C","Days=A")-1</f>
        <v>2.444913975249019E-2</v>
      </c>
      <c r="L4" s="37">
        <f>_xll.BDH($E4&amp;L$1&amp;"  Curncy","PX_LAST",$E$3,$E$3,"Fill=C","Days=A")/_xll.BDH($E4&amp;L$1&amp;"  Curncy","PX_LAST",$E$1,$E$1,"Fill=C","Days=A")-1</f>
        <v>0.14903142488161869</v>
      </c>
      <c r="M4" s="37">
        <f>_xll.BDH($E4&amp;M$1&amp;"  Curncy","PX_LAST",$E$3,$E$3,"Fill=C","Days=A")/_xll.BDH($E4&amp;M$1&amp;"  Curncy","PX_LAST",$E$1,$E$1,"Fill=C","Days=A")-1</f>
        <v>0.12849207645809502</v>
      </c>
      <c r="N4" s="37">
        <f>_xll.BDH($E4&amp;N$1&amp;"  Curncy","PX_LAST",$E$3,$E$3,"Fill=C","Days=A")/_xll.BDH($E4&amp;N$1&amp;"  Curncy","PX_LAST",$E$1,$E$1,"Fill=C","Days=A")-1</f>
        <v>0.18847023948825936</v>
      </c>
      <c r="O4" s="37">
        <f>_xll.BDH($E4&amp;O$1&amp;"  Curncy","PX_LAST",$E$3,$E$3,"Fill=C","Days=A")/_xll.BDH($E4&amp;O$1&amp;"  Curncy","PX_LAST",$E$1,$E$1,"Fill=C","Days=A")-1</f>
        <v>-4.7717922593792927E-4</v>
      </c>
      <c r="P4" s="37">
        <f>_xll.BDH($E4&amp;P$1&amp;"  Curncy","PX_LAST",$E$3,$E$3,"Fill=C","Days=A")/_xll.BDH($E4&amp;P$1&amp;"  Curncy","PX_LAST",$E$1,$E$1,"Fill=C","Days=A")-1</f>
        <v>0.15414101211384623</v>
      </c>
      <c r="Q4" s="37">
        <f>_xll.BDH($E4&amp;Q$1&amp;"  Curncy","PX_LAST",$E$3,$E$3,"Fill=C","Days=A")/_xll.BDH($E4&amp;Q$1&amp;"  Curncy","PX_LAST",$E$1,$E$1,"Fill=C","Days=A")-1</f>
        <v>0.11762443757931584</v>
      </c>
      <c r="R4" s="38"/>
      <c r="S4" s="1"/>
    </row>
    <row r="5" spans="1:20" x14ac:dyDescent="0.25">
      <c r="A5" s="1"/>
      <c r="B5" s="1"/>
      <c r="C5" s="1"/>
      <c r="D5" s="1"/>
      <c r="E5" s="1" t="s">
        <v>228</v>
      </c>
      <c r="F5" s="40" t="str">
        <f t="shared" ref="F5:F14" si="1">E5</f>
        <v>EUR</v>
      </c>
      <c r="G5" s="37">
        <f>_xll.BDH($E5&amp;G$1&amp;"  Curncy","PX_LAST",$E$3,$E$3,"Fill=C","Days=A")/_xll.BDH($E5&amp;G$1&amp;"  Curncy","PX_LAST",$E$1,$E$1,"Fill=C","Days=A")-1</f>
        <v>-0.12016528925619829</v>
      </c>
      <c r="H5" s="37"/>
      <c r="I5" s="37">
        <f>_xll.BDH($E5&amp;I$1&amp;"  Curncy","PX_LAST",$E$3,$E$3,"Fill=C","Days=A")/_xll.BDH($E5&amp;I$1&amp;"  Curncy","PX_LAST",$E$1,$E$1,"Fill=C","Days=A")-1</f>
        <v>-9.8200124129370292E-2</v>
      </c>
      <c r="J5" s="37">
        <f>_xll.BDH($E5&amp;J$1&amp;"  Curncy","PX_LAST",$E$3,$E$3,"Fill=C","Days=A")/_xll.BDH($E5&amp;J$1&amp;"  Curncy","PX_LAST",$E$1,$E$1,"Fill=C","Days=A")-1</f>
        <v>-9.7415558159599236E-2</v>
      </c>
      <c r="K5" s="37">
        <f>_xll.BDH($E5&amp;K$1&amp;"  Curncy","PX_LAST",$E$3,$E$3,"Fill=C","Days=A")/_xll.BDH($E5&amp;K$1&amp;"  Curncy","PX_LAST",$E$1,$E$1,"Fill=C","Days=A")-1</f>
        <v>-9.8272048429210446E-2</v>
      </c>
      <c r="L5" s="37">
        <f>_xll.BDH($E5&amp;L$1&amp;"  Curncy","PX_LAST",$E$3,$E$3,"Fill=C","Days=A")/_xll.BDH($E5&amp;L$1&amp;"  Curncy","PX_LAST",$E$1,$E$1,"Fill=C","Days=A")-1</f>
        <v>1.1028731624710186E-2</v>
      </c>
      <c r="M5" s="37">
        <f>_xll.BDH($E5&amp;M$1&amp;"  Curncy","PX_LAST",$E$3,$E$3,"Fill=C","Days=A")/_xll.BDH($E5&amp;M$1&amp;"  Curncy","PX_LAST",$E$1,$E$1,"Fill=C","Days=A")-1</f>
        <v>-7.6655240357362819E-3</v>
      </c>
      <c r="N5" s="37">
        <f>_xll.BDH($E5&amp;N$1&amp;"  Curncy","PX_LAST",$E$3,$E$3,"Fill=C","Days=A")/_xll.BDH($E5&amp;N$1&amp;"  Curncy","PX_LAST",$E$1,$E$1,"Fill=C","Days=A")-1</f>
        <v>4.4965535012561952E-2</v>
      </c>
      <c r="O5" s="37">
        <f>_xll.BDH($E5&amp;O$1&amp;"  Curncy","PX_LAST",$E$3,$E$3,"Fill=C","Days=A")/_xll.BDH($E5&amp;O$1&amp;"  Curncy","PX_LAST",$E$1,$E$1,"Fill=C","Days=A")-1</f>
        <v>-0.12115495299609891</v>
      </c>
      <c r="P5" s="37">
        <f>_xll.BDH($E5&amp;P$1&amp;"  Curncy","PX_LAST",$E$3,$E$3,"Fill=C","Days=A")/_xll.BDH($E5&amp;P$1&amp;"  Curncy","PX_LAST",$E$1,$E$1,"Fill=C","Days=A")-1</f>
        <v>1.5307868045515205E-2</v>
      </c>
      <c r="Q5" s="37">
        <f>_xll.BDH($E5&amp;Q$1&amp;"  Curncy","PX_LAST",$E$3,$E$3,"Fill=C","Days=A")/_xll.BDH($E5&amp;Q$1&amp;"  Curncy","PX_LAST",$E$1,$E$1,"Fill=C","Days=A")-1</f>
        <v>-1.6612281222189273E-2</v>
      </c>
      <c r="R5" s="38"/>
      <c r="S5" s="1"/>
    </row>
    <row r="6" spans="1:20" x14ac:dyDescent="0.25">
      <c r="A6" s="1"/>
      <c r="B6" s="1"/>
      <c r="C6" s="1"/>
      <c r="D6" s="1"/>
      <c r="E6" s="9" t="s">
        <v>229</v>
      </c>
      <c r="F6" s="39" t="str">
        <f t="shared" si="1"/>
        <v>JPY</v>
      </c>
      <c r="G6" s="37">
        <f>_xll.BDH($E6&amp;G$1&amp;"  Curncy","PX_LAST",$E$3,$E$3,"Fill=C","Days=A")/_xll.BDH($E6&amp;G$1&amp;"  Curncy","PX_LAST",$E$1,$E$1,"Fill=C","Days=A")-1</f>
        <v>-2.4200311489157911E-2</v>
      </c>
      <c r="H6" s="37">
        <f>_xll.BDH($E6&amp;H$1&amp;"  Curncy","PX_LAST",$E$3,$E$3,"Fill=C","Days=A")/_xll.BDH($E6&amp;H$1&amp;"  Curncy","PX_LAST",$E$1,$E$1,"Fill=C","Days=A")-1</f>
        <v>0.10888160756226983</v>
      </c>
      <c r="I6" s="37"/>
      <c r="J6" s="37">
        <f>_xll.BDH($E6&amp;J$1&amp;"  Curncy","PX_LAST",$E$3,$E$3,"Fill=C","Days=A")/_xll.BDH($E6&amp;J$1&amp;"  Curncy","PX_LAST",$E$1,$E$1,"Fill=C","Days=A")-1</f>
        <v>9.3353248693062163E-4</v>
      </c>
      <c r="K6" s="37">
        <f>_xll.BDH($E6&amp;K$1&amp;"  Curncy","PX_LAST",$E$3,$E$3,"Fill=C","Days=A")/_xll.BDH($E6&amp;K$1&amp;"  Curncy","PX_LAST",$E$1,$E$1,"Fill=C","Days=A")-1</f>
        <v>1.2056908608637507E-4</v>
      </c>
      <c r="L6" s="37">
        <f>_xll.BDH($E6&amp;L$1&amp;"  Curncy","PX_LAST",$E$3,$E$3,"Fill=C","Days=A")/_xll.BDH($E6&amp;L$1&amp;"  Curncy","PX_LAST",$E$1,$E$1,"Fill=C","Days=A")-1</f>
        <v>0.12100517856774418</v>
      </c>
      <c r="M6" s="37">
        <f>_xll.BDH($E6&amp;M$1&amp;"  Curncy","PX_LAST",$E$3,$E$3,"Fill=C","Days=A")/_xll.BDH($E6&amp;M$1&amp;"  Curncy","PX_LAST",$E$1,$E$1,"Fill=C","Days=A")-1</f>
        <v>0.10098835502495351</v>
      </c>
      <c r="N6" s="37">
        <f>_xll.BDH($E6&amp;N$1&amp;"  Curncy","PX_LAST",$E$3,$E$3,"Fill=C","Days=A")/_xll.BDH($E6&amp;N$1&amp;"  Curncy","PX_LAST",$E$1,$E$1,"Fill=C","Days=A")-1</f>
        <v>0.15981308411214945</v>
      </c>
      <c r="O6" s="37">
        <f>_xll.BDH($E6&amp;O$1&amp;"  Curncy","PX_LAST",$E$3,$E$3,"Fill=C","Days=A")/_xll.BDH($E6&amp;O$1&amp;"  Curncy","PX_LAST",$E$1,$E$1,"Fill=C","Days=A")-1</f>
        <v>-2.4741152835728641E-2</v>
      </c>
      <c r="P6" s="37">
        <f>_xll.BDH($E6&amp;P$1&amp;"  Curncy","PX_LAST",$E$3,$E$3,"Fill=C","Days=A")/_xll.BDH($E6&amp;P$1&amp;"  Curncy","PX_LAST",$E$1,$E$1,"Fill=C","Days=A")-1</f>
        <v>0.12600630591699868</v>
      </c>
      <c r="Q6" s="37">
        <f>_xll.BDH($E6&amp;Q$1&amp;"  Curncy","PX_LAST",$E$3,$E$3,"Fill=C","Days=A")/_xll.BDH($E6&amp;Q$1&amp;"  Curncy","PX_LAST",$E$1,$E$1,"Fill=C","Days=A")-1</f>
        <v>9.0540415988202394E-2</v>
      </c>
      <c r="R6" s="38"/>
      <c r="S6" s="1"/>
    </row>
    <row r="7" spans="1:20" x14ac:dyDescent="0.25">
      <c r="A7" s="1"/>
      <c r="B7" s="1"/>
      <c r="C7" s="1"/>
      <c r="D7" s="1"/>
      <c r="E7" s="1" t="s">
        <v>230</v>
      </c>
      <c r="F7" s="40" t="str">
        <f t="shared" si="1"/>
        <v>GBP</v>
      </c>
      <c r="G7" s="37">
        <f>_xll.BDH($E7&amp;G$1&amp;"  Curncy","PX_LAST",$E$3,$E$3,"Fill=C","Days=A")/_xll.BDH($E7&amp;G$1&amp;"  Curncy","PX_LAST",$E$1,$E$1,"Fill=C","Days=A")-1</f>
        <v>-2.5030485848148487E-2</v>
      </c>
      <c r="H7" s="37">
        <f>_xll.BDH($E7&amp;H$1&amp;"  Curncy","PX_LAST",$E$3,$E$3,"Fill=C","Days=A")/_xll.BDH($E7&amp;H$1&amp;"  Curncy","PX_LAST",$E$1,$E$1,"Fill=C","Days=A")-1</f>
        <v>0.10786673914731693</v>
      </c>
      <c r="I7" s="37">
        <f>_xll.BDH($E7&amp;I$1&amp;"  Curncy","PX_LAST",$E$3,$E$3,"Fill=C","Days=A")/_xll.BDH($E7&amp;I$1&amp;"  Curncy","PX_LAST",$E$1,$E$1,"Fill=C","Days=A")-1</f>
        <v>-6.9087033595571778E-4</v>
      </c>
      <c r="J7" s="37"/>
      <c r="K7" s="37">
        <f>_xll.BDH($E7&amp;K$1&amp;"  Curncy","PX_LAST",$E$3,$E$3,"Fill=C","Days=A")/_xll.BDH($E7&amp;K$1&amp;"  Curncy","PX_LAST",$E$1,$E$1,"Fill=C","Days=A")-1</f>
        <v>-1.2269938650306678E-3</v>
      </c>
      <c r="L7" s="37">
        <f>_xll.BDH($E7&amp;L$1&amp;"  Curncy","PX_LAST",$E$3,$E$3,"Fill=C","Days=A")/_xll.BDH($E7&amp;L$1&amp;"  Curncy","PX_LAST",$E$1,$E$1,"Fill=C","Days=A")-1</f>
        <v>0.12017902530666369</v>
      </c>
      <c r="M7" s="37">
        <f>_xll.BDH($E7&amp;M$1&amp;"  Curncy","PX_LAST",$E$3,$E$3,"Fill=C","Days=A")/_xll.BDH($E7&amp;M$1&amp;"  Curncy","PX_LAST",$E$1,$E$1,"Fill=C","Days=A")-1</f>
        <v>0.10008908452549381</v>
      </c>
      <c r="N7" s="37">
        <f>_xll.BDH($E7&amp;N$1&amp;"  Curncy","PX_LAST",$E$3,$E$3,"Fill=C","Days=A")/_xll.BDH($E7&amp;N$1&amp;"  Curncy","PX_LAST",$E$1,$E$1,"Fill=C","Days=A")-1</f>
        <v>0.15763670018510179</v>
      </c>
      <c r="O7" s="37">
        <f>_xll.BDH($E7&amp;O$1&amp;"  Curncy","PX_LAST",$E$3,$E$3,"Fill=C","Days=A")/_xll.BDH($E7&amp;O$1&amp;"  Curncy","PX_LAST",$E$1,$E$1,"Fill=C","Days=A")-1</f>
        <v>-2.5469113423224332E-2</v>
      </c>
      <c r="P7" s="37">
        <f>_xll.BDH($E7&amp;P$1&amp;"  Curncy","PX_LAST",$E$3,$E$3,"Fill=C","Days=A")/_xll.BDH($E7&amp;P$1&amp;"  Curncy","PX_LAST",$E$1,$E$1,"Fill=C","Days=A")-1</f>
        <v>0.12481678623775361</v>
      </c>
      <c r="Q7" s="37">
        <f>_xll.BDH($E7&amp;Q$1&amp;"  Curncy","PX_LAST",$E$3,$E$3,"Fill=C","Days=A")/_xll.BDH($E7&amp;Q$1&amp;"  Curncy","PX_LAST",$E$1,$E$1,"Fill=C","Days=A")-1</f>
        <v>8.9835779635358382E-2</v>
      </c>
      <c r="R7" s="38"/>
      <c r="S7" s="1"/>
    </row>
    <row r="8" spans="1:20" x14ac:dyDescent="0.25">
      <c r="A8" s="1"/>
      <c r="B8" s="1"/>
      <c r="C8" s="1"/>
      <c r="D8" s="1"/>
      <c r="E8" s="9" t="s">
        <v>231</v>
      </c>
      <c r="F8" s="39" t="str">
        <f t="shared" si="1"/>
        <v>CHF</v>
      </c>
      <c r="G8" s="37">
        <f>_xll.BDH($E8&amp;G$1&amp;"  Curncy","PX_LAST",$E$3,$E$3,"Fill=C","Days=A")/_xll.BDH($E8&amp;G$1&amp;"  Curncy","PX_LAST",$E$1,$E$1,"Fill=C","Days=A")-1</f>
        <v>-2.4346616317201586E-2</v>
      </c>
      <c r="H8" s="37">
        <f>_xll.BDH($E8&amp;H$1&amp;"  Curncy","PX_LAST",$E$3,$E$3,"Fill=C","Days=A")/_xll.BDH($E8&amp;H$1&amp;"  Curncy","PX_LAST",$E$1,$E$1,"Fill=C","Days=A")-1</f>
        <v>0.10907997594708352</v>
      </c>
      <c r="I8" s="37">
        <f>_xll.BDH($E8&amp;I$1&amp;"  Curncy","PX_LAST",$E$3,$E$3,"Fill=C","Days=A")/_xll.BDH($E8&amp;I$1&amp;"  Curncy","PX_LAST",$E$1,$E$1,"Fill=C","Days=A")-1</f>
        <v>3.5661859226898684E-4</v>
      </c>
      <c r="J8" s="37">
        <f>_xll.BDH($E8&amp;J$1&amp;"  Curncy","PX_LAST",$E$3,$E$3,"Fill=C","Days=A")/_xll.BDH($E8&amp;J$1&amp;"  Curncy","PX_LAST",$E$1,$E$1,"Fill=C","Days=A")-1</f>
        <v>6.1929091190582319E-4</v>
      </c>
      <c r="K8" s="37"/>
      <c r="L8" s="37">
        <f>_xll.BDH($E8&amp;L$1&amp;"  Curncy","PX_LAST",$E$3,$E$3,"Fill=C","Days=A")/_xll.BDH($E8&amp;L$1&amp;"  Curncy","PX_LAST",$E$1,$E$1,"Fill=C","Days=A")-1</f>
        <v>0.12159849392435373</v>
      </c>
      <c r="M8" s="37">
        <f>_xll.BDH($E8&amp;M$1&amp;"  Curncy","PX_LAST",$E$3,$E$3,"Fill=C","Days=A")/_xll.BDH($E8&amp;M$1&amp;"  Curncy","PX_LAST",$E$1,$E$1,"Fill=C","Days=A")-1</f>
        <v>0.10080350620891165</v>
      </c>
      <c r="N8" s="37">
        <f>_xll.BDH($E8&amp;N$1&amp;"  Curncy","PX_LAST",$E$3,$E$3,"Fill=C","Days=A")/_xll.BDH($E8&amp;N$1&amp;"  Curncy","PX_LAST",$E$1,$E$1,"Fill=C","Days=A")-1</f>
        <v>0.15943264610137953</v>
      </c>
      <c r="O8" s="37">
        <f>_xll.BDH($E8&amp;O$1&amp;"  Curncy","PX_LAST",$E$3,$E$3,"Fill=C","Days=A")/_xll.BDH($E8&amp;O$1&amp;"  Curncy","PX_LAST",$E$1,$E$1,"Fill=C","Days=A")-1</f>
        <v>-2.4698795180722821E-2</v>
      </c>
      <c r="P8" s="37">
        <f>_xll.BDH($E8&amp;P$1&amp;"  Curncy","PX_LAST",$E$3,$E$3,"Fill=C","Days=A")/_xll.BDH($E8&amp;P$1&amp;"  Curncy","PX_LAST",$E$1,$E$1,"Fill=C","Days=A")-1</f>
        <v>0.12668241790331569</v>
      </c>
      <c r="Q8" s="37">
        <f>_xll.BDH($E8&amp;Q$1&amp;"  Curncy","PX_LAST",$E$3,$E$3,"Fill=C","Days=A")/_xll.BDH($E8&amp;Q$1&amp;"  Curncy","PX_LAST",$E$1,$E$1,"Fill=C","Days=A")-1</f>
        <v>9.0430750022295392E-2</v>
      </c>
      <c r="R8" s="38"/>
      <c r="S8" s="1"/>
    </row>
    <row r="9" spans="1:20" x14ac:dyDescent="0.25">
      <c r="A9" s="1"/>
      <c r="B9" s="1"/>
      <c r="C9" s="1"/>
      <c r="D9" s="1"/>
      <c r="E9" s="1" t="s">
        <v>232</v>
      </c>
      <c r="F9" s="40" t="str">
        <f t="shared" si="1"/>
        <v>CAD</v>
      </c>
      <c r="G9" s="37">
        <f>_xll.BDH($E9&amp;G$1&amp;"  Curncy","PX_LAST",$E$3,$E$3,"Fill=C","Days=A")/_xll.BDH($E9&amp;G$1&amp;"  Curncy","PX_LAST",$E$1,$E$1,"Fill=C","Days=A")-1</f>
        <v>-0.12973286875725898</v>
      </c>
      <c r="H9" s="37">
        <f>_xll.BDH($E9&amp;H$1&amp;"  Curncy","PX_LAST",$E$3,$E$3,"Fill=C","Days=A")/_xll.BDH($E9&amp;H$1&amp;"  Curncy","PX_LAST",$E$1,$E$1,"Fill=C","Days=A")-1</f>
        <v>-1.0961214165261413E-2</v>
      </c>
      <c r="I9" s="37">
        <f>_xll.BDH($E9&amp;I$1&amp;"  Curncy","PX_LAST",$E$3,$E$3,"Fill=C","Days=A")/_xll.BDH($E9&amp;I$1&amp;"  Curncy","PX_LAST",$E$1,$E$1,"Fill=C","Days=A")-1</f>
        <v>-0.10791792267206868</v>
      </c>
      <c r="J9" s="37">
        <f>_xll.BDH($E9&amp;J$1&amp;"  Curncy","PX_LAST",$E$3,$E$3,"Fill=C","Days=A")/_xll.BDH($E9&amp;J$1&amp;"  Curncy","PX_LAST",$E$1,$E$1,"Fill=C","Days=A")-1</f>
        <v>-0.10731089395584503</v>
      </c>
      <c r="K9" s="37">
        <f>_xll.BDH($E9&amp;K$1&amp;"  Curncy","PX_LAST",$E$3,$E$3,"Fill=C","Days=A")/_xll.BDH($E9&amp;K$1&amp;"  Curncy","PX_LAST",$E$1,$E$1,"Fill=C","Days=A")-1</f>
        <v>-0.10811126694717166</v>
      </c>
      <c r="L9" s="37"/>
      <c r="M9" s="37">
        <f>_xll.BDH($E9&amp;M$1&amp;"  Curncy","PX_LAST",$E$3,$E$3,"Fill=C","Days=A")/_xll.BDH($E9&amp;M$1&amp;"  Curncy","PX_LAST",$E$1,$E$1,"Fill=C","Days=A")-1</f>
        <v>-1.8116285687185929E-2</v>
      </c>
      <c r="N9" s="37">
        <f>_xll.BDH($E9&amp;N$1&amp;"  Curncy","PX_LAST",$E$3,$E$3,"Fill=C","Days=A")/_xll.BDH($E9&amp;N$1&amp;"  Curncy","PX_LAST",$E$1,$E$1,"Fill=C","Days=A")-1</f>
        <v>3.367734926670285E-2</v>
      </c>
      <c r="O9" s="37">
        <f>_xll.BDH($E9&amp;O$1&amp;"  Curncy","PX_LAST",$E$3,$E$3,"Fill=C","Days=A")/_xll.BDH($E9&amp;O$1&amp;"  Curncy","PX_LAST",$E$1,$E$1,"Fill=C","Days=A")-1</f>
        <v>-0.13042240862792098</v>
      </c>
      <c r="P9" s="37">
        <f>_xll.BDH($E9&amp;P$1&amp;"  Curncy","PX_LAST",$E$3,$E$3,"Fill=C","Days=A")/_xll.BDH($E9&amp;P$1&amp;"  Curncy","PX_LAST",$E$1,$E$1,"Fill=C","Days=A")-1</f>
        <v>4.4831223628691852E-3</v>
      </c>
      <c r="Q9" s="37">
        <f>_xll.BDH($E9&amp;Q$1&amp;"  Curncy","PX_LAST",$E$3,$E$3,"Fill=C","Days=A")/_xll.BDH($E9&amp;Q$1&amp;"  Curncy","PX_LAST",$E$1,$E$1,"Fill=C","Days=A")-1</f>
        <v>-2.7468028405961076E-2</v>
      </c>
      <c r="R9" s="38"/>
      <c r="S9" s="1"/>
    </row>
    <row r="10" spans="1:20" x14ac:dyDescent="0.25">
      <c r="A10" s="1"/>
      <c r="B10" s="1"/>
      <c r="C10" s="1"/>
      <c r="D10" s="1"/>
      <c r="E10" s="9" t="s">
        <v>233</v>
      </c>
      <c r="F10" s="39" t="str">
        <f t="shared" si="1"/>
        <v>AUD</v>
      </c>
      <c r="G10" s="37">
        <f>_xll.BDH($E10&amp;G$1&amp;"  Curncy","PX_LAST",$E$3,$E$3,"Fill=C","Days=A")/_xll.BDH($E10&amp;G$1&amp;"  Curncy","PX_LAST",$E$1,$E$1,"Fill=C","Days=A")-1</f>
        <v>-0.11341090018371103</v>
      </c>
      <c r="H10" s="37">
        <f>_xll.BDH($E10&amp;H$1&amp;"  Curncy","PX_LAST",$E$3,$E$3,"Fill=C","Days=A")/_xll.BDH($E10&amp;H$1&amp;"  Curncy","PX_LAST",$E$1,$E$1,"Fill=C","Days=A")-1</f>
        <v>7.5577949021932156E-3</v>
      </c>
      <c r="I10" s="37">
        <f>_xll.BDH($E10&amp;I$1&amp;"  Curncy","PX_LAST",$E$3,$E$3,"Fill=C","Days=A")/_xll.BDH($E10&amp;I$1&amp;"  Curncy","PX_LAST",$E$1,$E$1,"Fill=C","Days=A")-1</f>
        <v>-9.181316434995912E-2</v>
      </c>
      <c r="J10" s="37">
        <f>_xll.BDH($E10&amp;J$1&amp;"  Curncy","PX_LAST",$E$3,$E$3,"Fill=C","Days=A")/_xll.BDH($E10&amp;J$1&amp;"  Curncy","PX_LAST",$E$1,$E$1,"Fill=C","Days=A")-1</f>
        <v>-9.0867457924665107E-2</v>
      </c>
      <c r="K10" s="37">
        <f>_xll.BDH($E10&amp;K$1&amp;"  Curncy","PX_LAST",$E$3,$E$3,"Fill=C","Days=A")/_xll.BDH($E10&amp;K$1&amp;"  Curncy","PX_LAST",$E$1,$E$1,"Fill=C","Days=A")-1</f>
        <v>-9.144688193246242E-2</v>
      </c>
      <c r="L10" s="37">
        <f>_xll.BDH($E10&amp;L$1&amp;"  Curncy","PX_LAST",$E$3,$E$3,"Fill=C","Days=A")/_xll.BDH($E10&amp;L$1&amp;"  Curncy","PX_LAST",$E$1,$E$1,"Fill=C","Days=A")-1</f>
        <v>1.8135807676086024E-2</v>
      </c>
      <c r="M10" s="37"/>
      <c r="N10" s="37">
        <f>_xll.BDH($E10&amp;N$1&amp;"  Curncy","PX_LAST",$E$3,$E$3,"Fill=C","Days=A")/_xll.BDH($E10&amp;N$1&amp;"  Curncy","PX_LAST",$E$1,$E$1,"Fill=C","Days=A")-1</f>
        <v>5.1556234485392149E-2</v>
      </c>
      <c r="O10" s="37">
        <f>_xll.BDH($E10&amp;O$1&amp;"  Curncy","PX_LAST",$E$3,$E$3,"Fill=C","Days=A")/_xll.BDH($E10&amp;O$1&amp;"  Curncy","PX_LAST",$E$1,$E$1,"Fill=C","Days=A")-1</f>
        <v>-0.11393144842836833</v>
      </c>
      <c r="P10" s="37">
        <f>_xll.BDH($E10&amp;P$1&amp;"  Curncy","PX_LAST",$E$3,$E$3,"Fill=C","Days=A")/_xll.BDH($E10&amp;P$1&amp;"  Curncy","PX_LAST",$E$1,$E$1,"Fill=C","Days=A")-1</f>
        <v>2.2550302633731256E-2</v>
      </c>
      <c r="Q10" s="37">
        <f>_xll.BDH($E10&amp;Q$1&amp;"  Curncy","PX_LAST",$E$3,$E$3,"Fill=C","Days=A")/_xll.BDH($E10&amp;Q$1&amp;"  Curncy","PX_LAST",$E$1,$E$1,"Fill=C","Days=A")-1</f>
        <v>-9.4231463885792177E-3</v>
      </c>
      <c r="R10" s="38"/>
      <c r="S10" s="1"/>
    </row>
    <row r="11" spans="1:20" x14ac:dyDescent="0.25">
      <c r="A11" s="1"/>
      <c r="B11" s="1"/>
      <c r="C11" s="1"/>
      <c r="D11" s="1"/>
      <c r="E11" s="1" t="s">
        <v>234</v>
      </c>
      <c r="F11" s="40" t="str">
        <f t="shared" si="1"/>
        <v>NZD</v>
      </c>
      <c r="G11" s="37">
        <f>_xll.BDH($E11&amp;G$1&amp;"  Curncy","PX_LAST",$E$3,$E$3,"Fill=C","Days=A")/_xll.BDH($E11&amp;G$1&amp;"  Curncy","PX_LAST",$E$1,$E$1,"Fill=C","Days=A")-1</f>
        <v>-0.15792174470814624</v>
      </c>
      <c r="H11" s="37">
        <f>_xll.BDH($E11&amp;H$1&amp;"  Curncy","PX_LAST",$E$3,$E$3,"Fill=C","Days=A")/_xll.BDH($E11&amp;H$1&amp;"  Curncy","PX_LAST",$E$1,$E$1,"Fill=C","Days=A")-1</f>
        <v>-4.360645561762877E-2</v>
      </c>
      <c r="I11" s="37">
        <f>_xll.BDH($E11&amp;I$1&amp;"  Curncy","PX_LAST",$E$3,$E$3,"Fill=C","Days=A")/_xll.BDH($E11&amp;I$1&amp;"  Curncy","PX_LAST",$E$1,$E$1,"Fill=C","Days=A")-1</f>
        <v>-0.13705801119758487</v>
      </c>
      <c r="J11" s="37">
        <f>_xll.BDH($E11&amp;J$1&amp;"  Curncy","PX_LAST",$E$3,$E$3,"Fill=C","Days=A")/_xll.BDH($E11&amp;J$1&amp;"  Curncy","PX_LAST",$E$1,$E$1,"Fill=C","Days=A")-1</f>
        <v>-0.13629096722621903</v>
      </c>
      <c r="K11" s="37">
        <f>_xll.BDH($E11&amp;K$1&amp;"  Curncy","PX_LAST",$E$3,$E$3,"Fill=C","Days=A")/_xll.BDH($E11&amp;K$1&amp;"  Curncy","PX_LAST",$E$1,$E$1,"Fill=C","Days=A")-1</f>
        <v>-0.13669807667484202</v>
      </c>
      <c r="L11" s="37">
        <f>_xll.BDH($E11&amp;L$1&amp;"  Curncy","PX_LAST",$E$3,$E$3,"Fill=C","Days=A")/_xll.BDH($E11&amp;L$1&amp;"  Curncy","PX_LAST",$E$1,$E$1,"Fill=C","Days=A")-1</f>
        <v>-3.2030041970399825E-2</v>
      </c>
      <c r="M11" s="37">
        <f>_xll.BDH($E11&amp;M$1&amp;"  Curncy","PX_LAST",$E$3,$E$3,"Fill=C","Days=A")/_xll.BDH($E11&amp;M$1&amp;"  Curncy","PX_LAST",$E$1,$E$1,"Fill=C","Days=A")-1</f>
        <v>-4.9848151638915095E-2</v>
      </c>
      <c r="N11" s="37"/>
      <c r="O11" s="37">
        <f>_xll.BDH($E11&amp;O$1&amp;"  Curncy","PX_LAST",$E$3,$E$3,"Fill=C","Days=A")/_xll.BDH($E11&amp;O$1&amp;"  Curncy","PX_LAST",$E$1,$E$1,"Fill=C","Days=A")-1</f>
        <v>-0.15867054891969701</v>
      </c>
      <c r="P11" s="37">
        <f>_xll.BDH($E11&amp;P$1&amp;"  Curncy","PX_LAST",$E$3,$E$3,"Fill=C","Days=A")/_xll.BDH($E11&amp;P$1&amp;"  Curncy","PX_LAST",$E$1,$E$1,"Fill=C","Days=A")-1</f>
        <v>-2.8482802351287861E-2</v>
      </c>
      <c r="Q11" s="37">
        <f>_xll.BDH($E11&amp;Q$1&amp;"  Curncy","PX_LAST",$E$3,$E$3,"Fill=C","Days=A")/_xll.BDH($E11&amp;Q$1&amp;"  Curncy","PX_LAST",$E$1,$E$1,"Fill=C","Days=A")-1</f>
        <v>-5.9460170732108519E-2</v>
      </c>
      <c r="R11" s="38"/>
      <c r="S11" s="1"/>
    </row>
    <row r="12" spans="1:20" x14ac:dyDescent="0.25">
      <c r="A12" s="1"/>
      <c r="B12" s="1"/>
      <c r="C12" s="1"/>
      <c r="D12" s="1"/>
      <c r="E12" s="9" t="s">
        <v>235</v>
      </c>
      <c r="F12" s="39" t="str">
        <f t="shared" si="1"/>
        <v>HKD</v>
      </c>
      <c r="G12" s="37">
        <f>_xll.BDH($E12&amp;G$1&amp;"  Curncy","PX_LAST",$E$3,$E$3,"Fill=C","Days=A")/_xll.BDH($E12&amp;G$1&amp;"  Curncy","PX_LAST",$E$1,$E$1,"Fill=C","Days=A")-1</f>
        <v>4.6522447080721285E-4</v>
      </c>
      <c r="H12" s="37">
        <f>_xll.BDH($E12&amp;H$1&amp;"  Curncy","PX_LAST",$E$3,$E$3,"Fill=C","Days=A")/_xll.BDH($E12&amp;H$1&amp;"  Curncy","PX_LAST",$E$1,$E$1,"Fill=C","Days=A")-1</f>
        <v>0.13696060037523461</v>
      </c>
      <c r="I12" s="37">
        <f>_xll.BDH($E12&amp;I$1&amp;"  Curncy","PX_LAST",$E$3,$E$3,"Fill=C","Days=A")/_xll.BDH($E12&amp;I$1&amp;"  Curncy","PX_LAST",$E$1,$E$1,"Fill=C","Days=A")-1</f>
        <v>2.5505813539691946E-2</v>
      </c>
      <c r="J12" s="37">
        <f>_xll.BDH($E12&amp;J$1&amp;"  Curncy","PX_LAST",$E$3,$E$3,"Fill=C","Days=A")/_xll.BDH($E12&amp;J$1&amp;"  Curncy","PX_LAST",$E$1,$E$1,"Fill=C","Days=A")-1</f>
        <v>2.5362318840579823E-2</v>
      </c>
      <c r="K12" s="37">
        <f>_xll.BDH($E12&amp;K$1&amp;"  Curncy","PX_LAST",$E$3,$E$3,"Fill=C","Days=A")/_xll.BDH($E12&amp;K$1&amp;"  Curncy","PX_LAST",$E$1,$E$1,"Fill=C","Days=A")-1</f>
        <v>2.5427960613579215E-2</v>
      </c>
      <c r="L12" s="37">
        <f>_xll.BDH($E12&amp;L$1&amp;"  Curncy","PX_LAST",$E$3,$E$3,"Fill=C","Days=A")/_xll.BDH($E12&amp;L$1&amp;"  Curncy","PX_LAST",$E$1,$E$1,"Fill=C","Days=A")-1</f>
        <v>0.14967621336537817</v>
      </c>
      <c r="M12" s="37">
        <f>_xll.BDH($E12&amp;M$1&amp;"  Curncy","PX_LAST",$E$3,$E$3,"Fill=C","Days=A")/_xll.BDH($E12&amp;M$1&amp;"  Curncy","PX_LAST",$E$1,$E$1,"Fill=C","Days=A")-1</f>
        <v>0.12919569347688387</v>
      </c>
      <c r="N12" s="37">
        <f>_xll.BDH($E12&amp;N$1&amp;"  Curncy","PX_LAST",$E$3,$E$3,"Fill=C","Days=A")/_xll.BDH($E12&amp;N$1&amp;"  Curncy","PX_LAST",$E$1,$E$1,"Fill=C","Days=A")-1</f>
        <v>0.18863361547763002</v>
      </c>
      <c r="O12" s="37"/>
      <c r="P12" s="37">
        <f>_xll.BDH($E12&amp;P$1&amp;"  Curncy","PX_LAST",$E$3,$E$3,"Fill=C","Days=A")/_xll.BDH($E12&amp;P$1&amp;"  Curncy","PX_LAST",$E$1,$E$1,"Fill=C","Days=A")-1</f>
        <v>0.15451532725766359</v>
      </c>
      <c r="Q12" s="37">
        <f>_xll.BDH($E12&amp;Q$1&amp;"  Curncy","PX_LAST",$E$3,$E$3,"Fill=C","Days=A")/_xll.BDH($E12&amp;Q$1&amp;"  Curncy","PX_LAST",$E$1,$E$1,"Fill=C","Days=A")-1</f>
        <v>0.11798032004770898</v>
      </c>
      <c r="R12" s="38"/>
      <c r="S12" s="1"/>
    </row>
    <row r="13" spans="1:20" x14ac:dyDescent="0.25">
      <c r="A13" s="1"/>
      <c r="B13" s="1"/>
      <c r="C13" s="1"/>
      <c r="D13" s="1"/>
      <c r="E13" s="1" t="s">
        <v>236</v>
      </c>
      <c r="F13" s="40" t="str">
        <f t="shared" si="1"/>
        <v>NOK</v>
      </c>
      <c r="G13" s="37">
        <f>_xll.BDH($E13&amp;G$1&amp;"  Curncy","PX_LAST",$E$3,$E$3,"Fill=C","Days=A")/_xll.BDH($E13&amp;G$1&amp;"  Curncy","PX_LAST",$E$1,$E$1,"Fill=C","Days=A")-1</f>
        <v>-0.13323353293413176</v>
      </c>
      <c r="H13" s="37">
        <f>_xll.BDH($E13&amp;H$1&amp;"  Curncy","PX_LAST",$E$3,$E$3,"Fill=C","Days=A")/_xll.BDH($E13&amp;H$1&amp;"  Curncy","PX_LAST",$E$1,$E$1,"Fill=C","Days=A")-1</f>
        <v>-1.5398550724637583E-2</v>
      </c>
      <c r="I13" s="37">
        <f>_xll.BDH($E13&amp;I$1&amp;"  Curncy","PX_LAST",$E$3,$E$3,"Fill=C","Days=A")/_xll.BDH($E13&amp;I$1&amp;"  Curncy","PX_LAST",$E$1,$E$1,"Fill=C","Days=A")-1</f>
        <v>-0.11137285286711374</v>
      </c>
      <c r="J13" s="37">
        <f>_xll.BDH($E13&amp;J$1&amp;"  Curncy","PX_LAST",$E$3,$E$3,"Fill=C","Days=A")/_xll.BDH($E13&amp;J$1&amp;"  Curncy","PX_LAST",$E$1,$E$1,"Fill=C","Days=A")-1</f>
        <v>-0.1108518086347724</v>
      </c>
      <c r="K13" s="37">
        <f>_xll.BDH($E13&amp;K$1&amp;"  Curncy","PX_LAST",$E$3,$E$3,"Fill=C","Days=A")/_xll.BDH($E13&amp;K$1&amp;"  Curncy","PX_LAST",$E$1,$E$1,"Fill=C","Days=A")-1</f>
        <v>-0.11204025975982757</v>
      </c>
      <c r="L13" s="37">
        <f>_xll.BDH($E13&amp;L$1&amp;"  Curncy","PX_LAST",$E$3,$E$3,"Fill=C","Days=A")/_xll.BDH($E13&amp;L$1&amp;"  Curncy","PX_LAST",$E$1,$E$1,"Fill=C","Days=A")-1</f>
        <v>-3.8684719535783119E-3</v>
      </c>
      <c r="M13" s="37">
        <f>_xll.BDH($E13&amp;M$1&amp;"  Curncy","PX_LAST",$E$3,$E$3,"Fill=C","Days=A")/_xll.BDH($E13&amp;M$1&amp;"  Curncy","PX_LAST",$E$1,$E$1,"Fill=C","Days=A")-1</f>
        <v>-2.261613691931541E-2</v>
      </c>
      <c r="N13" s="37">
        <f>_xll.BDH($E13&amp;N$1&amp;"  Curncy","PX_LAST",$E$3,$E$3,"Fill=C","Days=A")/_xll.BDH($E13&amp;N$1&amp;"  Curncy","PX_LAST",$E$1,$E$1,"Fill=C","Days=A")-1</f>
        <v>2.8588098016336216E-2</v>
      </c>
      <c r="O13" s="37">
        <f>_xll.BDH($E13&amp;O$1&amp;"  Curncy","PX_LAST",$E$3,$E$3,"Fill=C","Days=A")/_xll.BDH($E13&amp;O$1&amp;"  Curncy","PX_LAST",$E$1,$E$1,"Fill=C","Days=A")-1</f>
        <v>-0.13383545770567795</v>
      </c>
      <c r="P13" s="37"/>
      <c r="Q13" s="37">
        <f>_xll.BDH($E13&amp;Q$1&amp;"  Curncy","PX_LAST",$E$3,$E$3,"Fill=C","Days=A")/_xll.BDH($E13&amp;Q$1&amp;"  Curncy","PX_LAST",$E$1,$E$1,"Fill=C","Days=A")-1</f>
        <v>-3.1193012765140526E-2</v>
      </c>
      <c r="R13" s="38"/>
      <c r="S13" s="1"/>
    </row>
    <row r="14" spans="1:20" x14ac:dyDescent="0.25">
      <c r="A14" s="1"/>
      <c r="B14" s="1"/>
      <c r="C14" s="1"/>
      <c r="D14" s="1"/>
      <c r="E14" s="9" t="s">
        <v>237</v>
      </c>
      <c r="F14" s="39" t="str">
        <f t="shared" si="1"/>
        <v>SEK</v>
      </c>
      <c r="G14" s="37">
        <f>_xll.BDH($E14&amp;G$1&amp;"  Curncy","PX_LAST",$E$3,$E$3,"Fill=C","Days=A")/_xll.BDH($E14&amp;G$1&amp;"  Curncy","PX_LAST",$E$1,$E$1,"Fill=C","Days=A")-1</f>
        <v>-0.10532966218693196</v>
      </c>
      <c r="H14" s="37">
        <f>_xll.BDH($E14&amp;H$1&amp;"  Curncy","PX_LAST",$E$3,$E$3,"Fill=C","Days=A")/_xll.BDH($E14&amp;H$1&amp;"  Curncy","PX_LAST",$E$1,$E$1,"Fill=C","Days=A")-1</f>
        <v>1.6894761680037673E-2</v>
      </c>
      <c r="I14" s="37">
        <f>_xll.BDH($E14&amp;I$1&amp;"  Curncy","PX_LAST",$E$3,$E$3,"Fill=C","Days=A")/_xll.BDH($E14&amp;I$1&amp;"  Curncy","PX_LAST",$E$1,$E$1,"Fill=C","Days=A")-1</f>
        <v>-8.4004475728281625E-2</v>
      </c>
      <c r="J14" s="37">
        <f>_xll.BDH($E14&amp;J$1&amp;"  Curncy","PX_LAST",$E$3,$E$3,"Fill=C","Days=A")/_xll.BDH($E14&amp;J$1&amp;"  Curncy","PX_LAST",$E$1,$E$1,"Fill=C","Days=A")-1</f>
        <v>-8.2624544349939266E-2</v>
      </c>
      <c r="K14" s="37">
        <f>_xll.BDH($E14&amp;K$1&amp;"  Curncy","PX_LAST",$E$3,$E$3,"Fill=C","Days=A")/_xll.BDH($E14&amp;K$1&amp;"  Curncy","PX_LAST",$E$1,$E$1,"Fill=C","Days=A")-1</f>
        <v>-8.3036401023435347E-2</v>
      </c>
      <c r="L14" s="37">
        <f>_xll.BDH($E14&amp;L$1&amp;"  Curncy","PX_LAST",$E$3,$E$3,"Fill=C","Days=A")/_xll.BDH($E14&amp;L$1&amp;"  Curncy","PX_LAST",$E$1,$E$1,"Fill=C","Days=A")-1</f>
        <v>2.8206850235057201E-2</v>
      </c>
      <c r="M14" s="37">
        <f>_xll.BDH($E14&amp;M$1&amp;"  Curncy","PX_LAST",$E$3,$E$3,"Fill=C","Days=A")/_xll.BDH($E14&amp;M$1&amp;"  Curncy","PX_LAST",$E$1,$E$1,"Fill=C","Days=A")-1</f>
        <v>9.5541401273886439E-3</v>
      </c>
      <c r="N14" s="37">
        <f>_xll.BDH($E14&amp;N$1&amp;"  Curncy","PX_LAST",$E$3,$E$3,"Fill=C","Days=A")/_xll.BDH($E14&amp;N$1&amp;"  Curncy","PX_LAST",$E$1,$E$1,"Fill=C","Days=A")-1</f>
        <v>6.2006079027355554E-2</v>
      </c>
      <c r="O14" s="37">
        <f>_xll.BDH($E14&amp;O$1&amp;"  Curncy","PX_LAST",$E$3,$E$3,"Fill=C","Days=A")/_xll.BDH($E14&amp;O$1&amp;"  Curncy","PX_LAST",$E$1,$E$1,"Fill=C","Days=A")-1</f>
        <v>-0.10563380281690138</v>
      </c>
      <c r="P14" s="37">
        <f>_xll.BDH($E14&amp;P$1&amp;"  Curncy","PX_LAST",$E$3,$E$3,"Fill=C","Days=A")/_xll.BDH($E14&amp;P$1&amp;"  Curncy","PX_LAST",$E$1,$E$1,"Fill=C","Days=A")-1</f>
        <v>3.218414748463716E-2</v>
      </c>
      <c r="Q14" s="37"/>
      <c r="R14" s="38"/>
      <c r="S14" s="1"/>
    </row>
    <row r="15" spans="1:20" s="1" customFormat="1" x14ac:dyDescent="0.25">
      <c r="F15" s="40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4"/>
    </row>
    <row r="17" spans="1:20" x14ac:dyDescent="0.25">
      <c r="E17" s="55">
        <v>42308</v>
      </c>
      <c r="G17" s="1" t="s">
        <v>227</v>
      </c>
      <c r="H17" s="1" t="s">
        <v>228</v>
      </c>
      <c r="I17" s="1" t="s">
        <v>229</v>
      </c>
      <c r="J17" s="1" t="s">
        <v>230</v>
      </c>
      <c r="K17" s="1" t="s">
        <v>231</v>
      </c>
      <c r="L17" s="1" t="s">
        <v>232</v>
      </c>
      <c r="M17" s="1" t="s">
        <v>233</v>
      </c>
      <c r="N17" s="1" t="s">
        <v>234</v>
      </c>
      <c r="O17" s="1" t="s">
        <v>235</v>
      </c>
      <c r="P17" s="1" t="s">
        <v>236</v>
      </c>
      <c r="Q17" s="1" t="s">
        <v>237</v>
      </c>
      <c r="R17" s="1"/>
    </row>
    <row r="18" spans="1:20" ht="15.75" thickBot="1" x14ac:dyDescent="0.3"/>
    <row r="19" spans="1:20" ht="15.75" thickBot="1" x14ac:dyDescent="0.3">
      <c r="A19" s="1"/>
      <c r="B19" s="1"/>
      <c r="C19" s="1"/>
      <c r="D19" s="1"/>
      <c r="E19" s="45">
        <f>E3</f>
        <v>42328</v>
      </c>
      <c r="F19" s="43" t="s">
        <v>245</v>
      </c>
      <c r="G19" s="7" t="str">
        <f>G17</f>
        <v>USD</v>
      </c>
      <c r="H19" s="7" t="str">
        <f t="shared" ref="H19:Q19" si="2">H17</f>
        <v>EUR</v>
      </c>
      <c r="I19" s="7" t="str">
        <f t="shared" si="2"/>
        <v>JPY</v>
      </c>
      <c r="J19" s="7" t="str">
        <f t="shared" si="2"/>
        <v>GBP</v>
      </c>
      <c r="K19" s="7" t="str">
        <f t="shared" si="2"/>
        <v>CHF</v>
      </c>
      <c r="L19" s="7" t="str">
        <f t="shared" si="2"/>
        <v>CAD</v>
      </c>
      <c r="M19" s="7" t="str">
        <f t="shared" si="2"/>
        <v>AUD</v>
      </c>
      <c r="N19" s="7" t="str">
        <f t="shared" si="2"/>
        <v>NZD</v>
      </c>
      <c r="O19" s="7" t="str">
        <f t="shared" si="2"/>
        <v>HKD</v>
      </c>
      <c r="P19" s="7" t="str">
        <f t="shared" si="2"/>
        <v>NOK</v>
      </c>
      <c r="Q19" s="52" t="str">
        <f t="shared" si="2"/>
        <v>SEK</v>
      </c>
      <c r="R19" s="1"/>
      <c r="S19" s="1"/>
      <c r="T19" s="1"/>
    </row>
    <row r="20" spans="1:20" x14ac:dyDescent="0.25">
      <c r="A20" s="1"/>
      <c r="B20" s="1"/>
      <c r="C20" s="1"/>
      <c r="D20" s="1"/>
      <c r="E20" s="9" t="s">
        <v>227</v>
      </c>
      <c r="F20" s="39" t="str">
        <f>E20</f>
        <v>USD</v>
      </c>
      <c r="G20" s="37"/>
      <c r="H20" s="37">
        <f>_xll.BDH($E20&amp;H$17&amp;"  Curncy","PX_LAST",$E$19,$E$19,"Fill=C","Days=A")/_xll.BDH($E20&amp;H$17&amp;"  Curncy","PX_LAST",$E$17,$E$17,"Fill=C","Days=A")-1</f>
        <v>3.3788245652652593E-2</v>
      </c>
      <c r="I20" s="37">
        <f>_xll.BDH($E20&amp;I$17&amp;"  Curncy","PX_LAST",$E$19,$E$19,"Fill=C","Days=A")/_xll.BDH($E20&amp;I$17&amp;"  Curncy","PX_LAST",$E$17,$E$17,"Fill=C","Days=A")-1</f>
        <v>1.8156193002818677E-2</v>
      </c>
      <c r="J20" s="37">
        <f>_xll.BDH($E20&amp;J$17&amp;"  Curncy","PX_LAST",$E$19,$E$19,"Fill=C","Days=A")/_xll.BDH($E20&amp;J$17&amp;"  Curncy","PX_LAST",$E$17,$E$17,"Fill=C","Days=A")-1</f>
        <v>1.573831198889053E-2</v>
      </c>
      <c r="K20" s="37">
        <f>_xll.BDH($E20&amp;K$17&amp;"  Curncy","PX_LAST",$E$19,$E$19,"Fill=C","Days=A")/_xll.BDH($E20&amp;K$17&amp;"  Curncy","PX_LAST",$E$17,$E$17,"Fill=C","Days=A")-1</f>
        <v>3.0671120558761089E-2</v>
      </c>
      <c r="L20" s="37">
        <f>_xll.BDH($E20&amp;L$17&amp;"  Curncy","PX_LAST",$E$19,$E$19,"Fill=C","Days=A")/_xll.BDH($E20&amp;L$17&amp;"  Curncy","PX_LAST",$E$17,$E$17,"Fill=C","Days=A")-1</f>
        <v>2.0336391437308921E-2</v>
      </c>
      <c r="M20" s="37">
        <f>_xll.BDH($E20&amp;M$17&amp;"  Curncy","PX_LAST",$E$19,$E$19,"Fill=C","Days=A")/_xll.BDH($E20&amp;M$17&amp;"  Curncy","PX_LAST",$E$17,$E$17,"Fill=C","Days=A")-1</f>
        <v>-1.3918629550321304E-2</v>
      </c>
      <c r="N20" s="37">
        <f>_xll.BDH($E20&amp;N$17&amp;"  Curncy","PX_LAST",$E$19,$E$19,"Fill=C","Days=A")/_xll.BDH($E20&amp;N$17&amp;"  Curncy","PX_LAST",$E$17,$E$17,"Fill=C","Days=A")-1</f>
        <v>3.246137164543228E-2</v>
      </c>
      <c r="O20" s="37">
        <f>_xll.BDH($E20&amp;O$17&amp;"  Curncy","PX_LAST",$E$19,$E$19,"Fill=C","Days=A")/_xll.BDH($E20&amp;O$17&amp;"  Curncy","PX_LAST",$E$17,$E$17,"Fill=C","Days=A")-1</f>
        <v>-5.1608907697620054E-5</v>
      </c>
      <c r="P20" s="37">
        <f>_xll.BDH($E20&amp;P$17&amp;"  Curncy","PX_LAST",$E$19,$E$19,"Fill=C","Days=A")/_xll.BDH($E20&amp;P$17&amp;"  Curncy","PX_LAST",$E$17,$E$17,"Fill=C","Days=A")-1</f>
        <v>1.8372517824524204E-2</v>
      </c>
      <c r="Q20" s="37">
        <f>_xll.BDH($E20&amp;Q$17&amp;"  Curncy","PX_LAST",$E$19,$E$19,"Fill=C","Days=A")/_xll.BDH($E20&amp;Q$17&amp;"  Curncy","PX_LAST",$E$17,$E$17,"Fill=C","Days=A")-1</f>
        <v>2.1259897858782795E-2</v>
      </c>
      <c r="R20" s="38"/>
      <c r="S20" s="1"/>
    </row>
    <row r="21" spans="1:20" x14ac:dyDescent="0.25">
      <c r="A21" s="1"/>
      <c r="B21" s="1"/>
      <c r="C21" s="1"/>
      <c r="D21" s="1"/>
      <c r="E21" s="1" t="s">
        <v>228</v>
      </c>
      <c r="F21" s="40" t="str">
        <f t="shared" ref="F21:F30" si="3">E21</f>
        <v>EUR</v>
      </c>
      <c r="G21" s="37">
        <f>_xll.BDH($E21&amp;G$17&amp;"  Curncy","PX_LAST",$E$19,$E$19,"Fill=C","Days=A")/_xll.BDH($E21&amp;G$17&amp;"  Curncy","PX_LAST",$E$17,$E$17,"Fill=C","Days=A")-1</f>
        <v>-3.2709431219334895E-2</v>
      </c>
      <c r="H21" s="37"/>
      <c r="I21" s="37">
        <f>_xll.BDH($E21&amp;I$17&amp;"  Curncy","PX_LAST",$E$19,$E$19,"Fill=C","Days=A")/_xll.BDH($E21&amp;I$17&amp;"  Curncy","PX_LAST",$E$17,$E$17,"Fill=C","Days=A")-1</f>
        <v>-1.4915254237288011E-2</v>
      </c>
      <c r="J21" s="37">
        <f>_xll.BDH($E21&amp;J$17&amp;"  Curncy","PX_LAST",$E$19,$E$19,"Fill=C","Days=A")/_xll.BDH($E21&amp;J$17&amp;"  Curncy","PX_LAST",$E$17,$E$17,"Fill=C","Days=A")-1</f>
        <v>-1.7328398384926058E-2</v>
      </c>
      <c r="K21" s="37">
        <f>_xll.BDH($E21&amp;K$17&amp;"  Curncy","PX_LAST",$E$19,$E$19,"Fill=C","Days=A")/_xll.BDH($E21&amp;K$17&amp;"  Curncy","PX_LAST",$E$17,$E$17,"Fill=C","Days=A")-1</f>
        <v>-2.6488117136340694E-3</v>
      </c>
      <c r="L21" s="37">
        <f>_xll.BDH($E21&amp;L$17&amp;"  Curncy","PX_LAST",$E$19,$E$19,"Fill=C","Days=A")/_xll.BDH($E21&amp;L$17&amp;"  Curncy","PX_LAST",$E$17,$E$17,"Fill=C","Days=A")-1</f>
        <v>-1.2859256789145679E-2</v>
      </c>
      <c r="M21" s="37">
        <f>_xll.BDH($E21&amp;M$17&amp;"  Curncy","PX_LAST",$E$19,$E$19,"Fill=C","Days=A")/_xll.BDH($E21&amp;M$17&amp;"  Curncy","PX_LAST",$E$17,$E$17,"Fill=C","Days=A")-1</f>
        <v>-4.6291132180702688E-2</v>
      </c>
      <c r="N21" s="37">
        <f>_xll.BDH($E21&amp;N$17&amp;"  Curncy","PX_LAST",$E$19,$E$19,"Fill=C","Days=A")/_xll.BDH($E21&amp;N$17&amp;"  Curncy","PX_LAST",$E$17,$E$17,"Fill=C","Days=A")-1</f>
        <v>-1.2314512653159859E-3</v>
      </c>
      <c r="O21" s="37">
        <f>_xll.BDH($E21&amp;O$17&amp;"  Curncy","PX_LAST",$E$19,$E$19,"Fill=C","Days=A")/_xll.BDH($E21&amp;O$17&amp;"  Curncy","PX_LAST",$E$17,$E$17,"Fill=C","Days=A")-1</f>
        <v>-3.3409530508176521E-2</v>
      </c>
      <c r="P21" s="37">
        <f>_xll.BDH($E21&amp;P$17&amp;"  Curncy","PX_LAST",$E$19,$E$19,"Fill=C","Days=A")/_xll.BDH($E21&amp;P$17&amp;"  Curncy","PX_LAST",$E$17,$E$17,"Fill=C","Days=A")-1</f>
        <v>-1.49269713453547E-2</v>
      </c>
      <c r="Q21" s="37">
        <f>_xll.BDH($E21&amp;Q$17&amp;"  Curncy","PX_LAST",$E$19,$E$19,"Fill=C","Days=A")/_xll.BDH($E21&amp;Q$17&amp;"  Curncy","PX_LAST",$E$17,$E$17,"Fill=C","Days=A")-1</f>
        <v>-1.2111794631643913E-2</v>
      </c>
      <c r="R21" s="38"/>
      <c r="S21" s="1"/>
    </row>
    <row r="22" spans="1:20" x14ac:dyDescent="0.25">
      <c r="A22" s="1"/>
      <c r="B22" s="1"/>
      <c r="C22" s="1"/>
      <c r="D22" s="1"/>
      <c r="E22" s="9" t="s">
        <v>229</v>
      </c>
      <c r="F22" s="39" t="str">
        <f t="shared" si="3"/>
        <v>JPY</v>
      </c>
      <c r="G22" s="37">
        <f>_xll.BDH($E22&amp;G$17&amp;"  Curncy","PX_LAST",$E$19,$E$19,"Fill=C","Days=A")/_xll.BDH($E22&amp;G$17&amp;"  Curncy","PX_LAST",$E$17,$E$17,"Fill=C","Days=A")-1</f>
        <v>-1.7609456036666304E-2</v>
      </c>
      <c r="H22" s="37">
        <f>_xll.BDH($E22&amp;H$17&amp;"  Curncy","PX_LAST",$E$19,$E$19,"Fill=C","Days=A")/_xll.BDH($E22&amp;H$17&amp;"  Curncy","PX_LAST",$E$17,$E$17,"Fill=C","Days=A")-1</f>
        <v>1.5413618682208696E-2</v>
      </c>
      <c r="I22" s="37"/>
      <c r="J22" s="37">
        <f>_xll.BDH($E22&amp;J$17&amp;"  Curncy","PX_LAST",$E$19,$E$19,"Fill=C","Days=A")/_xll.BDH($E22&amp;J$17&amp;"  Curncy","PX_LAST",$E$17,$E$17,"Fill=C","Days=A")-1</f>
        <v>-2.4190547078525304E-3</v>
      </c>
      <c r="K22" s="37">
        <f>_xll.BDH($E22&amp;K$17&amp;"  Curncy","PX_LAST",$E$19,$E$19,"Fill=C","Days=A")/_xll.BDH($E22&amp;K$17&amp;"  Curncy","PX_LAST",$E$17,$E$17,"Fill=C","Days=A")-1</f>
        <v>1.2944193430211248E-2</v>
      </c>
      <c r="L22" s="37">
        <f>_xll.BDH($E22&amp;L$17&amp;"  Curncy","PX_LAST",$E$19,$E$19,"Fill=C","Days=A")/_xll.BDH($E22&amp;L$17&amp;"  Curncy","PX_LAST",$E$17,$E$17,"Fill=C","Days=A")-1</f>
        <v>2.1302691885611846E-3</v>
      </c>
      <c r="M22" s="37">
        <f>_xll.BDH($E22&amp;M$17&amp;"  Curncy","PX_LAST",$E$19,$E$19,"Fill=C","Days=A")/_xll.BDH($E22&amp;M$17&amp;"  Curncy","PX_LAST",$E$17,$E$17,"Fill=C","Days=A")-1</f>
        <v>-3.142217630853994E-2</v>
      </c>
      <c r="N22" s="37">
        <f>_xll.BDH($E22&amp;N$17&amp;"  Curncy","PX_LAST",$E$19,$E$19,"Fill=C","Days=A")/_xll.BDH($E22&amp;N$17&amp;"  Curncy","PX_LAST",$E$17,$E$17,"Fill=C","Days=A")-1</f>
        <v>1.388888888888884E-2</v>
      </c>
      <c r="O22" s="37">
        <f>_xll.BDH($E22&amp;O$17&amp;"  Curncy","PX_LAST",$E$19,$E$19,"Fill=C","Days=A")/_xll.BDH($E22&amp;O$17&amp;"  Curncy","PX_LAST",$E$17,$E$17,"Fill=C","Days=A")-1</f>
        <v>-1.78963258065018E-2</v>
      </c>
      <c r="P22" s="37">
        <f>_xll.BDH($E22&amp;P$17&amp;"  Curncy","PX_LAST",$E$19,$E$19,"Fill=C","Days=A")/_xll.BDH($E22&amp;P$17&amp;"  Curncy","PX_LAST",$E$17,$E$17,"Fill=C","Days=A")-1</f>
        <v>2.842847395956305E-5</v>
      </c>
      <c r="Q22" s="37">
        <f>_xll.BDH($E22&amp;Q$17&amp;"  Curncy","PX_LAST",$E$19,$E$19,"Fill=C","Days=A")/_xll.BDH($E22&amp;Q$17&amp;"  Curncy","PX_LAST",$E$17,$E$17,"Fill=C","Days=A")-1</f>
        <v>3.1227480182560718E-3</v>
      </c>
      <c r="R22" s="38"/>
      <c r="S22" s="1"/>
    </row>
    <row r="23" spans="1:20" x14ac:dyDescent="0.25">
      <c r="A23" s="1"/>
      <c r="B23" s="1"/>
      <c r="C23" s="1"/>
      <c r="D23" s="1"/>
      <c r="E23" s="1" t="s">
        <v>230</v>
      </c>
      <c r="F23" s="40" t="str">
        <f t="shared" si="3"/>
        <v>GBP</v>
      </c>
      <c r="G23" s="37">
        <f>_xll.BDH($E23&amp;G$17&amp;"  Curncy","PX_LAST",$E$19,$E$19,"Fill=C","Days=A")/_xll.BDH($E23&amp;G$17&amp;"  Curncy","PX_LAST",$E$17,$E$17,"Fill=C","Days=A")-1</f>
        <v>-1.5361680062224603E-2</v>
      </c>
      <c r="H23" s="37">
        <f>_xll.BDH($E23&amp;H$17&amp;"  Curncy","PX_LAST",$E$19,$E$19,"Fill=C","Days=A")/_xll.BDH($E23&amp;H$17&amp;"  Curncy","PX_LAST",$E$17,$E$17,"Fill=C","Days=A")-1</f>
        <v>1.7546362339514898E-2</v>
      </c>
      <c r="I23" s="37">
        <f>_xll.BDH($E23&amp;I$17&amp;"  Curncy","PX_LAST",$E$19,$E$19,"Fill=C","Days=A")/_xll.BDH($E23&amp;I$17&amp;"  Curncy","PX_LAST",$E$17,$E$17,"Fill=C","Days=A")-1</f>
        <v>2.6814549714391234E-3</v>
      </c>
      <c r="J23" s="37"/>
      <c r="K23" s="37">
        <f>_xll.BDH($E23&amp;K$17&amp;"  Curncy","PX_LAST",$E$19,$E$19,"Fill=C","Days=A")/_xll.BDH($E23&amp;K$17&amp;"  Curncy","PX_LAST",$E$17,$E$17,"Fill=C","Days=A")-1</f>
        <v>1.4762810839183738E-2</v>
      </c>
      <c r="L23" s="37">
        <f>_xll.BDH($E23&amp;L$17&amp;"  Curncy","PX_LAST",$E$19,$E$19,"Fill=C","Days=A")/_xll.BDH($E23&amp;L$17&amp;"  Curncy","PX_LAST",$E$17,$E$17,"Fill=C","Days=A")-1</f>
        <v>5.2561114692317723E-3</v>
      </c>
      <c r="M23" s="37">
        <f>_xll.BDH($E23&amp;M$17&amp;"  Curncy","PX_LAST",$E$19,$E$19,"Fill=C","Days=A")/_xll.BDH($E23&amp;M$17&amp;"  Curncy","PX_LAST",$E$17,$E$17,"Fill=C","Days=A")-1</f>
        <v>-2.8866170143868386E-2</v>
      </c>
      <c r="N23" s="37">
        <f>_xll.BDH($E23&amp;N$17&amp;"  Curncy","PX_LAST",$E$19,$E$19,"Fill=C","Days=A")/_xll.BDH($E23&amp;N$17&amp;"  Curncy","PX_LAST",$E$17,$E$17,"Fill=C","Days=A")-1</f>
        <v>1.6383361883427927E-2</v>
      </c>
      <c r="O23" s="37">
        <f>_xll.BDH($E23&amp;O$17&amp;"  Curncy","PX_LAST",$E$19,$E$19,"Fill=C","Days=A")/_xll.BDH($E23&amp;O$17&amp;"  Curncy","PX_LAST",$E$17,$E$17,"Fill=C","Days=A")-1</f>
        <v>-1.5395937345810573E-2</v>
      </c>
      <c r="P23" s="37">
        <f>_xll.BDH($E23&amp;P$17&amp;"  Curncy","PX_LAST",$E$19,$E$19,"Fill=C","Days=A")/_xll.BDH($E23&amp;P$17&amp;"  Curncy","PX_LAST",$E$17,$E$17,"Fill=C","Days=A")-1</f>
        <v>2.2147717639511288E-3</v>
      </c>
      <c r="Q23" s="37">
        <f>_xll.BDH($E23&amp;Q$17&amp;"  Curncy","PX_LAST",$E$19,$E$19,"Fill=C","Days=A")/_xll.BDH($E23&amp;Q$17&amp;"  Curncy","PX_LAST",$E$17,$E$17,"Fill=C","Days=A")-1</f>
        <v>5.6025811349402765E-3</v>
      </c>
      <c r="R23" s="38"/>
      <c r="S23" s="1"/>
    </row>
    <row r="24" spans="1:20" x14ac:dyDescent="0.25">
      <c r="A24" s="1"/>
      <c r="B24" s="1"/>
      <c r="C24" s="1"/>
      <c r="D24" s="1"/>
      <c r="E24" s="9" t="s">
        <v>231</v>
      </c>
      <c r="F24" s="39" t="str">
        <f t="shared" si="3"/>
        <v>CHF</v>
      </c>
      <c r="G24" s="37">
        <f>_xll.BDH($E24&amp;G$17&amp;"  Curncy","PX_LAST",$E$19,$E$19,"Fill=C","Days=A")/_xll.BDH($E24&amp;G$17&amp;"  Curncy","PX_LAST",$E$17,$E$17,"Fill=C","Days=A")-1</f>
        <v>-3.0129408278178338E-2</v>
      </c>
      <c r="H24" s="37">
        <f>_xll.BDH($E24&amp;H$17&amp;"  Curncy","PX_LAST",$E$19,$E$19,"Fill=C","Days=A")/_xll.BDH($E24&amp;H$17&amp;"  Curncy","PX_LAST",$E$17,$E$17,"Fill=C","Days=A")-1</f>
        <v>2.6092628832354858E-3</v>
      </c>
      <c r="I24" s="37">
        <f>_xll.BDH($E24&amp;I$17&amp;"  Curncy","PX_LAST",$E$19,$E$19,"Fill=C","Days=A")/_xll.BDH($E24&amp;I$17&amp;"  Curncy","PX_LAST",$E$17,$E$17,"Fill=C","Days=A")-1</f>
        <v>-1.215357400248962E-2</v>
      </c>
      <c r="J24" s="37">
        <f>_xll.BDH($E24&amp;J$17&amp;"  Curncy","PX_LAST",$E$19,$E$19,"Fill=C","Days=A")/_xll.BDH($E24&amp;J$17&amp;"  Curncy","PX_LAST",$E$17,$E$17,"Fill=C","Days=A")-1</f>
        <v>-1.4936747447035548E-2</v>
      </c>
      <c r="K24" s="37"/>
      <c r="L24" s="37">
        <f>_xll.BDH($E24&amp;L$17&amp;"  Curncy","PX_LAST",$E$19,$E$19,"Fill=C","Days=A")/_xll.BDH($E24&amp;L$17&amp;"  Curncy","PX_LAST",$E$17,$E$17,"Fill=C","Days=A")-1</f>
        <v>-1.0045317220543915E-2</v>
      </c>
      <c r="M24" s="37">
        <f>_xll.BDH($E24&amp;M$17&amp;"  Curncy","PX_LAST",$E$19,$E$19,"Fill=C","Days=A")/_xll.BDH($E24&amp;M$17&amp;"  Curncy","PX_LAST",$E$17,$E$17,"Fill=C","Days=A")-1</f>
        <v>-4.3714305859127056E-2</v>
      </c>
      <c r="N24" s="37">
        <f>_xll.BDH($E24&amp;N$17&amp;"  Curncy","PX_LAST",$E$19,$E$19,"Fill=C","Days=A")/_xll.BDH($E24&amp;N$17&amp;"  Curncy","PX_LAST",$E$17,$E$17,"Fill=C","Days=A")-1</f>
        <v>1.5399035886447532E-3</v>
      </c>
      <c r="O24" s="37">
        <f>_xll.BDH($E24&amp;O$17&amp;"  Curncy","PX_LAST",$E$19,$E$19,"Fill=C","Days=A")/_xll.BDH($E24&amp;O$17&amp;"  Curncy","PX_LAST",$E$17,$E$17,"Fill=C","Days=A")-1</f>
        <v>-3.0168238592913621E-2</v>
      </c>
      <c r="P24" s="37">
        <f>_xll.BDH($E24&amp;P$17&amp;"  Curncy","PX_LAST",$E$19,$E$19,"Fill=C","Days=A")/_xll.BDH($E24&amp;P$17&amp;"  Curncy","PX_LAST",$E$17,$E$17,"Fill=C","Days=A")-1</f>
        <v>-1.1793468770009752E-2</v>
      </c>
      <c r="Q24" s="37">
        <f>_xll.BDH($E24&amp;Q$17&amp;"  Curncy","PX_LAST",$E$19,$E$19,"Fill=C","Days=A")/_xll.BDH($E24&amp;Q$17&amp;"  Curncy","PX_LAST",$E$17,$E$17,"Fill=C","Days=A")-1</f>
        <v>-9.6502088564387467E-3</v>
      </c>
      <c r="R24" s="38"/>
      <c r="S24" s="1"/>
    </row>
    <row r="25" spans="1:20" x14ac:dyDescent="0.25">
      <c r="A25" s="1"/>
      <c r="B25" s="1"/>
      <c r="C25" s="1"/>
      <c r="D25" s="1"/>
      <c r="E25" s="1" t="s">
        <v>232</v>
      </c>
      <c r="F25" s="40" t="str">
        <f t="shared" si="3"/>
        <v>CAD</v>
      </c>
      <c r="G25" s="37">
        <f>_xll.BDH($E25&amp;G$17&amp;"  Curncy","PX_LAST",$E$19,$E$19,"Fill=C","Days=A")/_xll.BDH($E25&amp;G$17&amp;"  Curncy","PX_LAST",$E$17,$E$17,"Fill=C","Days=A")-1</f>
        <v>-2.0138616450895874E-2</v>
      </c>
      <c r="H25" s="37">
        <f>_xll.BDH($E25&amp;H$17&amp;"  Curncy","PX_LAST",$E$19,$E$19,"Fill=C","Days=A")/_xll.BDH($E25&amp;H$17&amp;"  Curncy","PX_LAST",$E$17,$E$17,"Fill=C","Days=A")-1</f>
        <v>1.3099179501943281E-2</v>
      </c>
      <c r="I25" s="37">
        <f>_xll.BDH($E25&amp;I$17&amp;"  Curncy","PX_LAST",$E$19,$E$19,"Fill=C","Days=A")/_xll.BDH($E25&amp;I$17&amp;"  Curncy","PX_LAST",$E$17,$E$17,"Fill=C","Days=A")-1</f>
        <v>-1.9194482399634838E-3</v>
      </c>
      <c r="J25" s="37">
        <f>_xll.BDH($E25&amp;J$17&amp;"  Curncy","PX_LAST",$E$19,$E$19,"Fill=C","Days=A")/_xll.BDH($E25&amp;J$17&amp;"  Curncy","PX_LAST",$E$17,$E$17,"Fill=C","Days=A")-1</f>
        <v>-4.6408393866019804E-3</v>
      </c>
      <c r="K25" s="37">
        <f>_xll.BDH($E25&amp;K$17&amp;"  Curncy","PX_LAST",$E$19,$E$19,"Fill=C","Days=A")/_xll.BDH($E25&amp;K$17&amp;"  Curncy","PX_LAST",$E$17,$E$17,"Fill=C","Days=A")-1</f>
        <v>1.0460805084745894E-2</v>
      </c>
      <c r="L25" s="37"/>
      <c r="M25" s="37">
        <f>_xll.BDH($E25&amp;M$17&amp;"  Curncy","PX_LAST",$E$19,$E$19,"Fill=C","Days=A")/_xll.BDH($E25&amp;M$17&amp;"  Curncy","PX_LAST",$E$17,$E$17,"Fill=C","Days=A")-1</f>
        <v>-3.3607169529499714E-2</v>
      </c>
      <c r="N25" s="37">
        <f>_xll.BDH($E25&amp;N$17&amp;"  Curncy","PX_LAST",$E$19,$E$19,"Fill=C","Days=A")/_xll.BDH($E25&amp;N$17&amp;"  Curncy","PX_LAST",$E$17,$E$17,"Fill=C","Days=A")-1</f>
        <v>1.1785556047851031E-2</v>
      </c>
      <c r="O25" s="37">
        <f>_xll.BDH($E25&amp;O$17&amp;"  Curncy","PX_LAST",$E$19,$E$19,"Fill=C","Days=A")/_xll.BDH($E25&amp;O$17&amp;"  Curncy","PX_LAST",$E$17,$E$17,"Fill=C","Days=A")-1</f>
        <v>-2.0780973264738045E-2</v>
      </c>
      <c r="P25" s="37">
        <f>_xll.BDH($E25&amp;P$17&amp;"  Curncy","PX_LAST",$E$19,$E$19,"Fill=C","Days=A")/_xll.BDH($E25&amp;P$17&amp;"  Curncy","PX_LAST",$E$17,$E$17,"Fill=C","Days=A")-1</f>
        <v>-1.7420528474085817E-3</v>
      </c>
      <c r="Q25" s="37">
        <f>_xll.BDH($E25&amp;Q$17&amp;"  Curncy","PX_LAST",$E$19,$E$19,"Fill=C","Days=A")/_xll.BDH($E25&amp;Q$17&amp;"  Curncy","PX_LAST",$E$17,$E$17,"Fill=C","Days=A")-1</f>
        <v>8.8867097723155375E-4</v>
      </c>
      <c r="R25" s="38"/>
      <c r="S25" s="1"/>
    </row>
    <row r="26" spans="1:20" x14ac:dyDescent="0.25">
      <c r="A26" s="1"/>
      <c r="B26" s="1"/>
      <c r="C26" s="1"/>
      <c r="D26" s="1"/>
      <c r="E26" s="9" t="s">
        <v>233</v>
      </c>
      <c r="F26" s="39" t="str">
        <f t="shared" si="3"/>
        <v>AUD</v>
      </c>
      <c r="G26" s="37">
        <f>_xll.BDH($E26&amp;G$17&amp;"  Curncy","PX_LAST",$E$19,$E$19,"Fill=C","Days=A")/_xll.BDH($E26&amp;G$17&amp;"  Curncy","PX_LAST",$E$17,$E$17,"Fill=C","Days=A")-1</f>
        <v>1.4149621742785001E-2</v>
      </c>
      <c r="H26" s="37">
        <f>_xll.BDH($E26&amp;H$17&amp;"  Curncy","PX_LAST",$E$19,$E$19,"Fill=C","Days=A")/_xll.BDH($E26&amp;H$17&amp;"  Curncy","PX_LAST",$E$17,$E$17,"Fill=C","Days=A")-1</f>
        <v>4.8419429452582818E-2</v>
      </c>
      <c r="I26" s="37">
        <f>_xll.BDH($E26&amp;I$17&amp;"  Curncy","PX_LAST",$E$19,$E$19,"Fill=C","Days=A")/_xll.BDH($E26&amp;I$17&amp;"  Curncy","PX_LAST",$E$17,$E$17,"Fill=C","Days=A")-1</f>
        <v>3.2152772131166518E-2</v>
      </c>
      <c r="J26" s="37">
        <f>_xll.BDH($E26&amp;J$17&amp;"  Curncy","PX_LAST",$E$19,$E$19,"Fill=C","Days=A")/_xll.BDH($E26&amp;J$17&amp;"  Curncy","PX_LAST",$E$17,$E$17,"Fill=C","Days=A")-1</f>
        <v>2.9917855598789345E-2</v>
      </c>
      <c r="K26" s="37">
        <f>_xll.BDH($E26&amp;K$17&amp;"  Curncy","PX_LAST",$E$19,$E$19,"Fill=C","Days=A")/_xll.BDH($E26&amp;K$17&amp;"  Curncy","PX_LAST",$E$17,$E$17,"Fill=C","Days=A")-1</f>
        <v>4.611891585071648E-2</v>
      </c>
      <c r="L26" s="37">
        <f>_xll.BDH($E26&amp;L$17&amp;"  Curncy","PX_LAST",$E$19,$E$19,"Fill=C","Days=A")/_xll.BDH($E26&amp;L$17&amp;"  Curncy","PX_LAST",$E$17,$E$17,"Fill=C","Days=A")-1</f>
        <v>3.4275921165381362E-2</v>
      </c>
      <c r="M26" s="37"/>
      <c r="N26" s="37">
        <f>_xll.BDH($E26&amp;N$17&amp;"  Curncy","PX_LAST",$E$19,$E$19,"Fill=C","Days=A")/_xll.BDH($E26&amp;N$17&amp;"  Curncy","PX_LAST",$E$17,$E$17,"Fill=C","Days=A")-1</f>
        <v>4.5765286745157674E-2</v>
      </c>
      <c r="O26" s="37">
        <f>_xll.BDH($E26&amp;O$17&amp;"  Curncy","PX_LAST",$E$19,$E$19,"Fill=C","Days=A")/_xll.BDH($E26&amp;O$17&amp;"  Curncy","PX_LAST",$E$17,$E$17,"Fill=C","Days=A")-1</f>
        <v>1.4063884018149286E-2</v>
      </c>
      <c r="P26" s="37">
        <f>_xll.BDH($E26&amp;P$17&amp;"  Curncy","PX_LAST",$E$19,$E$19,"Fill=C","Days=A")/_xll.BDH($E26&amp;P$17&amp;"  Curncy","PX_LAST",$E$17,$E$17,"Fill=C","Days=A")-1</f>
        <v>3.2029850499847301E-2</v>
      </c>
      <c r="Q26" s="37">
        <f>_xll.BDH($E26&amp;Q$17&amp;"  Curncy","PX_LAST",$E$19,$E$19,"Fill=C","Days=A")/_xll.BDH($E26&amp;Q$17&amp;"  Curncy","PX_LAST",$E$17,$E$17,"Fill=C","Days=A")-1</f>
        <v>3.5120542234913676E-2</v>
      </c>
      <c r="R26" s="38"/>
      <c r="S26" s="1"/>
    </row>
    <row r="27" spans="1:20" x14ac:dyDescent="0.25">
      <c r="A27" s="1"/>
      <c r="B27" s="1"/>
      <c r="C27" s="1"/>
      <c r="D27" s="1"/>
      <c r="E27" s="1" t="s">
        <v>234</v>
      </c>
      <c r="F27" s="40" t="str">
        <f t="shared" si="3"/>
        <v>NZD</v>
      </c>
      <c r="G27" s="37">
        <f>_xll.BDH($E27&amp;G$17&amp;"  Curncy","PX_LAST",$E$19,$E$19,"Fill=C","Days=A")/_xll.BDH($E27&amp;G$17&amp;"  Curncy","PX_LAST",$E$17,$E$17,"Fill=C","Days=A")-1</f>
        <v>-3.1572735320153367E-2</v>
      </c>
      <c r="H27" s="37">
        <f>_xll.BDH($E27&amp;H$17&amp;"  Curncy","PX_LAST",$E$19,$E$19,"Fill=C","Days=A")/_xll.BDH($E27&amp;H$17&amp;"  Curncy","PX_LAST",$E$17,$E$17,"Fill=C","Days=A")-1</f>
        <v>8.1195193244543162E-4</v>
      </c>
      <c r="I27" s="37">
        <f>_xll.BDH($E27&amp;I$17&amp;"  Curncy","PX_LAST",$E$19,$E$19,"Fill=C","Days=A")/_xll.BDH($E27&amp;I$17&amp;"  Curncy","PX_LAST",$E$17,$E$17,"Fill=C","Days=A")-1</f>
        <v>-1.3848450001223367E-2</v>
      </c>
      <c r="J27" s="37">
        <f>_xll.BDH($E27&amp;J$17&amp;"  Curncy","PX_LAST",$E$19,$E$19,"Fill=C","Days=A")/_xll.BDH($E27&amp;J$17&amp;"  Curncy","PX_LAST",$E$17,$E$17,"Fill=C","Days=A")-1</f>
        <v>-1.5938069216757778E-2</v>
      </c>
      <c r="K27" s="37">
        <f>_xll.BDH($E27&amp;K$17&amp;"  Curncy","PX_LAST",$E$19,$E$19,"Fill=C","Days=A")/_xll.BDH($E27&amp;K$17&amp;"  Curncy","PX_LAST",$E$17,$E$17,"Fill=C","Days=A")-1</f>
        <v>-1.0455563853623007E-3</v>
      </c>
      <c r="L27" s="37">
        <f>_xll.BDH($E27&amp;L$17&amp;"  Curncy","PX_LAST",$E$19,$E$19,"Fill=C","Days=A")/_xll.BDH($E27&amp;L$17&amp;"  Curncy","PX_LAST",$E$17,$E$17,"Fill=C","Days=A")-1</f>
        <v>-1.1393119007332198E-2</v>
      </c>
      <c r="M27" s="37">
        <f>_xll.BDH($E27&amp;M$17&amp;"  Curncy","PX_LAST",$E$19,$E$19,"Fill=C","Days=A")/_xll.BDH($E27&amp;M$17&amp;"  Curncy","PX_LAST",$E$17,$E$17,"Fill=C","Days=A")-1</f>
        <v>-4.4343796081735887E-2</v>
      </c>
      <c r="N27" s="37"/>
      <c r="O27" s="37">
        <f>_xll.BDH($E27&amp;O$17&amp;"  Curncy","PX_LAST",$E$19,$E$19,"Fill=C","Days=A")/_xll.BDH($E27&amp;O$17&amp;"  Curncy","PX_LAST",$E$17,$E$17,"Fill=C","Days=A")-1</f>
        <v>-3.1480917193570601E-2</v>
      </c>
      <c r="P27" s="37">
        <f>_xll.BDH($E27&amp;P$17&amp;"  Curncy","PX_LAST",$E$19,$E$19,"Fill=C","Days=A")/_xll.BDH($E27&amp;P$17&amp;"  Curncy","PX_LAST",$E$17,$E$17,"Fill=C","Days=A")-1</f>
        <v>-1.4035759009322413E-2</v>
      </c>
      <c r="Q27" s="37">
        <f>_xll.BDH($E27&amp;Q$17&amp;"  Curncy","PX_LAST",$E$19,$E$19,"Fill=C","Days=A")/_xll.BDH($E27&amp;Q$17&amp;"  Curncy","PX_LAST",$E$17,$E$17,"Fill=C","Days=A")-1</f>
        <v>-1.1598361364147158E-2</v>
      </c>
      <c r="R27" s="38"/>
      <c r="S27" s="1"/>
    </row>
    <row r="28" spans="1:20" x14ac:dyDescent="0.25">
      <c r="A28" s="1"/>
      <c r="B28" s="1"/>
      <c r="C28" s="1"/>
      <c r="D28" s="1"/>
      <c r="E28" s="9" t="s">
        <v>235</v>
      </c>
      <c r="F28" s="39" t="str">
        <f t="shared" si="3"/>
        <v>HKD</v>
      </c>
      <c r="G28" s="37">
        <f>_xll.BDH($E28&amp;G$17&amp;"  Curncy","PX_LAST",$E$19,$E$19,"Fill=C","Days=A")/_xll.BDH($E28&amp;G$17&amp;"  Curncy","PX_LAST",$E$17,$E$17,"Fill=C","Days=A")-1</f>
        <v>7.7507363199558199E-5</v>
      </c>
      <c r="H28" s="37">
        <f>_xll.BDH($E28&amp;H$17&amp;"  Curncy","PX_LAST",$E$19,$E$19,"Fill=C","Days=A")/_xll.BDH($E28&amp;H$17&amp;"  Curncy","PX_LAST",$E$17,$E$17,"Fill=C","Days=A")-1</f>
        <v>3.4129692832764569E-2</v>
      </c>
      <c r="I28" s="37">
        <f>_xll.BDH($E28&amp;I$17&amp;"  Curncy","PX_LAST",$E$19,$E$19,"Fill=C","Days=A")/_xll.BDH($E28&amp;I$17&amp;"  Curncy","PX_LAST",$E$17,$E$17,"Fill=C","Days=A")-1</f>
        <v>1.8428678828223966E-2</v>
      </c>
      <c r="J28" s="37">
        <f>_xll.BDH($E28&amp;J$17&amp;"  Curncy","PX_LAST",$E$19,$E$19,"Fill=C","Days=A")/_xll.BDH($E28&amp;J$17&amp;"  Curncy","PX_LAST",$E$17,$E$17,"Fill=C","Days=A")-1</f>
        <v>1.5550239234449981E-2</v>
      </c>
      <c r="K28" s="37">
        <f>_xll.BDH($E28&amp;K$17&amp;"  Curncy","PX_LAST",$E$19,$E$19,"Fill=C","Days=A")/_xll.BDH($E28&amp;K$17&amp;"  Curncy","PX_LAST",$E$17,$E$17,"Fill=C","Days=A")-1</f>
        <v>3.1229157675860097E-2</v>
      </c>
      <c r="L28" s="37">
        <f>_xll.BDH($E28&amp;L$17&amp;"  Curncy","PX_LAST",$E$19,$E$19,"Fill=C","Days=A")/_xll.BDH($E28&amp;L$17&amp;"  Curncy","PX_LAST",$E$17,$E$17,"Fill=C","Days=A")-1</f>
        <v>2.0745658230099107E-2</v>
      </c>
      <c r="M28" s="37">
        <f>_xll.BDH($E28&amp;M$17&amp;"  Curncy","PX_LAST",$E$19,$E$19,"Fill=C","Days=A")/_xll.BDH($E28&amp;M$17&amp;"  Curncy","PX_LAST",$E$17,$E$17,"Fill=C","Days=A")-1</f>
        <v>-1.3827433628318619E-2</v>
      </c>
      <c r="N28" s="37">
        <f>_xll.BDH($E28&amp;N$17&amp;"  Curncy","PX_LAST",$E$19,$E$19,"Fill=C","Days=A")/_xll.BDH($E28&amp;N$17&amp;"  Curncy","PX_LAST",$E$17,$E$17,"Fill=C","Days=A")-1</f>
        <v>3.2563025210083918E-2</v>
      </c>
      <c r="O28" s="37"/>
      <c r="P28" s="37">
        <f>_xll.BDH($E28&amp;P$17&amp;"  Curncy","PX_LAST",$E$19,$E$19,"Fill=C","Days=A")/_xll.BDH($E28&amp;P$17&amp;"  Curncy","PX_LAST",$E$17,$E$17,"Fill=C","Days=A")-1</f>
        <v>1.8175175815142941E-2</v>
      </c>
      <c r="Q28" s="37">
        <f>_xll.BDH($E28&amp;Q$17&amp;"  Curncy","PX_LAST",$E$19,$E$19,"Fill=C","Days=A")/_xll.BDH($E28&amp;Q$17&amp;"  Curncy","PX_LAST",$E$17,$E$17,"Fill=C","Days=A")-1</f>
        <v>2.1245687307063887E-2</v>
      </c>
      <c r="R28" s="38"/>
      <c r="S28" s="1"/>
    </row>
    <row r="29" spans="1:20" x14ac:dyDescent="0.25">
      <c r="A29" s="1"/>
      <c r="B29" s="1"/>
      <c r="C29" s="1"/>
      <c r="D29" s="1"/>
      <c r="E29" s="1" t="s">
        <v>236</v>
      </c>
      <c r="F29" s="40" t="str">
        <f t="shared" si="3"/>
        <v>NOK</v>
      </c>
      <c r="G29" s="37">
        <f>_xll.BDH($E29&amp;G$17&amp;"  Curncy","PX_LAST",$E$19,$E$19,"Fill=C","Days=A")/_xll.BDH($E29&amp;G$17&amp;"  Curncy","PX_LAST",$E$17,$E$17,"Fill=C","Days=A")-1</f>
        <v>-1.697792869269954E-2</v>
      </c>
      <c r="H29" s="37">
        <f>_xll.BDH($E29&amp;H$17&amp;"  Curncy","PX_LAST",$E$19,$E$19,"Fill=C","Days=A")/_xll.BDH($E29&amp;H$17&amp;"  Curncy","PX_LAST",$E$17,$E$17,"Fill=C","Days=A")-1</f>
        <v>1.4939309056956063E-2</v>
      </c>
      <c r="I29" s="37">
        <f>_xll.BDH($E29&amp;I$17&amp;"  Curncy","PX_LAST",$E$19,$E$19,"Fill=C","Days=A")/_xll.BDH($E29&amp;I$17&amp;"  Curncy","PX_LAST",$E$17,$E$17,"Fill=C","Days=A")-1</f>
        <v>2.602371674942372E-4</v>
      </c>
      <c r="J29" s="37">
        <f>_xll.BDH($E29&amp;J$17&amp;"  Curncy","PX_LAST",$E$19,$E$19,"Fill=C","Days=A")/_xll.BDH($E29&amp;J$17&amp;"  Curncy","PX_LAST",$E$17,$E$17,"Fill=C","Days=A")-1</f>
        <v>-2.6178010471202828E-3</v>
      </c>
      <c r="K29" s="37">
        <f>_xll.BDH($E29&amp;K$17&amp;"  Curncy","PX_LAST",$E$19,$E$19,"Fill=C","Days=A")/_xll.BDH($E29&amp;K$17&amp;"  Curncy","PX_LAST",$E$17,$E$17,"Fill=C","Days=A")-1</f>
        <v>1.2437939150303112E-2</v>
      </c>
      <c r="L29" s="37">
        <f>_xll.BDH($E29&amp;L$17&amp;"  Curncy","PX_LAST",$E$19,$E$19,"Fill=C","Days=A")/_xll.BDH($E29&amp;L$17&amp;"  Curncy","PX_LAST",$E$17,$E$17,"Fill=C","Days=A")-1</f>
        <v>2.5957170668398089E-3</v>
      </c>
      <c r="M29" s="37">
        <f>_xll.BDH($E29&amp;M$17&amp;"  Curncy","PX_LAST",$E$19,$E$19,"Fill=C","Days=A")/_xll.BDH($E29&amp;M$17&amp;"  Curncy","PX_LAST",$E$17,$E$17,"Fill=C","Days=A")-1</f>
        <v>-3.1496062992126039E-2</v>
      </c>
      <c r="N29" s="37">
        <f>_xll.BDH($E29&amp;N$17&amp;"  Curncy","PX_LAST",$E$19,$E$19,"Fill=C","Days=A")/_xll.BDH($E29&amp;N$17&amp;"  Curncy","PX_LAST",$E$17,$E$17,"Fill=C","Days=A")-1</f>
        <v>1.3801035077630974E-2</v>
      </c>
      <c r="O29" s="37">
        <f>_xll.BDH($E29&amp;O$17&amp;"  Curncy","PX_LAST",$E$19,$E$19,"Fill=C","Days=A")/_xll.BDH($E29&amp;O$17&amp;"  Curncy","PX_LAST",$E$17,$E$17,"Fill=C","Days=A")-1</f>
        <v>-1.7847366692214983E-2</v>
      </c>
      <c r="P29" s="37"/>
      <c r="Q29" s="37">
        <f>_xll.BDH($E29&amp;Q$17&amp;"  Curncy","PX_LAST",$E$19,$E$19,"Fill=C","Days=A")/_xll.BDH($E29&amp;Q$17&amp;"  Curncy","PX_LAST",$E$17,$E$17,"Fill=C","Days=A")-1</f>
        <v>3.2799920485042655E-3</v>
      </c>
      <c r="R29" s="38"/>
      <c r="S29" s="1"/>
    </row>
    <row r="30" spans="1:20" x14ac:dyDescent="0.25">
      <c r="A30" s="1"/>
      <c r="B30" s="1"/>
      <c r="C30" s="1"/>
      <c r="D30" s="1"/>
      <c r="E30" s="9" t="s">
        <v>237</v>
      </c>
      <c r="F30" s="39" t="str">
        <f t="shared" si="3"/>
        <v>SEK</v>
      </c>
      <c r="G30" s="37">
        <f>_xll.BDH($E30&amp;G$17&amp;"  Curncy","PX_LAST",$E$19,$E$19,"Fill=C","Days=A")/_xll.BDH($E30&amp;G$17&amp;"  Curncy","PX_LAST",$E$17,$E$17,"Fill=C","Days=A")-1</f>
        <v>-2.0787447284399629E-2</v>
      </c>
      <c r="H30" s="37">
        <f>_xll.BDH($E30&amp;H$17&amp;"  Curncy","PX_LAST",$E$19,$E$19,"Fill=C","Days=A")/_xll.BDH($E30&amp;H$17&amp;"  Curncy","PX_LAST",$E$17,$E$17,"Fill=C","Days=A")-1</f>
        <v>1.230855961664945E-2</v>
      </c>
      <c r="I30" s="37">
        <f>_xll.BDH($E30&amp;I$17&amp;"  Curncy","PX_LAST",$E$19,$E$19,"Fill=C","Days=A")/_xll.BDH($E30&amp;I$17&amp;"  Curncy","PX_LAST",$E$17,$E$17,"Fill=C","Days=A")-1</f>
        <v>-3.3550633852165168E-3</v>
      </c>
      <c r="J30" s="37">
        <f>_xll.BDH($E30&amp;J$17&amp;"  Curncy","PX_LAST",$E$19,$E$19,"Fill=C","Days=A")/_xll.BDH($E30&amp;J$17&amp;"  Curncy","PX_LAST",$E$17,$E$17,"Fill=C","Days=A")-1</f>
        <v>-5.2700922266138983E-3</v>
      </c>
      <c r="K30" s="37">
        <f>_xll.BDH($E30&amp;K$17&amp;"  Curncy","PX_LAST",$E$19,$E$19,"Fill=C","Days=A")/_xll.BDH($E30&amp;K$17&amp;"  Curncy","PX_LAST",$E$17,$E$17,"Fill=C","Days=A")-1</f>
        <v>9.6877619627873113E-3</v>
      </c>
      <c r="L30" s="37">
        <f>_xll.BDH($E30&amp;L$17&amp;"  Curncy","PX_LAST",$E$19,$E$19,"Fill=C","Days=A")/_xll.BDH($E30&amp;L$17&amp;"  Curncy","PX_LAST",$E$17,$E$17,"Fill=C","Days=A")-1</f>
        <v>-6.5274151436023331E-4</v>
      </c>
      <c r="M30" s="37">
        <f>_xll.BDH($E30&amp;M$17&amp;"  Curncy","PX_LAST",$E$19,$E$19,"Fill=C","Days=A")/_xll.BDH($E30&amp;M$17&amp;"  Curncy","PX_LAST",$E$17,$E$17,"Fill=C","Days=A")-1</f>
        <v>-3.4125533211456394E-2</v>
      </c>
      <c r="N30" s="37">
        <f>_xll.BDH($E30&amp;N$17&amp;"  Curncy","PX_LAST",$E$19,$E$19,"Fill=C","Days=A")/_xll.BDH($E30&amp;N$17&amp;"  Curncy","PX_LAST",$E$17,$E$17,"Fill=C","Days=A")-1</f>
        <v>1.0995370370370239E-2</v>
      </c>
      <c r="O30" s="37">
        <f>_xll.BDH($E30&amp;O$17&amp;"  Curncy","PX_LAST",$E$19,$E$19,"Fill=C","Days=A")/_xll.BDH($E30&amp;O$17&amp;"  Curncy","PX_LAST",$E$17,$E$17,"Fill=C","Days=A")-1</f>
        <v>-2.0817270624518103E-2</v>
      </c>
      <c r="P30" s="37">
        <f>_xll.BDH($E30&amp;P$17&amp;"  Curncy","PX_LAST",$E$19,$E$19,"Fill=C","Days=A")/_xll.BDH($E30&amp;P$17&amp;"  Curncy","PX_LAST",$E$17,$E$17,"Fill=C","Days=A")-1</f>
        <v>-2.9177985712848242E-3</v>
      </c>
      <c r="Q30" s="37"/>
      <c r="R30" s="38"/>
      <c r="S30" s="1"/>
    </row>
    <row r="33" spans="5:17" x14ac:dyDescent="0.25">
      <c r="E33" s="55">
        <v>42328</v>
      </c>
      <c r="G33" s="1" t="s">
        <v>227</v>
      </c>
      <c r="H33" s="1" t="s">
        <v>228</v>
      </c>
      <c r="I33" s="1" t="s">
        <v>229</v>
      </c>
      <c r="J33" s="1" t="s">
        <v>230</v>
      </c>
      <c r="K33" s="1" t="s">
        <v>231</v>
      </c>
      <c r="L33" s="1" t="s">
        <v>232</v>
      </c>
      <c r="M33" s="1" t="s">
        <v>233</v>
      </c>
      <c r="N33" s="1" t="s">
        <v>234</v>
      </c>
      <c r="O33" s="1" t="s">
        <v>235</v>
      </c>
      <c r="P33" s="1" t="s">
        <v>236</v>
      </c>
      <c r="Q33" s="1" t="s">
        <v>237</v>
      </c>
    </row>
    <row r="34" spans="5:17" ht="15.75" thickBot="1" x14ac:dyDescent="0.3"/>
    <row r="35" spans="5:17" ht="15.75" thickBot="1" x14ac:dyDescent="0.3">
      <c r="E35" s="45">
        <v>42331</v>
      </c>
      <c r="F35" s="43" t="s">
        <v>249</v>
      </c>
      <c r="G35" s="7" t="str">
        <f>G33</f>
        <v>USD</v>
      </c>
      <c r="H35" s="7" t="str">
        <f t="shared" ref="H35:Q35" si="4">H33</f>
        <v>EUR</v>
      </c>
      <c r="I35" s="7" t="str">
        <f t="shared" si="4"/>
        <v>JPY</v>
      </c>
      <c r="J35" s="7" t="str">
        <f t="shared" si="4"/>
        <v>GBP</v>
      </c>
      <c r="K35" s="7" t="str">
        <f t="shared" si="4"/>
        <v>CHF</v>
      </c>
      <c r="L35" s="7" t="str">
        <f t="shared" si="4"/>
        <v>CAD</v>
      </c>
      <c r="M35" s="7" t="str">
        <f t="shared" si="4"/>
        <v>AUD</v>
      </c>
      <c r="N35" s="7" t="str">
        <f t="shared" si="4"/>
        <v>NZD</v>
      </c>
      <c r="O35" s="7" t="str">
        <f t="shared" si="4"/>
        <v>HKD</v>
      </c>
      <c r="P35" s="7" t="str">
        <f t="shared" si="4"/>
        <v>NOK</v>
      </c>
      <c r="Q35" s="52" t="str">
        <f t="shared" si="4"/>
        <v>SEK</v>
      </c>
    </row>
    <row r="36" spans="5:17" x14ac:dyDescent="0.25">
      <c r="E36" s="9" t="s">
        <v>227</v>
      </c>
      <c r="F36" s="39" t="str">
        <f>E36</f>
        <v>USD</v>
      </c>
      <c r="G36" s="37"/>
      <c r="H36" s="37">
        <f>_xll.BDH($E36&amp;H$33&amp;"  Curncy","PX_LAST",$E$35,$E$35,"Fill=C","Days=A")/_xll.BDH($E36&amp;H$33&amp;"  Curncy","PX_LAST",$E$33,$E$33,"Fill=C","Days=A")-1</f>
        <v>2.4486319599701378E-3</v>
      </c>
      <c r="I36" s="37">
        <f>_xll.BDH($E36&amp;I$33&amp;"  Curncy","PX_LAST",$E$35,$E$35,"Fill=C","Days=A")/_xll.BDH($E36&amp;I$33&amp;"  Curncy","PX_LAST",$E$33,$E$33,"Fill=C","Days=A")-1</f>
        <v>7.3283934533030504E-4</v>
      </c>
      <c r="J36" s="37">
        <f>_xll.BDH($E36&amp;J$33&amp;"  Curncy","PX_LAST",$E$35,$E$35,"Fill=C","Days=A")/_xll.BDH($E36&amp;J$33&amp;"  Curncy","PX_LAST",$E$33,$E$33,"Fill=C","Days=A")-1</f>
        <v>4.101473492328811E-3</v>
      </c>
      <c r="K36" s="37">
        <f>_xll.BDH($E36&amp;K$33&amp;"  Curncy","PX_LAST",$E$35,$E$35,"Fill=C","Days=A")/_xll.BDH($E36&amp;K$33&amp;"  Curncy","PX_LAST",$E$33,$E$33,"Fill=C","Days=A")-1</f>
        <v>1.2767629149479376E-3</v>
      </c>
      <c r="L36" s="37">
        <f>_xll.BDH($E36&amp;L$33&amp;"  Curncy","PX_LAST",$E$35,$E$35,"Fill=C","Days=A")/_xll.BDH($E36&amp;L$33&amp;"  Curncy","PX_LAST",$E$33,$E$33,"Fill=C","Days=A")-1</f>
        <v>6.7435935860937768E-4</v>
      </c>
      <c r="M36" s="37">
        <f>_xll.BDH($E36&amp;M$33&amp;"  Curncy","PX_LAST",$E$35,$E$35,"Fill=C","Days=A")/_xll.BDH($E36&amp;M$33&amp;"  Curncy","PX_LAST",$E$33,$E$33,"Fill=C","Days=A")-1</f>
        <v>5.4288816503800241E-3</v>
      </c>
      <c r="N36" s="37">
        <f>_xll.BDH($E36&amp;N$33&amp;"  Curncy","PX_LAST",$E$35,$E$35,"Fill=C","Days=A")/_xll.BDH($E36&amp;N$33&amp;"  Curncy","PX_LAST",$E$33,$E$33,"Fill=C","Days=A")-1</f>
        <v>7.6140466032164067E-3</v>
      </c>
      <c r="O36" s="37">
        <f>_xll.BDH($E36&amp;O$33&amp;"  Curncy","PX_LAST",$E$35,$E$35,"Fill=C","Days=A")/_xll.BDH($E36&amp;O$33&amp;"  Curncy","PX_LAST",$E$33,$E$33,"Fill=C","Days=A")-1</f>
        <v>1.2902892828625667E-5</v>
      </c>
      <c r="P36" s="37">
        <f>_xll.BDH($E36&amp;P$33&amp;"  Curncy","PX_LAST",$E$35,$E$35,"Fill=C","Days=A")/_xll.BDH($E36&amp;P$33&amp;"  Curncy","PX_LAST",$E$33,$E$33,"Fill=C","Days=A")-1</f>
        <v>3.3790820931793863E-3</v>
      </c>
      <c r="Q36" s="37">
        <f>_xll.BDH($E36&amp;Q$33&amp;"  Curncy","PX_LAST",$E$35,$E$35,"Fill=C","Days=A")/_xll.BDH($E36&amp;Q$33&amp;"  Curncy","PX_LAST",$E$33,$E$33,"Fill=C","Days=A")-1</f>
        <v>1.3419431796024561E-3</v>
      </c>
    </row>
    <row r="37" spans="5:17" x14ac:dyDescent="0.25">
      <c r="E37" s="1" t="s">
        <v>228</v>
      </c>
      <c r="F37" s="40" t="str">
        <f t="shared" ref="F37:F46" si="5">E37</f>
        <v>EUR</v>
      </c>
      <c r="G37" s="37">
        <f>_xll.BDH($E37&amp;G$33&amp;"  Curncy","PX_LAST",$E$35,$E$35,"Fill=C","Days=A")/_xll.BDH($E37&amp;G$33&amp;"  Curncy","PX_LAST",$E$33,$E$33,"Fill=C","Days=A")-1</f>
        <v>-2.4422318241592578E-3</v>
      </c>
      <c r="H37" s="37"/>
      <c r="I37" s="37">
        <f>_xll.BDH($E37&amp;I$33&amp;"  Curncy","PX_LAST",$E$35,$E$35,"Fill=C","Days=A")/_xll.BDH($E37&amp;I$33&amp;"  Curncy","PX_LAST",$E$33,$E$33,"Fill=C","Days=A")-1</f>
        <v>-1.9117534602737241E-3</v>
      </c>
      <c r="J37" s="37">
        <f>_xll.BDH($E37&amp;J$33&amp;"  Curncy","PX_LAST",$E$35,$E$35,"Fill=C","Days=A")/_xll.BDH($E37&amp;J$33&amp;"  Curncy","PX_LAST",$E$33,$E$33,"Fill=C","Days=A")-1</f>
        <v>1.5978999029846452E-3</v>
      </c>
      <c r="K37" s="37">
        <f>_xll.BDH($E37&amp;K$33&amp;"  Curncy","PX_LAST",$E$35,$E$35,"Fill=C","Days=A")/_xll.BDH($E37&amp;K$33&amp;"  Curncy","PX_LAST",$E$33,$E$33,"Fill=C","Days=A")-1</f>
        <v>-1.5492438214682602E-3</v>
      </c>
      <c r="L37" s="37">
        <f>_xll.BDH($E37&amp;L$33&amp;"  Curncy","PX_LAST",$E$35,$E$35,"Fill=C","Days=A")/_xll.BDH($E37&amp;L$33&amp;"  Curncy","PX_LAST",$E$33,$E$33,"Fill=C","Days=A")-1</f>
        <v>-1.8086873293359229E-3</v>
      </c>
      <c r="M37" s="37">
        <f>_xll.BDH($E37&amp;M$33&amp;"  Curncy","PX_LAST",$E$35,$E$35,"Fill=C","Days=A")/_xll.BDH($E37&amp;M$33&amp;"  Curncy","PX_LAST",$E$33,$E$33,"Fill=C","Days=A")-1</f>
        <v>3.4271725826193755E-3</v>
      </c>
      <c r="N37" s="37">
        <f>_xll.BDH($E37&amp;N$33&amp;"  Curncy","PX_LAST",$E$35,$E$35,"Fill=C","Days=A")/_xll.BDH($E37&amp;N$33&amp;"  Curncy","PX_LAST",$E$33,$E$33,"Fill=C","Days=A")-1</f>
        <v>5.1784723506564934E-3</v>
      </c>
      <c r="O37" s="37">
        <f>_xll.BDH($E37&amp;O$33&amp;"  Curncy","PX_LAST",$E$35,$E$35,"Fill=C","Days=A")/_xll.BDH($E37&amp;O$33&amp;"  Curncy","PX_LAST",$E$33,$E$33,"Fill=C","Days=A")-1</f>
        <v>-1.7827906130616356E-3</v>
      </c>
      <c r="P37" s="37">
        <f>_xll.BDH($E37&amp;P$33&amp;"  Curncy","PX_LAST",$E$35,$E$35,"Fill=C","Days=A")/_xll.BDH($E37&amp;P$33&amp;"  Curncy","PX_LAST",$E$33,$E$33,"Fill=C","Days=A")-1</f>
        <v>9.7832467334812989E-4</v>
      </c>
      <c r="Q37" s="37">
        <f>_xll.BDH($E37&amp;Q$33&amp;"  Curncy","PX_LAST",$E$35,$E$35,"Fill=C","Days=A")/_xll.BDH($E37&amp;Q$33&amp;"  Curncy","PX_LAST",$E$33,$E$33,"Fill=C","Days=A")-1</f>
        <v>-1.098901098900984E-3</v>
      </c>
    </row>
    <row r="38" spans="5:17" x14ac:dyDescent="0.25">
      <c r="E38" s="9" t="s">
        <v>229</v>
      </c>
      <c r="F38" s="39" t="str">
        <f t="shared" si="5"/>
        <v>JPY</v>
      </c>
      <c r="G38" s="37">
        <f>_xll.BDH($E38&amp;G$33&amp;"  Curncy","PX_LAST",$E$35,$E$35,"Fill=C","Days=A")/_xll.BDH($E38&amp;G$33&amp;"  Curncy","PX_LAST",$E$33,$E$33,"Fill=C","Days=A")-1</f>
        <v>-9.8219766728047109E-4</v>
      </c>
      <c r="H38" s="37">
        <f>_xll.BDH($E38&amp;H$33&amp;"  Curncy","PX_LAST",$E$35,$E$35,"Fill=C","Days=A")/_xll.BDH($E38&amp;H$33&amp;"  Curncy","PX_LAST",$E$33,$E$33,"Fill=C","Days=A")-1</f>
        <v>1.7389257884001807E-3</v>
      </c>
      <c r="I38" s="37"/>
      <c r="J38" s="37">
        <f>_xll.BDH($E38&amp;J$33&amp;"  Curncy","PX_LAST",$E$35,$E$35,"Fill=C","Days=A")/_xll.BDH($E38&amp;J$33&amp;"  Curncy","PX_LAST",$E$33,$E$33,"Fill=C","Days=A")-1</f>
        <v>3.1710501772055366E-3</v>
      </c>
      <c r="K38" s="37">
        <f>_xll.BDH($E38&amp;K$33&amp;"  Curncy","PX_LAST",$E$35,$E$35,"Fill=C","Days=A")/_xll.BDH($E38&amp;K$33&amp;"  Curncy","PX_LAST",$E$33,$E$33,"Fill=C","Days=A")-1</f>
        <v>1.205545509341821E-4</v>
      </c>
      <c r="L38" s="37">
        <f>_xll.BDH($E38&amp;L$33&amp;"  Curncy","PX_LAST",$E$35,$E$35,"Fill=C","Days=A")/_xll.BDH($E38&amp;L$33&amp;"  Curncy","PX_LAST",$E$33,$E$33,"Fill=C","Days=A")-1</f>
        <v>-1.0122575183113547E-4</v>
      </c>
      <c r="M38" s="37">
        <f>_xll.BDH($E38&amp;M$33&amp;"  Curncy","PX_LAST",$E$35,$E$35,"Fill=C","Days=A")/_xll.BDH($E38&amp;M$33&amp;"  Curncy","PX_LAST",$E$33,$E$33,"Fill=C","Days=A")-1</f>
        <v>4.888454359612604E-3</v>
      </c>
      <c r="N38" s="37">
        <f>_xll.BDH($E38&amp;N$33&amp;"  Curncy","PX_LAST",$E$35,$E$35,"Fill=C","Days=A")/_xll.BDH($E38&amp;N$33&amp;"  Curncy","PX_LAST",$E$33,$E$33,"Fill=C","Days=A")-1</f>
        <v>6.4464141821112264E-3</v>
      </c>
      <c r="O38" s="37">
        <f>_xll.BDH($E38&amp;O$33&amp;"  Curncy","PX_LAST",$E$35,$E$35,"Fill=C","Days=A")/_xll.BDH($E38&amp;O$33&amp;"  Curncy","PX_LAST",$E$33,$E$33,"Fill=C","Days=A")-1</f>
        <v>-7.4474322204431953E-4</v>
      </c>
      <c r="P38" s="37">
        <f>_xll.BDH($E38&amp;P$33&amp;"  Curncy","PX_LAST",$E$35,$E$35,"Fill=C","Days=A")/_xll.BDH($E38&amp;P$33&amp;"  Curncy","PX_LAST",$E$33,$E$33,"Fill=C","Days=A")-1</f>
        <v>2.7290559172186146E-3</v>
      </c>
      <c r="Q38" s="37">
        <f>_xll.BDH($E38&amp;Q$33&amp;"  Curncy","PX_LAST",$E$35,$E$35,"Fill=C","Days=A")/_xll.BDH($E38&amp;Q$33&amp;"  Curncy","PX_LAST",$E$33,$E$33,"Fill=C","Days=A")-1</f>
        <v>6.3387423935101772E-4</v>
      </c>
    </row>
    <row r="39" spans="5:17" x14ac:dyDescent="0.25">
      <c r="E39" s="1" t="s">
        <v>230</v>
      </c>
      <c r="F39" s="40" t="str">
        <f t="shared" si="5"/>
        <v>GBP</v>
      </c>
      <c r="G39" s="37">
        <f>_xll.BDH($E39&amp;G$33&amp;"  Curncy","PX_LAST",$E$35,$E$35,"Fill=C","Days=A")/_xll.BDH($E39&amp;G$33&amp;"  Curncy","PX_LAST",$E$33,$E$33,"Fill=C","Days=A")-1</f>
        <v>-4.1471924165624729E-3</v>
      </c>
      <c r="H39" s="37">
        <f>_xll.BDH($E39&amp;H$33&amp;"  Curncy","PX_LAST",$E$35,$E$35,"Fill=C","Days=A")/_xll.BDH($E39&amp;H$33&amp;"  Curncy","PX_LAST",$E$33,$E$33,"Fill=C","Days=A")-1</f>
        <v>-1.5421281368289685E-3</v>
      </c>
      <c r="I39" s="37">
        <f>_xll.BDH($E39&amp;I$33&amp;"  Curncy","PX_LAST",$E$35,$E$35,"Fill=C","Days=A")/_xll.BDH($E39&amp;I$33&amp;"  Curncy","PX_LAST",$E$33,$E$33,"Fill=C","Days=A")-1</f>
        <v>-3.6175184359458212E-3</v>
      </c>
      <c r="J39" s="37"/>
      <c r="K39" s="37">
        <f>_xll.BDH($E39&amp;K$33&amp;"  Curncy","PX_LAST",$E$35,$E$35,"Fill=C","Days=A")/_xll.BDH($E39&amp;K$33&amp;"  Curncy","PX_LAST",$E$33,$E$33,"Fill=C","Days=A")-1</f>
        <v>-2.7802922539764685E-3</v>
      </c>
      <c r="L39" s="37">
        <f>_xll.BDH($E39&amp;L$33&amp;"  Curncy","PX_LAST",$E$35,$E$35,"Fill=C","Days=A")/_xll.BDH($E39&amp;L$33&amp;"  Curncy","PX_LAST",$E$33,$E$33,"Fill=C","Days=A")-1</f>
        <v>-3.4035416563902299E-3</v>
      </c>
      <c r="M39" s="37">
        <f>_xll.BDH($E39&amp;M$33&amp;"  Curncy","PX_LAST",$E$35,$E$35,"Fill=C","Days=A")/_xll.BDH($E39&amp;M$33&amp;"  Curncy","PX_LAST",$E$33,$E$33,"Fill=C","Days=A")-1</f>
        <v>1.2861430000477014E-3</v>
      </c>
      <c r="N39" s="37">
        <f>_xll.BDH($E39&amp;N$33&amp;"  Curncy","PX_LAST",$E$35,$E$35,"Fill=C","Days=A")/_xll.BDH($E39&amp;N$33&amp;"  Curncy","PX_LAST",$E$33,$E$33,"Fill=C","Days=A")-1</f>
        <v>3.7165082108903125E-3</v>
      </c>
      <c r="O39" s="37">
        <f>_xll.BDH($E39&amp;O$33&amp;"  Curncy","PX_LAST",$E$35,$E$35,"Fill=C","Days=A")/_xll.BDH($E39&amp;O$33&amp;"  Curncy","PX_LAST",$E$33,$E$33,"Fill=C","Days=A")-1</f>
        <v>-4.1703472175035339E-3</v>
      </c>
      <c r="P39" s="37">
        <f>_xll.BDH($E39&amp;P$33&amp;"  Curncy","PX_LAST",$E$35,$E$35,"Fill=C","Days=A")/_xll.BDH($E39&amp;P$33&amp;"  Curncy","PX_LAST",$E$33,$E$33,"Fill=C","Days=A")-1</f>
        <v>-5.0293761287512062E-4</v>
      </c>
      <c r="Q39" s="37">
        <f>_xll.BDH($E39&amp;Q$33&amp;"  Curncy","PX_LAST",$E$35,$E$35,"Fill=C","Days=A")/_xll.BDH($E39&amp;Q$33&amp;"  Curncy","PX_LAST",$E$33,$E$33,"Fill=C","Days=A")-1</f>
        <v>-2.9593169413345555E-3</v>
      </c>
    </row>
    <row r="40" spans="5:17" x14ac:dyDescent="0.25">
      <c r="E40" s="9" t="s">
        <v>231</v>
      </c>
      <c r="F40" s="39" t="str">
        <f t="shared" si="5"/>
        <v>CHF</v>
      </c>
      <c r="G40" s="37">
        <f>_xll.BDH($E40&amp;G$33&amp;"  Curncy","PX_LAST",$E$35,$E$35,"Fill=C","Days=A")/_xll.BDH($E40&amp;G$33&amp;"  Curncy","PX_LAST",$E$33,$E$33,"Fill=C","Days=A")-1</f>
        <v>-9.1668364228969512E-4</v>
      </c>
      <c r="H40" s="37">
        <f>_xll.BDH($E40&amp;H$33&amp;"  Curncy","PX_LAST",$E$35,$E$35,"Fill=C","Days=A")/_xll.BDH($E40&amp;H$33&amp;"  Curncy","PX_LAST",$E$33,$E$33,"Fill=C","Days=A")-1</f>
        <v>1.5181088700932932E-3</v>
      </c>
      <c r="I40" s="37">
        <f>_xll.BDH($E40&amp;I$33&amp;"  Curncy","PX_LAST",$E$35,$E$35,"Fill=C","Days=A")/_xll.BDH($E40&amp;I$33&amp;"  Curncy","PX_LAST",$E$33,$E$33,"Fill=C","Days=A")-1</f>
        <v>-5.8862543525117772E-4</v>
      </c>
      <c r="J40" s="37">
        <f>_xll.BDH($E40&amp;J$33&amp;"  Curncy","PX_LAST",$E$35,$E$35,"Fill=C","Days=A")/_xll.BDH($E40&amp;J$33&amp;"  Curncy","PX_LAST",$E$33,$E$33,"Fill=C","Days=A")-1</f>
        <v>3.2492650471915852E-3</v>
      </c>
      <c r="K40" s="37"/>
      <c r="L40" s="37">
        <f>_xll.BDH($E40&amp;L$33&amp;"  Curncy","PX_LAST",$E$35,$E$35,"Fill=C","Days=A")/_xll.BDH($E40&amp;L$33&amp;"  Curncy","PX_LAST",$E$33,$E$33,"Fill=C","Days=A")-1</f>
        <v>-7.629510948349294E-4</v>
      </c>
      <c r="M40" s="37">
        <f>_xll.BDH($E40&amp;M$33&amp;"  Curncy","PX_LAST",$E$35,$E$35,"Fill=C","Days=A")/_xll.BDH($E40&amp;M$33&amp;"  Curncy","PX_LAST",$E$33,$E$33,"Fill=C","Days=A")-1</f>
        <v>4.5712600457126218E-3</v>
      </c>
      <c r="N40" s="37">
        <f>_xll.BDH($E40&amp;N$33&amp;"  Curncy","PX_LAST",$E$35,$E$35,"Fill=C","Days=A")/_xll.BDH($E40&amp;N$33&amp;"  Curncy","PX_LAST",$E$33,$E$33,"Fill=C","Days=A")-1</f>
        <v>6.5512400561535955E-3</v>
      </c>
      <c r="O40" s="37">
        <f>_xll.BDH($E40&amp;O$33&amp;"  Curncy","PX_LAST",$E$35,$E$35,"Fill=C","Days=A")/_xll.BDH($E40&amp;O$33&amp;"  Curncy","PX_LAST",$E$33,$E$33,"Fill=C","Days=A")-1</f>
        <v>-9.3306874482546043E-4</v>
      </c>
      <c r="P40" s="37">
        <f>_xll.BDH($E40&amp;P$33&amp;"  Curncy","PX_LAST",$E$35,$E$35,"Fill=C","Days=A")/_xll.BDH($E40&amp;P$33&amp;"  Curncy","PX_LAST",$E$33,$E$33,"Fill=C","Days=A")-1</f>
        <v>1.9438750265072802E-3</v>
      </c>
      <c r="Q40" s="37">
        <f>_xll.BDH($E40&amp;Q$33&amp;"  Curncy","PX_LAST",$E$35,$E$35,"Fill=C","Days=A")/_xll.BDH($E40&amp;Q$33&amp;"  Curncy","PX_LAST",$E$33,$E$33,"Fill=C","Days=A")-1</f>
        <v>5.3745224269463598E-4</v>
      </c>
    </row>
    <row r="41" spans="5:17" x14ac:dyDescent="0.25">
      <c r="E41" s="1" t="s">
        <v>232</v>
      </c>
      <c r="F41" s="40" t="str">
        <f t="shared" si="5"/>
        <v>CAD</v>
      </c>
      <c r="G41" s="37">
        <f>_xll.BDH($E41&amp;G$33&amp;"  Curncy","PX_LAST",$E$35,$E$35,"Fill=C","Days=A")/_xll.BDH($E41&amp;G$33&amp;"  Curncy","PX_LAST",$E$33,$E$33,"Fill=C","Days=A")-1</f>
        <v>-6.672894701721388E-4</v>
      </c>
      <c r="H41" s="37">
        <f>_xll.BDH($E41&amp;H$33&amp;"  Curncy","PX_LAST",$E$35,$E$35,"Fill=C","Days=A")/_xll.BDH($E41&amp;H$33&amp;"  Curncy","PX_LAST",$E$33,$E$33,"Fill=C","Days=A")-1</f>
        <v>1.8471156578572234E-3</v>
      </c>
      <c r="I41" s="37">
        <f>_xll.BDH($E41&amp;I$33&amp;"  Curncy","PX_LAST",$E$35,$E$35,"Fill=C","Days=A")/_xll.BDH($E41&amp;I$33&amp;"  Curncy","PX_LAST",$E$33,$E$33,"Fill=C","Days=A")-1</f>
        <v>-1.521127372687836E-4</v>
      </c>
      <c r="J41" s="37">
        <f>_xll.BDH($E41&amp;J$33&amp;"  Curncy","PX_LAST",$E$35,$E$35,"Fill=C","Days=A")/_xll.BDH($E41&amp;J$33&amp;"  Curncy","PX_LAST",$E$33,$E$33,"Fill=C","Days=A")-1</f>
        <v>3.4461787958646184E-3</v>
      </c>
      <c r="K41" s="37">
        <f>_xll.BDH($E41&amp;K$33&amp;"  Curncy","PX_LAST",$E$35,$E$35,"Fill=C","Days=A")/_xll.BDH($E41&amp;K$33&amp;"  Curncy","PX_LAST",$E$33,$E$33,"Fill=C","Days=A")-1</f>
        <v>2.6208884811951272E-4</v>
      </c>
      <c r="L41" s="37"/>
      <c r="M41" s="37">
        <f>_xll.BDH($E41&amp;M$33&amp;"  Curncy","PX_LAST",$E$35,$E$35,"Fill=C","Days=A")/_xll.BDH($E41&amp;M$33&amp;"  Curncy","PX_LAST",$E$33,$E$33,"Fill=C","Days=A")-1</f>
        <v>4.9265842349306421E-3</v>
      </c>
      <c r="N41" s="37">
        <f>_xll.BDH($E41&amp;N$33&amp;"  Curncy","PX_LAST",$E$35,$E$35,"Fill=C","Days=A")/_xll.BDH($E41&amp;N$33&amp;"  Curncy","PX_LAST",$E$33,$E$33,"Fill=C","Days=A")-1</f>
        <v>6.9188999824838504E-3</v>
      </c>
      <c r="O41" s="37">
        <f>_xll.BDH($E41&amp;O$33&amp;"  Curncy","PX_LAST",$E$35,$E$35,"Fill=C","Days=A")/_xll.BDH($E41&amp;O$33&amp;"  Curncy","PX_LAST",$E$33,$E$33,"Fill=C","Days=A")-1</f>
        <v>-1.55030747764906E-4</v>
      </c>
      <c r="P41" s="37">
        <f>_xll.BDH($E41&amp;P$33&amp;"  Curncy","PX_LAST",$E$35,$E$35,"Fill=C","Days=A")/_xll.BDH($E41&amp;P$33&amp;"  Curncy","PX_LAST",$E$33,$E$33,"Fill=C","Days=A")-1</f>
        <v>2.6562475869844615E-3</v>
      </c>
      <c r="Q41" s="37">
        <f>_xll.BDH($E41&amp;Q$33&amp;"  Curncy","PX_LAST",$E$35,$E$35,"Fill=C","Days=A")/_xll.BDH($E41&amp;Q$33&amp;"  Curncy","PX_LAST",$E$33,$E$33,"Fill=C","Days=A")-1</f>
        <v>7.1949053946473995E-4</v>
      </c>
    </row>
    <row r="42" spans="5:17" x14ac:dyDescent="0.25">
      <c r="E42" s="9" t="s">
        <v>233</v>
      </c>
      <c r="F42" s="39" t="str">
        <f t="shared" si="5"/>
        <v>AUD</v>
      </c>
      <c r="G42" s="37">
        <f>_xll.BDH($E42&amp;G$33&amp;"  Curncy","PX_LAST",$E$35,$E$35,"Fill=C","Days=A")/_xll.BDH($E42&amp;G$33&amp;"  Curncy","PX_LAST",$E$33,$E$33,"Fill=C","Days=A")-1</f>
        <v>-5.8019063406548055E-3</v>
      </c>
      <c r="H42" s="37">
        <f>_xll.BDH($E42&amp;H$33&amp;"  Curncy","PX_LAST",$E$35,$E$35,"Fill=C","Days=A")/_xll.BDH($E42&amp;H$33&amp;"  Curncy","PX_LAST",$E$33,$E$33,"Fill=C","Days=A")-1</f>
        <v>-3.2357699661714756E-3</v>
      </c>
      <c r="I42" s="37">
        <f>_xll.BDH($E42&amp;I$33&amp;"  Curncy","PX_LAST",$E$35,$E$35,"Fill=C","Days=A")/_xll.BDH($E42&amp;I$33&amp;"  Curncy","PX_LAST",$E$33,$E$33,"Fill=C","Days=A")-1</f>
        <v>-4.5691391786804036E-3</v>
      </c>
      <c r="J42" s="37">
        <f>_xll.BDH($E42&amp;J$33&amp;"  Curncy","PX_LAST",$E$35,$E$35,"Fill=C","Days=A")/_xll.BDH($E42&amp;J$33&amp;"  Curncy","PX_LAST",$E$33,$E$33,"Fill=C","Days=A")-1</f>
        <v>-1.4482411216522051E-3</v>
      </c>
      <c r="K42" s="37">
        <f>_xll.BDH($E42&amp;K$33&amp;"  Curncy","PX_LAST",$E$35,$E$35,"Fill=C","Days=A")/_xll.BDH($E42&amp;K$33&amp;"  Curncy","PX_LAST",$E$33,$E$33,"Fill=C","Days=A")-1</f>
        <v>-4.7476939772109761E-3</v>
      </c>
      <c r="L42" s="37">
        <f>_xll.BDH($E42&amp;L$33&amp;"  Curncy","PX_LAST",$E$35,$E$35,"Fill=C","Days=A")/_xll.BDH($E42&amp;L$33&amp;"  Curncy","PX_LAST",$E$33,$E$33,"Fill=C","Days=A")-1</f>
        <v>-4.5567522783760417E-3</v>
      </c>
      <c r="M42" s="37"/>
      <c r="N42" s="37">
        <f>_xll.BDH($E42&amp;N$33&amp;"  Curncy","PX_LAST",$E$35,$E$35,"Fill=C","Days=A")/_xll.BDH($E42&amp;N$33&amp;"  Curncy","PX_LAST",$E$33,$E$33,"Fill=C","Days=A")-1</f>
        <v>3.2685672780099484E-3</v>
      </c>
      <c r="O42" s="37">
        <f>_xll.BDH($E42&amp;O$33&amp;"  Curncy","PX_LAST",$E$35,$E$35,"Fill=C","Days=A")/_xll.BDH($E42&amp;O$33&amp;"  Curncy","PX_LAST",$E$33,$E$33,"Fill=C","Days=A")-1</f>
        <v>-5.668752339697436E-3</v>
      </c>
      <c r="P42" s="37">
        <f>_xll.BDH($E42&amp;P$33&amp;"  Curncy","PX_LAST",$E$35,$E$35,"Fill=C","Days=A")/_xll.BDH($E42&amp;P$33&amp;"  Curncy","PX_LAST",$E$33,$E$33,"Fill=C","Days=A")-1</f>
        <v>-1.6733724213506829E-3</v>
      </c>
      <c r="Q42" s="37">
        <f>_xll.BDH($E42&amp;Q$33&amp;"  Curncy","PX_LAST",$E$35,$E$35,"Fill=C","Days=A")/_xll.BDH($E42&amp;Q$33&amp;"  Curncy","PX_LAST",$E$33,$E$33,"Fill=C","Days=A")-1</f>
        <v>-3.8368239975899998E-3</v>
      </c>
    </row>
    <row r="43" spans="5:17" x14ac:dyDescent="0.25">
      <c r="E43" s="1" t="s">
        <v>234</v>
      </c>
      <c r="F43" s="40" t="str">
        <f t="shared" si="5"/>
        <v>NZD</v>
      </c>
      <c r="G43" s="37">
        <f>_xll.BDH($E43&amp;G$33&amp;"  Curncy","PX_LAST",$E$35,$E$35,"Fill=C","Days=A")/_xll.BDH($E43&amp;G$33&amp;"  Curncy","PX_LAST",$E$33,$E$33,"Fill=C","Days=A")-1</f>
        <v>-7.7696526508226338E-3</v>
      </c>
      <c r="H43" s="37">
        <f>_xll.BDH($E43&amp;H$33&amp;"  Curncy","PX_LAST",$E$35,$E$35,"Fill=C","Days=A")/_xll.BDH($E43&amp;H$33&amp;"  Curncy","PX_LAST",$E$33,$E$33,"Fill=C","Days=A")-1</f>
        <v>-4.8677592081778354E-3</v>
      </c>
      <c r="I43" s="37">
        <f>_xll.BDH($E43&amp;I$33&amp;"  Curncy","PX_LAST",$E$35,$E$35,"Fill=C","Days=A")/_xll.BDH($E43&amp;I$33&amp;"  Curncy","PX_LAST",$E$33,$E$33,"Fill=C","Days=A")-1</f>
        <v>-6.9842451308771425E-3</v>
      </c>
      <c r="J43" s="37">
        <f>_xll.BDH($E43&amp;J$33&amp;"  Curncy","PX_LAST",$E$35,$E$35,"Fill=C","Days=A")/_xll.BDH($E43&amp;J$33&amp;"  Curncy","PX_LAST",$E$33,$E$33,"Fill=C","Days=A")-1</f>
        <v>-3.7019898195279621E-3</v>
      </c>
      <c r="K43" s="37">
        <f>_xll.BDH($E43&amp;K$33&amp;"  Curncy","PX_LAST",$E$35,$E$35,"Fill=C","Days=A")/_xll.BDH($E43&amp;K$33&amp;"  Curncy","PX_LAST",$E$33,$E$33,"Fill=C","Days=A")-1</f>
        <v>-7.1770334928228374E-3</v>
      </c>
      <c r="L43" s="37">
        <f>_xll.BDH($E43&amp;L$33&amp;"  Curncy","PX_LAST",$E$35,$E$35,"Fill=C","Days=A")/_xll.BDH($E43&amp;L$33&amp;"  Curncy","PX_LAST",$E$33,$E$33,"Fill=C","Days=A")-1</f>
        <v>-7.4167047010497145E-3</v>
      </c>
      <c r="M43" s="37">
        <f>_xll.BDH($E43&amp;M$33&amp;"  Curncy","PX_LAST",$E$35,$E$35,"Fill=C","Days=A")/_xll.BDH($E43&amp;M$33&amp;"  Curncy","PX_LAST",$E$33,$E$33,"Fill=C","Days=A")-1</f>
        <v>-2.5349939380578945E-3</v>
      </c>
      <c r="N43" s="37"/>
      <c r="O43" s="37">
        <f>_xll.BDH($E43&amp;O$33&amp;"  Curncy","PX_LAST",$E$35,$E$35,"Fill=C","Days=A")/_xll.BDH($E43&amp;O$33&amp;"  Curncy","PX_LAST",$E$33,$E$33,"Fill=C","Days=A")-1</f>
        <v>-7.2952512044046625E-3</v>
      </c>
      <c r="P43" s="37">
        <f>_xll.BDH($E43&amp;P$33&amp;"  Curncy","PX_LAST",$E$35,$E$35,"Fill=C","Days=A")/_xll.BDH($E43&amp;P$33&amp;"  Curncy","PX_LAST",$E$33,$E$33,"Fill=C","Days=A")-1</f>
        <v>-3.7573426943499078E-3</v>
      </c>
      <c r="Q43" s="37">
        <f>_xll.BDH($E43&amp;Q$33&amp;"  Curncy","PX_LAST",$E$35,$E$35,"Fill=C","Days=A")/_xll.BDH($E43&amp;Q$33&amp;"  Curncy","PX_LAST",$E$33,$E$33,"Fill=C","Days=A")-1</f>
        <v>-5.491238501626361E-3</v>
      </c>
    </row>
    <row r="44" spans="5:17" x14ac:dyDescent="0.25">
      <c r="E44" s="9" t="s">
        <v>235</v>
      </c>
      <c r="F44" s="39" t="str">
        <f t="shared" si="5"/>
        <v>HKD</v>
      </c>
      <c r="G44" s="37">
        <f>_xll.BDH($E44&amp;G$33&amp;"  Curncy","PX_LAST",$E$35,$E$35,"Fill=C","Days=A")/_xll.BDH($E44&amp;G$33&amp;"  Curncy","PX_LAST",$E$33,$E$33,"Fill=C","Days=A")-1</f>
        <v>0</v>
      </c>
      <c r="H44" s="37">
        <f>_xll.BDH($E44&amp;H$33&amp;"  Curncy","PX_LAST",$E$35,$E$35,"Fill=C","Days=A")/_xll.BDH($E44&amp;H$33&amp;"  Curncy","PX_LAST",$E$33,$E$33,"Fill=C","Days=A")-1</f>
        <v>2.4752475247524774E-3</v>
      </c>
      <c r="I44" s="37">
        <f>_xll.BDH($E44&amp;I$33&amp;"  Curncy","PX_LAST",$E$35,$E$35,"Fill=C","Days=A")/_xll.BDH($E44&amp;I$33&amp;"  Curncy","PX_LAST",$E$33,$E$33,"Fill=C","Days=A")-1</f>
        <v>5.0474778384179686E-4</v>
      </c>
      <c r="J44" s="37">
        <f>_xll.BDH($E44&amp;J$33&amp;"  Curncy","PX_LAST",$E$35,$E$35,"Fill=C","Days=A")/_xll.BDH($E44&amp;J$33&amp;"  Curncy","PX_LAST",$E$33,$E$33,"Fill=C","Days=A")-1</f>
        <v>4.7114252061248862E-3</v>
      </c>
      <c r="K44" s="37">
        <f>_xll.BDH($E44&amp;K$33&amp;"  Curncy","PX_LAST",$E$35,$E$35,"Fill=C","Days=A")/_xll.BDH($E44&amp;K$33&amp;"  Curncy","PX_LAST",$E$33,$E$33,"Fill=C","Days=A")-1</f>
        <v>8.9024158265171849E-4</v>
      </c>
      <c r="L44" s="37">
        <f>_xll.BDH($E44&amp;L$33&amp;"  Curncy","PX_LAST",$E$35,$E$35,"Fill=C","Days=A")/_xll.BDH($E44&amp;L$33&amp;"  Curncy","PX_LAST",$E$33,$E$33,"Fill=C","Days=A")-1</f>
        <v>4.0648045990354653E-4</v>
      </c>
      <c r="M44" s="37">
        <f>_xll.BDH($E44&amp;M$33&amp;"  Curncy","PX_LAST",$E$35,$E$35,"Fill=C","Days=A")/_xll.BDH($E44&amp;M$33&amp;"  Curncy","PX_LAST",$E$33,$E$33,"Fill=C","Days=A")-1</f>
        <v>5.0476724621424385E-3</v>
      </c>
      <c r="N44" s="37">
        <f>_xll.BDH($E44&amp;N$33&amp;"  Curncy","PX_LAST",$E$35,$E$35,"Fill=C","Days=A")/_xll.BDH($E44&amp;N$33&amp;"  Curncy","PX_LAST",$E$33,$E$33,"Fill=C","Days=A")-1</f>
        <v>7.6297049847406928E-3</v>
      </c>
      <c r="O44" s="37"/>
      <c r="P44" s="37">
        <f>_xll.BDH($E44&amp;P$33&amp;"  Curncy","PX_LAST",$E$35,$E$35,"Fill=C","Days=A")/_xll.BDH($E44&amp;P$33&amp;"  Curncy","PX_LAST",$E$33,$E$33,"Fill=C","Days=A")-1</f>
        <v>3.5880875493361497E-3</v>
      </c>
      <c r="Q44" s="37">
        <f>_xll.BDH($E44&amp;Q$33&amp;"  Curncy","PX_LAST",$E$35,$E$35,"Fill=C","Days=A")/_xll.BDH($E44&amp;Q$33&amp;"  Curncy","PX_LAST",$E$33,$E$33,"Fill=C","Days=A")-1</f>
        <v>1.511379800853474E-3</v>
      </c>
    </row>
    <row r="45" spans="5:17" x14ac:dyDescent="0.25">
      <c r="E45" s="1" t="s">
        <v>236</v>
      </c>
      <c r="F45" s="40" t="str">
        <f t="shared" si="5"/>
        <v>NOK</v>
      </c>
      <c r="G45" s="37">
        <f>_xll.BDH($E45&amp;G$33&amp;"  Curncy","PX_LAST",$E$35,$E$35,"Fill=C","Days=A")/_xll.BDH($E45&amp;G$33&amp;"  Curncy","PX_LAST",$E$33,$E$33,"Fill=C","Days=A")-1</f>
        <v>-4.3177892918825345E-3</v>
      </c>
      <c r="H45" s="37">
        <f>_xll.BDH($E45&amp;H$33&amp;"  Curncy","PX_LAST",$E$35,$E$35,"Fill=C","Days=A")/_xll.BDH($E45&amp;H$33&amp;"  Curncy","PX_LAST",$E$33,$E$33,"Fill=C","Days=A")-1</f>
        <v>-9.1996320147191835E-4</v>
      </c>
      <c r="I45" s="37">
        <f>_xll.BDH($E45&amp;I$33&amp;"  Curncy","PX_LAST",$E$35,$E$35,"Fill=C","Days=A")/_xll.BDH($E45&amp;I$33&amp;"  Curncy","PX_LAST",$E$33,$E$33,"Fill=C","Days=A")-1</f>
        <v>-3.3470449671273439E-3</v>
      </c>
      <c r="J45" s="37">
        <f>_xll.BDH($E45&amp;J$33&amp;"  Curncy","PX_LAST",$E$35,$E$35,"Fill=C","Days=A")/_xll.BDH($E45&amp;J$33&amp;"  Curncy","PX_LAST",$E$33,$E$33,"Fill=C","Days=A")-1</f>
        <v>0</v>
      </c>
      <c r="K45" s="37">
        <f>_xll.BDH($E45&amp;K$33&amp;"  Curncy","PX_LAST",$E$35,$E$35,"Fill=C","Days=A")/_xll.BDH($E45&amp;K$33&amp;"  Curncy","PX_LAST",$E$33,$E$33,"Fill=C","Days=A")-1</f>
        <v>-2.4010316800434639E-3</v>
      </c>
      <c r="L45" s="37">
        <f>_xll.BDH($E45&amp;L$33&amp;"  Curncy","PX_LAST",$E$35,$E$35,"Fill=C","Days=A")/_xll.BDH($E45&amp;L$33&amp;"  Curncy","PX_LAST",$E$33,$E$33,"Fill=C","Days=A")-1</f>
        <v>-3.2362459546925182E-3</v>
      </c>
      <c r="M45" s="37">
        <f>_xll.BDH($E45&amp;M$33&amp;"  Curncy","PX_LAST",$E$35,$E$35,"Fill=C","Days=A")/_xll.BDH($E45&amp;M$33&amp;"  Curncy","PX_LAST",$E$33,$E$33,"Fill=C","Days=A")-1</f>
        <v>2.5015634771732298E-3</v>
      </c>
      <c r="N45" s="37">
        <f>_xll.BDH($E45&amp;N$33&amp;"  Curncy","PX_LAST",$E$35,$E$35,"Fill=C","Days=A")/_xll.BDH($E45&amp;N$33&amp;"  Curncy","PX_LAST",$E$33,$E$33,"Fill=C","Days=A")-1</f>
        <v>4.5377197958025306E-3</v>
      </c>
      <c r="O45" s="37">
        <f>_xll.BDH($E45&amp;O$33&amp;"  Curncy","PX_LAST",$E$35,$E$35,"Fill=C","Days=A")/_xll.BDH($E45&amp;O$33&amp;"  Curncy","PX_LAST",$E$33,$E$33,"Fill=C","Days=A")-1</f>
        <v>-3.4559643255295258E-3</v>
      </c>
      <c r="P45" s="37"/>
      <c r="Q45" s="37">
        <f>_xll.BDH($E45&amp;Q$33&amp;"  Curncy","PX_LAST",$E$35,$E$35,"Fill=C","Days=A")/_xll.BDH($E45&amp;Q$33&amp;"  Curncy","PX_LAST",$E$33,$E$33,"Fill=C","Days=A")-1</f>
        <v>-2.4767188428771458E-3</v>
      </c>
    </row>
    <row r="46" spans="5:17" x14ac:dyDescent="0.25">
      <c r="E46" s="9" t="s">
        <v>237</v>
      </c>
      <c r="F46" s="39" t="str">
        <f t="shared" si="5"/>
        <v>SEK</v>
      </c>
      <c r="G46" s="37">
        <f>_xll.BDH($E46&amp;G$33&amp;"  Curncy","PX_LAST",$E$35,$E$35,"Fill=C","Days=A")/_xll.BDH($E46&amp;G$33&amp;"  Curncy","PX_LAST",$E$33,$E$33,"Fill=C","Days=A")-1</f>
        <v>-1.3251615040582587E-3</v>
      </c>
      <c r="H46" s="37">
        <f>_xll.BDH($E46&amp;H$33&amp;"  Curncy","PX_LAST",$E$35,$E$35,"Fill=C","Days=A")/_xll.BDH($E46&amp;H$33&amp;"  Curncy","PX_LAST",$E$33,$E$33,"Fill=C","Days=A")-1</f>
        <v>1.0209764247262054E-3</v>
      </c>
      <c r="I46" s="37">
        <f>_xll.BDH($E46&amp;I$33&amp;"  Curncy","PX_LAST",$E$35,$E$35,"Fill=C","Days=A")/_xll.BDH($E46&amp;I$33&amp;"  Curncy","PX_LAST",$E$33,$E$33,"Fill=C","Days=A")-1</f>
        <v>-2.5567273889426367E-4</v>
      </c>
      <c r="J46" s="37">
        <f>_xll.BDH($E46&amp;J$33&amp;"  Curncy","PX_LAST",$E$35,$E$35,"Fill=C","Days=A")/_xll.BDH($E46&amp;J$33&amp;"  Curncy","PX_LAST",$E$33,$E$33,"Fill=C","Days=A")-1</f>
        <v>2.6490066225166586E-3</v>
      </c>
      <c r="K46" s="37">
        <f>_xll.BDH($E46&amp;K$33&amp;"  Curncy","PX_LAST",$E$35,$E$35,"Fill=C","Days=A")/_xll.BDH($E46&amp;K$33&amp;"  Curncy","PX_LAST",$E$33,$E$33,"Fill=C","Days=A")-1</f>
        <v>-4.3651676737943568E-4</v>
      </c>
      <c r="L46" s="37">
        <f>_xll.BDH($E46&amp;L$33&amp;"  Curncy","PX_LAST",$E$35,$E$35,"Fill=C","Days=A")/_xll.BDH($E46&amp;L$33&amp;"  Curncy","PX_LAST",$E$33,$E$33,"Fill=C","Days=A")-1</f>
        <v>-1.3063357282822041E-3</v>
      </c>
      <c r="M46" s="37">
        <f>_xll.BDH($E46&amp;M$33&amp;"  Curncy","PX_LAST",$E$35,$E$35,"Fill=C","Days=A")/_xll.BDH($E46&amp;M$33&amp;"  Curncy","PX_LAST",$E$33,$E$33,"Fill=C","Days=A")-1</f>
        <v>3.7854889589905572E-3</v>
      </c>
      <c r="N46" s="37">
        <f>_xll.BDH($E46&amp;N$33&amp;"  Curncy","PX_LAST",$E$35,$E$35,"Fill=C","Days=A")/_xll.BDH($E46&amp;N$33&amp;"  Curncy","PX_LAST",$E$33,$E$33,"Fill=C","Days=A")-1</f>
        <v>6.8689181453920334E-3</v>
      </c>
      <c r="O46" s="37">
        <f>_xll.BDH($E46&amp;O$33&amp;"  Curncy","PX_LAST",$E$35,$E$35,"Fill=C","Days=A")/_xll.BDH($E46&amp;O$33&amp;"  Curncy","PX_LAST",$E$33,$E$33,"Fill=C","Days=A")-1</f>
        <v>-1.4623172103486182E-3</v>
      </c>
      <c r="P46" s="37">
        <f>_xll.BDH($E46&amp;P$33&amp;"  Curncy","PX_LAST",$E$35,$E$35,"Fill=C","Days=A")/_xll.BDH($E46&amp;P$33&amp;"  Curncy","PX_LAST",$E$33,$E$33,"Fill=C","Days=A")-1</f>
        <v>2.1190716448031832E-3</v>
      </c>
      <c r="Q46" s="37"/>
    </row>
    <row r="48" spans="5:17" x14ac:dyDescent="0.25">
      <c r="J48" s="37"/>
      <c r="L48" s="37"/>
      <c r="N48" s="37"/>
      <c r="P48" s="37"/>
    </row>
  </sheetData>
  <conditionalFormatting sqref="R4:R5">
    <cfRule type="cellIs" dxfId="25" priority="25" operator="lessThan">
      <formula>0</formula>
    </cfRule>
    <cfRule type="cellIs" dxfId="24" priority="26" operator="greaterThan">
      <formula>0</formula>
    </cfRule>
  </conditionalFormatting>
  <conditionalFormatting sqref="G15:R15 R6:R14 G4:Q14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R20:R21 G20:Q30">
    <cfRule type="cellIs" dxfId="21" priority="21" operator="lessThan">
      <formula>0</formula>
    </cfRule>
    <cfRule type="cellIs" dxfId="20" priority="22" operator="greaterThan">
      <formula>0</formula>
    </cfRule>
  </conditionalFormatting>
  <conditionalFormatting sqref="R22:R30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G39:H46 J39:Q39 L41:Q41 N43:Q43 P45:Q45 G36:Q38 K40:Q40 M42:Q42 O44:Q44 Q46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I39:I46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J40:J46 J48 L48 N48 P48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K41:K46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L42:L46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M43:M46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N44:N46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O45:O46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P4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C000"/>
  </sheetPr>
  <dimension ref="A1:AA45"/>
  <sheetViews>
    <sheetView tabSelected="1" topLeftCell="C13" workbookViewId="0">
      <selection activeCell="E24" sqref="E24:Z37"/>
    </sheetView>
  </sheetViews>
  <sheetFormatPr defaultRowHeight="15" x14ac:dyDescent="0.25"/>
  <cols>
    <col min="5" max="5" width="10.7109375" customWidth="1"/>
    <col min="6" max="6" width="25.5703125" customWidth="1"/>
    <col min="10" max="10" width="9.140625" customWidth="1"/>
    <col min="11" max="11" width="3.7109375" customWidth="1"/>
    <col min="13" max="13" width="10.7109375" bestFit="1" customWidth="1"/>
    <col min="14" max="14" width="25.5703125" customWidth="1"/>
    <col min="19" max="19" width="3.7109375" customWidth="1"/>
    <col min="21" max="21" width="10.7109375" bestFit="1" customWidth="1"/>
    <col min="22" max="22" width="25.5703125" customWidth="1"/>
    <col min="27" max="27" width="3.7109375" customWidth="1"/>
  </cols>
  <sheetData>
    <row r="1" spans="1:26" x14ac:dyDescent="0.25">
      <c r="E1" s="45">
        <v>42369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R1" s="14"/>
      <c r="S1" s="14"/>
      <c r="T1" s="14"/>
      <c r="U1" s="14"/>
    </row>
    <row r="2" spans="1:26" x14ac:dyDescent="0.25">
      <c r="E2" s="32">
        <f ca="1">TODAY()</f>
        <v>43269</v>
      </c>
      <c r="G2" t="s">
        <v>262</v>
      </c>
      <c r="I2" t="s">
        <v>263</v>
      </c>
      <c r="T2" s="58"/>
      <c r="U2" s="58"/>
      <c r="V2" s="58"/>
      <c r="W2" s="58"/>
      <c r="X2" s="58"/>
      <c r="Y2" s="58"/>
      <c r="Z2" s="58"/>
    </row>
    <row r="3" spans="1:26" x14ac:dyDescent="0.25">
      <c r="A3" s="58"/>
      <c r="B3" s="58"/>
      <c r="C3" s="58"/>
      <c r="D3" s="58"/>
      <c r="E3" s="45">
        <f ca="1">WORKDAY(E2,-1)</f>
        <v>43266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1"/>
      <c r="U3" s="58"/>
      <c r="V3" s="58"/>
      <c r="W3" s="58"/>
      <c r="X3" s="58"/>
      <c r="Y3" s="58"/>
      <c r="Z3" s="58"/>
    </row>
    <row r="4" spans="1:26" ht="15.75" thickBot="1" x14ac:dyDescent="0.3"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spans="1:26" x14ac:dyDescent="0.25">
      <c r="C5" s="75"/>
      <c r="D5" s="72"/>
      <c r="E5" s="72"/>
      <c r="F5" s="72"/>
      <c r="G5" s="72"/>
      <c r="H5" s="72"/>
      <c r="I5" s="72"/>
      <c r="J5" s="73"/>
      <c r="K5" s="14"/>
      <c r="L5" s="71"/>
      <c r="M5" s="72"/>
      <c r="N5" s="72"/>
      <c r="O5" s="72"/>
      <c r="P5" s="72"/>
      <c r="Q5" s="72"/>
      <c r="R5" s="73"/>
      <c r="S5" s="14"/>
      <c r="T5" s="71"/>
      <c r="U5" s="72"/>
      <c r="V5" s="72"/>
      <c r="W5" s="72"/>
      <c r="X5" s="72"/>
      <c r="Y5" s="72"/>
      <c r="Z5" s="73"/>
    </row>
    <row r="6" spans="1:26" x14ac:dyDescent="0.25">
      <c r="C6" s="75"/>
      <c r="D6" s="74"/>
      <c r="E6" s="66">
        <f ca="1">E8-1</f>
        <v>43265</v>
      </c>
      <c r="F6" s="14"/>
      <c r="G6" s="12" t="s">
        <v>227</v>
      </c>
      <c r="H6" s="12"/>
      <c r="I6" s="12" t="s">
        <v>231</v>
      </c>
      <c r="J6" s="79"/>
      <c r="K6" s="12"/>
      <c r="L6" s="74"/>
      <c r="M6" s="66">
        <f ca="1">DATE(YEAR(E26),MONTH(E26)-3,DAY(E26))</f>
        <v>43174</v>
      </c>
      <c r="N6" s="14"/>
      <c r="O6" s="12" t="s">
        <v>227</v>
      </c>
      <c r="P6" s="12"/>
      <c r="Q6" s="12" t="s">
        <v>231</v>
      </c>
      <c r="R6" s="75"/>
      <c r="S6" s="14"/>
      <c r="T6" s="74"/>
      <c r="U6" s="66">
        <f ca="1">DATE(YEAR(E26),MONTH(E26)-6,DAY(E26))</f>
        <v>43084</v>
      </c>
      <c r="V6" s="14"/>
      <c r="W6" s="12" t="s">
        <v>227</v>
      </c>
      <c r="X6" s="12"/>
      <c r="Y6" s="12" t="s">
        <v>231</v>
      </c>
      <c r="Z6" s="75"/>
    </row>
    <row r="7" spans="1:26" ht="15.75" thickBot="1" x14ac:dyDescent="0.3">
      <c r="C7" s="75"/>
      <c r="D7" s="74"/>
      <c r="E7" s="14"/>
      <c r="F7" s="14"/>
      <c r="G7" s="14"/>
      <c r="H7" s="14"/>
      <c r="I7" s="14"/>
      <c r="J7" s="75"/>
      <c r="K7" s="14"/>
      <c r="L7" s="74"/>
      <c r="M7" s="14"/>
      <c r="N7" s="14"/>
      <c r="O7" s="14"/>
      <c r="P7" s="14"/>
      <c r="Q7" s="14"/>
      <c r="R7" s="75"/>
      <c r="S7" s="14"/>
      <c r="T7" s="74"/>
      <c r="U7" s="14"/>
      <c r="V7" s="14"/>
      <c r="W7" s="14"/>
      <c r="X7" s="14"/>
      <c r="Y7" s="14"/>
      <c r="Z7" s="75"/>
    </row>
    <row r="8" spans="1:26" ht="15.75" thickBot="1" x14ac:dyDescent="0.3">
      <c r="C8" s="75"/>
      <c r="D8" s="74"/>
      <c r="E8" s="66">
        <f ca="1">$E$3</f>
        <v>43266</v>
      </c>
      <c r="F8" s="57" t="s">
        <v>249</v>
      </c>
      <c r="G8" s="7" t="str">
        <f>G6</f>
        <v>USD</v>
      </c>
      <c r="H8" s="7"/>
      <c r="I8" s="7" t="str">
        <f>I6</f>
        <v>CHF</v>
      </c>
      <c r="J8" s="75"/>
      <c r="K8" s="14"/>
      <c r="L8" s="74"/>
      <c r="M8" s="66">
        <f ca="1">$E$3</f>
        <v>43266</v>
      </c>
      <c r="N8" s="57" t="s">
        <v>260</v>
      </c>
      <c r="O8" s="7" t="str">
        <f>O6</f>
        <v>USD</v>
      </c>
      <c r="P8" s="7"/>
      <c r="Q8" s="7" t="str">
        <f>Q6</f>
        <v>CHF</v>
      </c>
      <c r="R8" s="75"/>
      <c r="S8" s="14"/>
      <c r="T8" s="74"/>
      <c r="U8" s="66">
        <f ca="1">$E$3</f>
        <v>43266</v>
      </c>
      <c r="V8" s="57" t="s">
        <v>252</v>
      </c>
      <c r="W8" s="7" t="str">
        <f>W6</f>
        <v>USD</v>
      </c>
      <c r="X8" s="7"/>
      <c r="Y8" s="7" t="str">
        <f>Y6</f>
        <v>CHF</v>
      </c>
      <c r="Z8" s="75"/>
    </row>
    <row r="9" spans="1:26" x14ac:dyDescent="0.25">
      <c r="C9" s="75"/>
      <c r="D9" s="74"/>
      <c r="E9" s="67" t="s">
        <v>227</v>
      </c>
      <c r="F9" s="68" t="str">
        <f>E9</f>
        <v>USD</v>
      </c>
      <c r="G9" s="69"/>
      <c r="H9" s="69"/>
      <c r="I9" s="69">
        <f ca="1">_xll.BDH($E9&amp;I$6&amp;"  Curncy","PX_LAST",$E$8,$E$8,"Fill=C","Days=A")/_xll.BDH($E9&amp;I$6&amp;"  Curncy","PX_LAST",$E$6,$E$6,"Fill=C","Days=A")-1</f>
        <v>6.0180541624887951E-4</v>
      </c>
      <c r="J9" s="75"/>
      <c r="K9" s="14"/>
      <c r="L9" s="74"/>
      <c r="M9" s="67" t="s">
        <v>227</v>
      </c>
      <c r="N9" s="68" t="str">
        <f>M9</f>
        <v>USD</v>
      </c>
      <c r="O9" s="69"/>
      <c r="P9" s="69"/>
      <c r="Q9" s="69">
        <f ca="1">_xll.BDH($M9&amp;Q$6&amp;"  Curncy","PX_LAST",$M$8,$M$8,"Fill=C","Days=A")/_xll.BDH($M9&amp;Q$6&amp;"  Curncy","PX_LAST",$M$6,$M$6,"Fill=C","Days=A")-1</f>
        <v>4.8560016817321916E-2</v>
      </c>
      <c r="R9" s="75"/>
      <c r="S9" s="14"/>
      <c r="T9" s="74"/>
      <c r="U9" s="67" t="s">
        <v>227</v>
      </c>
      <c r="V9" s="68" t="str">
        <f>U9</f>
        <v>USD</v>
      </c>
      <c r="W9" s="69"/>
      <c r="X9" s="69"/>
      <c r="Y9" s="69">
        <f ca="1">_xll.BDH($U9&amp;Y$6&amp;"  Curncy","PX_LAST",$U$8,$U$8,"Fill=C","Days=A")/_xll.BDH($U9&amp;Y$6&amp;"  Curncy","PX_LAST",$U$6,$U$6,"Fill=C","Days=A")-1</f>
        <v>7.1680969207470469E-3</v>
      </c>
      <c r="Z9" s="75"/>
    </row>
    <row r="10" spans="1:26" x14ac:dyDescent="0.25">
      <c r="C10" s="75"/>
      <c r="D10" s="74"/>
      <c r="E10" s="12" t="s">
        <v>228</v>
      </c>
      <c r="F10" s="70" t="str">
        <f t="shared" ref="F10:F19" si="0">E10</f>
        <v>EUR</v>
      </c>
      <c r="G10" s="69">
        <f ca="1">_xll.BDH($E10&amp;G$6&amp;"  Curncy","PX_LAST",$E$8,$E$8,"Fill=C","Days=A")/_xll.BDH($E10&amp;G$6&amp;"  Curncy","PX_LAST",$E$6,$E$6,"Fill=C","Days=A")-1</f>
        <v>3.6307053941908585E-3</v>
      </c>
      <c r="H10" s="69"/>
      <c r="I10" s="69">
        <f ca="1">_xll.BDH($E10&amp;I$6&amp;"  Curncy","PX_LAST",$E$8,$E$8,"Fill=C","Days=A")/_xll.BDH($E10&amp;I$6&amp;"  Curncy","PX_LAST",$E$6,$E$6,"Fill=C","Days=A")-1</f>
        <v>3.337349710907489E-3</v>
      </c>
      <c r="J10" s="75"/>
      <c r="K10" s="14"/>
      <c r="L10" s="74"/>
      <c r="M10" s="12" t="s">
        <v>228</v>
      </c>
      <c r="N10" s="70" t="str">
        <f t="shared" ref="N10:N19" si="1">M10</f>
        <v>EUR</v>
      </c>
      <c r="O10" s="69">
        <f ca="1">_xll.BDH($M10&amp;O$6&amp;"  Curncy","PX_LAST",$M$8,$M$8,"Fill=C","Days=A")/_xll.BDH($M10&amp;O$6&amp;"  Curncy","PX_LAST",$M$6,$M$6,"Fill=C","Days=A")-1</f>
        <v>-5.6481105241771523E-2</v>
      </c>
      <c r="P10" s="69"/>
      <c r="Q10" s="69">
        <f ca="1">_xll.BDH($M10&amp;Q$6&amp;"  Curncy","PX_LAST",$M$8,$M$8,"Fill=C","Days=A")/_xll.BDH($M10&amp;Q$6&amp;"  Curncy","PX_LAST",$M$6,$M$6,"Fill=C","Days=A")-1</f>
        <v>-1.1360142129898554E-2</v>
      </c>
      <c r="R10" s="75"/>
      <c r="S10" s="14"/>
      <c r="T10" s="74"/>
      <c r="U10" s="12" t="s">
        <v>228</v>
      </c>
      <c r="V10" s="70" t="str">
        <f t="shared" ref="V10:V19" si="2">U10</f>
        <v>EUR</v>
      </c>
      <c r="W10" s="69">
        <f ca="1">_xll.BDH($U10&amp;W$6&amp;"  Curncy","PX_LAST",$U$8,$U$8,"Fill=C","Days=A")/_xll.BDH($U10&amp;W$6&amp;"  Curncy","PX_LAST",$U$6,$U$6,"Fill=C","Days=A")-1</f>
        <v>-1.1830794110137099E-2</v>
      </c>
      <c r="X10" s="69"/>
      <c r="Y10" s="69">
        <f ca="1">_xll.BDH($U10&amp;Y$6&amp;"  Curncy","PX_LAST",$U$8,$U$8,"Fill=C","Days=A")/_xll.BDH($U10&amp;Y$6&amp;"  Curncy","PX_LAST",$U$6,$U$6,"Fill=C","Days=A")-1</f>
        <v>-6.019906051680346E-3</v>
      </c>
      <c r="Z10" s="75"/>
    </row>
    <row r="11" spans="1:26" x14ac:dyDescent="0.25">
      <c r="C11" s="75"/>
      <c r="D11" s="74"/>
      <c r="E11" s="67" t="s">
        <v>229</v>
      </c>
      <c r="F11" s="68" t="str">
        <f t="shared" si="0"/>
        <v>JPY</v>
      </c>
      <c r="G11" s="69">
        <f ca="1">_xll.BDH($E11&amp;G$6&amp;"  Curncy","PX_LAST",$E$8,$E$8,"Fill=C","Days=A")/_xll.BDH($E11&amp;G$6&amp;"  Curncy","PX_LAST",$E$6,$E$6,"Fill=C","Days=A")-1</f>
        <v>-2.2126341409456352E-4</v>
      </c>
      <c r="H11" s="69"/>
      <c r="I11" s="69">
        <f ca="1">_xll.BDH($E11&amp;I$6&amp;"  Curncy","PX_LAST",$E$8,$E$8,"Fill=C","Days=A")/_xll.BDH($E11&amp;I$6&amp;"  Curncy","PX_LAST",$E$6,$E$6,"Fill=C","Days=A")-1</f>
        <v>3.3288948069243318E-4</v>
      </c>
      <c r="J11" s="75"/>
      <c r="K11" s="14"/>
      <c r="L11" s="74"/>
      <c r="M11" s="67" t="s">
        <v>229</v>
      </c>
      <c r="N11" s="68" t="str">
        <f t="shared" si="1"/>
        <v>JPY</v>
      </c>
      <c r="O11" s="69">
        <f ca="1">_xll.BDH($M11&amp;O$6&amp;"  Curncy","PX_LAST",$M$8,$M$8,"Fill=C","Days=A")/_xll.BDH($M11&amp;O$6&amp;"  Curncy","PX_LAST",$M$6,$M$6,"Fill=C","Days=A")-1</f>
        <v>-3.9025946405784717E-2</v>
      </c>
      <c r="P11" s="69"/>
      <c r="Q11" s="69">
        <f ca="1">_xll.BDH($M11&amp;Q$6&amp;"  Curncy","PX_LAST",$M$8,$M$8,"Fill=C","Days=A")/_xll.BDH($M11&amp;Q$6&amp;"  Curncy","PX_LAST",$M$6,$M$6,"Fill=C","Days=A")-1</f>
        <v>7.4877067501115668E-3</v>
      </c>
      <c r="R11" s="75"/>
      <c r="S11" s="14"/>
      <c r="T11" s="74"/>
      <c r="U11" s="67" t="s">
        <v>229</v>
      </c>
      <c r="V11" s="68" t="str">
        <f t="shared" si="2"/>
        <v>JPY</v>
      </c>
      <c r="W11" s="69">
        <f ca="1">_xll.BDH($U11&amp;W$6&amp;"  Curncy","PX_LAST",$U$8,$U$8,"Fill=C","Days=A")/_xll.BDH($U11&amp;W$6&amp;"  Curncy","PX_LAST",$U$6,$U$6,"Fill=C","Days=A")-1</f>
        <v>1.7680180180180027E-2</v>
      </c>
      <c r="X11" s="69"/>
      <c r="Y11" s="69">
        <f ca="1">_xll.BDH($U11&amp;Y$6&amp;"  Curncy","PX_LAST",$U$8,$U$8,"Fill=C","Days=A")/_xll.BDH($U11&amp;Y$6&amp;"  Curncy","PX_LAST",$U$6,$U$6,"Fill=C","Days=A")-1</f>
        <v>2.4664696521936813E-2</v>
      </c>
      <c r="Z11" s="75"/>
    </row>
    <row r="12" spans="1:26" x14ac:dyDescent="0.25">
      <c r="C12" s="75"/>
      <c r="D12" s="74"/>
      <c r="E12" s="12" t="s">
        <v>230</v>
      </c>
      <c r="F12" s="70" t="str">
        <f t="shared" si="0"/>
        <v>GBP</v>
      </c>
      <c r="G12" s="69">
        <f ca="1">_xll.BDH($E12&amp;G$6&amp;"  Curncy","PX_LAST",$E$8,$E$8,"Fill=C","Days=A")/_xll.BDH($E12&amp;G$6&amp;"  Curncy","PX_LAST",$E$6,$E$6,"Fill=C","Days=A")-1</f>
        <v>1.2064545317447273E-3</v>
      </c>
      <c r="H12" s="69"/>
      <c r="I12" s="69">
        <f ca="1">_xll.BDH($E12&amp;I$6&amp;"  Curncy","PX_LAST",$E$8,$E$8,"Fill=C","Days=A")/_xll.BDH($E12&amp;I$6&amp;"  Curncy","PX_LAST",$E$6,$E$6,"Fill=C","Days=A")-1</f>
        <v>1.8151565572530615E-3</v>
      </c>
      <c r="J12" s="75"/>
      <c r="K12" s="14"/>
      <c r="L12" s="74"/>
      <c r="M12" s="12" t="s">
        <v>230</v>
      </c>
      <c r="N12" s="70" t="str">
        <f t="shared" si="1"/>
        <v>GBP</v>
      </c>
      <c r="O12" s="69">
        <f ca="1">_xll.BDH($M12&amp;O$6&amp;"  Curncy","PX_LAST",$M$8,$M$8,"Fill=C","Days=A")/_xll.BDH($M12&amp;O$6&amp;"  Curncy","PX_LAST",$M$6,$M$6,"Fill=C","Days=A")-1</f>
        <v>-4.7284207505202014E-2</v>
      </c>
      <c r="P12" s="69"/>
      <c r="Q12" s="69">
        <f ca="1">_xll.BDH($M12&amp;Q$6&amp;"  Curncy","PX_LAST",$M$8,$M$8,"Fill=C","Days=A")/_xll.BDH($M12&amp;Q$6&amp;"  Curncy","PX_LAST",$M$6,$M$6,"Fill=C","Days=A")-1</f>
        <v>-1.0558069381598756E-3</v>
      </c>
      <c r="R12" s="75"/>
      <c r="S12" s="14"/>
      <c r="T12" s="74"/>
      <c r="U12" s="12" t="s">
        <v>230</v>
      </c>
      <c r="V12" s="70" t="str">
        <f t="shared" si="2"/>
        <v>GBP</v>
      </c>
      <c r="W12" s="69">
        <f ca="1">_xll.BDH($U12&amp;W$6&amp;"  Curncy","PX_LAST",$U$8,$U$8,"Fill=C","Days=A")/_xll.BDH($U12&amp;W$6&amp;"  Curncy","PX_LAST",$U$6,$U$6,"Fill=C","Days=A")-1</f>
        <v>-3.153153153153343E-3</v>
      </c>
      <c r="X12" s="69"/>
      <c r="Y12" s="69">
        <f ca="1">_xll.BDH($U12&amp;Y$6&amp;"  Curncy","PX_LAST",$U$8,$U$8,"Fill=C","Days=A")/_xll.BDH($U12&amp;Y$6&amp;"  Curncy","PX_LAST",$U$6,$U$6,"Fill=C","Days=A")-1</f>
        <v>4.0172818919124165E-3</v>
      </c>
      <c r="Z12" s="75"/>
    </row>
    <row r="13" spans="1:26" x14ac:dyDescent="0.25">
      <c r="C13" s="75"/>
      <c r="D13" s="74"/>
      <c r="E13" s="67" t="s">
        <v>231</v>
      </c>
      <c r="F13" s="68" t="str">
        <f t="shared" si="0"/>
        <v>CHF</v>
      </c>
      <c r="G13" s="69">
        <f ca="1">_xll.BDH($E13&amp;G$6&amp;"  Curncy","PX_LAST",$E$8,$E$8,"Fill=C","Days=A")/_xll.BDH($E13&amp;G$6&amp;"  Curncy","PX_LAST",$E$6,$E$6,"Fill=C","Days=A")-1</f>
        <v>-4.9855419284072777E-4</v>
      </c>
      <c r="H13" s="69"/>
      <c r="I13" s="69"/>
      <c r="J13" s="75"/>
      <c r="K13" s="14"/>
      <c r="L13" s="74"/>
      <c r="M13" s="67" t="s">
        <v>231</v>
      </c>
      <c r="N13" s="68" t="str">
        <f t="shared" si="1"/>
        <v>CHF</v>
      </c>
      <c r="O13" s="69">
        <f ca="1">_xll.BDH($M13&amp;O$6&amp;"  Curncy","PX_LAST",$M$8,$M$8,"Fill=C","Days=A")/_xll.BDH($M13&amp;O$6&amp;"  Curncy","PX_LAST",$M$6,$M$6,"Fill=C","Days=A")-1</f>
        <v>-4.6241674595623228E-2</v>
      </c>
      <c r="P13" s="69"/>
      <c r="Q13" s="69"/>
      <c r="R13" s="75"/>
      <c r="S13" s="14"/>
      <c r="T13" s="74"/>
      <c r="U13" s="67" t="s">
        <v>231</v>
      </c>
      <c r="V13" s="68" t="str">
        <f t="shared" si="2"/>
        <v>CHF</v>
      </c>
      <c r="W13" s="69">
        <f ca="1">_xll.BDH($U13&amp;W$6&amp;"  Curncy","PX_LAST",$U$8,$U$8,"Fill=C","Days=A")/_xll.BDH($U13&amp;W$6&amp;"  Curncy","PX_LAST",$U$6,$U$6,"Fill=C","Days=A")-1</f>
        <v>-7.2298702584927543E-3</v>
      </c>
      <c r="X13" s="69"/>
      <c r="Y13" s="69"/>
      <c r="Z13" s="75"/>
    </row>
    <row r="14" spans="1:26" x14ac:dyDescent="0.25">
      <c r="C14" s="75"/>
      <c r="D14" s="74"/>
      <c r="E14" s="12" t="s">
        <v>232</v>
      </c>
      <c r="F14" s="70" t="str">
        <f t="shared" si="0"/>
        <v>CAD</v>
      </c>
      <c r="G14" s="69">
        <f ca="1">_xll.BDH($E14&amp;G$6&amp;"  Curncy","PX_LAST",$E$8,$E$8,"Fill=C","Days=A")/_xll.BDH($E14&amp;G$6&amp;"  Curncy","PX_LAST",$E$6,$E$6,"Fill=C","Days=A")-1</f>
        <v>-7.4705111402360025E-3</v>
      </c>
      <c r="H14" s="69"/>
      <c r="I14" s="69">
        <f ca="1">_xll.BDH($E14&amp;I$6&amp;"  Curncy","PX_LAST",$E$8,$E$8,"Fill=C","Days=A")/_xll.BDH($E14&amp;I$6&amp;"  Curncy","PX_LAST",$E$6,$E$6,"Fill=C","Days=A")-1</f>
        <v>-5.1268568423820104E-3</v>
      </c>
      <c r="J14" s="75"/>
      <c r="K14" s="14"/>
      <c r="L14" s="74"/>
      <c r="M14" s="12" t="s">
        <v>232</v>
      </c>
      <c r="N14" s="70" t="str">
        <f t="shared" si="1"/>
        <v>CAD</v>
      </c>
      <c r="O14" s="69">
        <f ca="1">_xll.BDH($M14&amp;O$6&amp;"  Curncy","PX_LAST",$M$8,$M$8,"Fill=C","Days=A")/_xll.BDH($M14&amp;O$6&amp;"  Curncy","PX_LAST",$M$6,$M$6,"Fill=C","Days=A")-1</f>
        <v>-1.1486751076882906E-2</v>
      </c>
      <c r="P14" s="69"/>
      <c r="Q14" s="69">
        <f ca="1">_xll.BDH($M14&amp;Q$6&amp;"  Curncy","PX_LAST",$M$8,$M$8,"Fill=C","Days=A")/_xll.BDH($M14&amp;Q$6&amp;"  Curncy","PX_LAST",$M$6,$M$6,"Fill=C","Days=A")-1</f>
        <v>3.8134430727023494E-2</v>
      </c>
      <c r="R14" s="75"/>
      <c r="S14" s="14"/>
      <c r="T14" s="74"/>
      <c r="U14" s="12" t="s">
        <v>232</v>
      </c>
      <c r="V14" s="70" t="str">
        <f t="shared" si="2"/>
        <v>CAD</v>
      </c>
      <c r="W14" s="69">
        <f ca="1">_xll.BDH($U14&amp;W$6&amp;"  Curncy","PX_LAST",$U$8,$U$8,"Fill=C","Days=A")/_xll.BDH($U14&amp;W$6&amp;"  Curncy","PX_LAST",$U$6,$U$6,"Fill=C","Days=A")-1</f>
        <v>-2.5604734945959939E-2</v>
      </c>
      <c r="X14" s="69"/>
      <c r="Y14" s="69">
        <f ca="1">_xll.BDH($U14&amp;Y$6&amp;"  Curncy","PX_LAST",$U$8,$U$8,"Fill=C","Days=A")/_xll.BDH($U14&amp;Y$6&amp;"  Curncy","PX_LAST",$U$6,$U$6,"Fill=C","Days=A")-1</f>
        <v>-1.7142857142857126E-2</v>
      </c>
      <c r="Z14" s="75"/>
    </row>
    <row r="15" spans="1:26" x14ac:dyDescent="0.25">
      <c r="C15" s="75"/>
      <c r="D15" s="74"/>
      <c r="E15" s="67" t="s">
        <v>233</v>
      </c>
      <c r="F15" s="68" t="str">
        <f t="shared" si="0"/>
        <v>AUD</v>
      </c>
      <c r="G15" s="69">
        <f ca="1">_xll.BDH($E15&amp;G$6&amp;"  Curncy","PX_LAST",$E$8,$E$8,"Fill=C","Days=A")/_xll.BDH($E15&amp;G$6&amp;"  Curncy","PX_LAST",$E$6,$E$6,"Fill=C","Days=A")-1</f>
        <v>-4.8141214228404339E-3</v>
      </c>
      <c r="H15" s="69"/>
      <c r="I15" s="69">
        <f ca="1">_xll.BDH($E15&amp;I$6&amp;"  Curncy","PX_LAST",$E$8,$E$8,"Fill=C","Days=A")/_xll.BDH($E15&amp;I$6&amp;"  Curncy","PX_LAST",$E$6,$E$6,"Fill=C","Days=A")-1</f>
        <v>-4.2918454935623185E-3</v>
      </c>
      <c r="J15" s="75"/>
      <c r="K15" s="14"/>
      <c r="L15" s="74"/>
      <c r="M15" s="67" t="s">
        <v>233</v>
      </c>
      <c r="N15" s="68" t="str">
        <f t="shared" si="1"/>
        <v>AUD</v>
      </c>
      <c r="O15" s="69">
        <f ca="1">_xll.BDH($M15&amp;O$6&amp;"  Curncy","PX_LAST",$M$8,$M$8,"Fill=C","Days=A")/_xll.BDH($M15&amp;O$6&amp;"  Curncy","PX_LAST",$M$6,$M$6,"Fill=C","Days=A")-1</f>
        <v>-4.5652731469607688E-2</v>
      </c>
      <c r="P15" s="69"/>
      <c r="Q15" s="69">
        <f ca="1">_xll.BDH($M15&amp;Q$6&amp;"  Curncy","PX_LAST",$M$8,$M$8,"Fill=C","Days=A")/_xll.BDH($M15&amp;Q$6&amp;"  Curncy","PX_LAST",$M$6,$M$6,"Fill=C","Days=A")-1</f>
        <v>5.3908355795151408E-4</v>
      </c>
      <c r="R15" s="75"/>
      <c r="S15" s="14"/>
      <c r="T15" s="74"/>
      <c r="U15" s="67" t="s">
        <v>233</v>
      </c>
      <c r="V15" s="68" t="str">
        <f t="shared" si="2"/>
        <v>AUD</v>
      </c>
      <c r="W15" s="69">
        <f ca="1">_xll.BDH($U15&amp;W$6&amp;"  Curncy","PX_LAST",$U$8,$U$8,"Fill=C","Days=A")/_xll.BDH($U15&amp;W$6&amp;"  Curncy","PX_LAST",$U$6,$U$6,"Fill=C","Days=A")-1</f>
        <v>-2.6680617316243715E-2</v>
      </c>
      <c r="X15" s="69"/>
      <c r="Y15" s="69">
        <f ca="1">_xll.BDH($U15&amp;Y$6&amp;"  Curncy","PX_LAST",$U$8,$U$8,"Fill=C","Days=A")/_xll.BDH($U15&amp;Y$6&amp;"  Curncy","PX_LAST",$U$6,$U$6,"Fill=C","Days=A")-1</f>
        <v>-1.9675161758880289E-2</v>
      </c>
      <c r="Z15" s="75"/>
    </row>
    <row r="16" spans="1:26" x14ac:dyDescent="0.25">
      <c r="C16" s="75"/>
      <c r="D16" s="74"/>
      <c r="E16" s="12" t="s">
        <v>234</v>
      </c>
      <c r="F16" s="70" t="str">
        <f t="shared" si="0"/>
        <v>NZD</v>
      </c>
      <c r="G16" s="69">
        <f ca="1">_xll.BDH($E16&amp;G$6&amp;"  Curncy","PX_LAST",$E$8,$E$8,"Fill=C","Days=A")/_xll.BDH($E16&amp;G$6&amp;"  Curncy","PX_LAST",$E$6,$E$6,"Fill=C","Days=A")-1</f>
        <v>-4.0131861831733673E-3</v>
      </c>
      <c r="H16" s="69"/>
      <c r="I16" s="69">
        <f ca="1">_xll.BDH($E16&amp;I$6&amp;"  Curncy","PX_LAST",$E$8,$E$8,"Fill=C","Days=A")/_xll.BDH($E16&amp;I$6&amp;"  Curncy","PX_LAST",$E$6,$E$6,"Fill=C","Days=A")-1</f>
        <v>-3.5940195514663209E-3</v>
      </c>
      <c r="J16" s="75"/>
      <c r="K16" s="14"/>
      <c r="L16" s="74"/>
      <c r="M16" s="12" t="s">
        <v>234</v>
      </c>
      <c r="N16" s="70" t="str">
        <f t="shared" si="1"/>
        <v>NZD</v>
      </c>
      <c r="O16" s="69">
        <f ca="1">_xll.BDH($M16&amp;O$6&amp;"  Curncy","PX_LAST",$M$8,$M$8,"Fill=C","Days=A")/_xll.BDH($M16&amp;O$6&amp;"  Curncy","PX_LAST",$M$6,$M$6,"Fill=C","Days=A")-1</f>
        <v>-4.5204726573234488E-2</v>
      </c>
      <c r="P16" s="69"/>
      <c r="Q16" s="69">
        <f ca="1">_xll.BDH($M16&amp;Q$6&amp;"  Curncy","PX_LAST",$M$8,$M$8,"Fill=C","Days=A")/_xll.BDH($M16&amp;Q$6&amp;"  Curncy","PX_LAST",$M$6,$M$6,"Fill=C","Days=A")-1</f>
        <v>1.010976314269163E-3</v>
      </c>
      <c r="R16" s="75"/>
      <c r="S16" s="14"/>
      <c r="T16" s="74"/>
      <c r="U16" s="12" t="s">
        <v>234</v>
      </c>
      <c r="V16" s="70" t="str">
        <f t="shared" si="2"/>
        <v>NZD</v>
      </c>
      <c r="W16" s="69">
        <f ca="1">_xll.BDH($U16&amp;W$6&amp;"  Curncy","PX_LAST",$U$8,$U$8,"Fill=C","Days=A")/_xll.BDH($U16&amp;W$6&amp;"  Curncy","PX_LAST",$U$6,$U$6,"Fill=C","Days=A")-1</f>
        <v>-6.2920062920064357E-3</v>
      </c>
      <c r="X16" s="69"/>
      <c r="Y16" s="69">
        <f ca="1">_xll.BDH($U16&amp;Y$6&amp;"  Curncy","PX_LAST",$U$8,$U$8,"Fill=C","Days=A")/_xll.BDH($U16&amp;Y$6&amp;"  Curncy","PX_LAST",$U$6,$U$6,"Fill=C","Days=A")-1</f>
        <v>2.8864193967392815E-4</v>
      </c>
      <c r="Z16" s="75"/>
    </row>
    <row r="17" spans="3:27" x14ac:dyDescent="0.25">
      <c r="C17" s="75"/>
      <c r="D17" s="74"/>
      <c r="E17" s="67" t="s">
        <v>236</v>
      </c>
      <c r="F17" s="68" t="str">
        <f t="shared" si="0"/>
        <v>NOK</v>
      </c>
      <c r="G17" s="69">
        <f ca="1">_xll.BDH($E17&amp;G$6&amp;"  Curncy","PX_LAST",$E$8,$E$8,"Fill=C","Days=A")/_xll.BDH($E17&amp;G$6&amp;"  Curncy","PX_LAST",$E$6,$E$6,"Fill=C","Days=A")-1</f>
        <v>-1.6273393002440573E-3</v>
      </c>
      <c r="H17" s="69"/>
      <c r="I17" s="69">
        <f ca="1">_xll.BDH($E17&amp;I$6&amp;"  Curncy","PX_LAST",$E$8,$E$8,"Fill=C","Days=A")/_xll.BDH($E17&amp;I$6&amp;"  Curncy","PX_LAST",$E$6,$E$6,"Fill=C","Days=A")-1</f>
        <v>-7.589730197332667E-4</v>
      </c>
      <c r="J17" s="75"/>
      <c r="K17" s="14"/>
      <c r="L17" s="74"/>
      <c r="M17" s="67" t="s">
        <v>236</v>
      </c>
      <c r="N17" s="68" t="str">
        <f t="shared" si="1"/>
        <v>NOK</v>
      </c>
      <c r="O17" s="69">
        <f ca="1">_xll.BDH($M17&amp;O$6&amp;"  Curncy","PX_LAST",$M$8,$M$8,"Fill=C","Days=A")/_xll.BDH($M17&amp;O$6&amp;"  Curncy","PX_LAST",$M$6,$M$6,"Fill=C","Days=A")-1</f>
        <v>-5.32407407407407E-2</v>
      </c>
      <c r="P17" s="69"/>
      <c r="Q17" s="69">
        <f ca="1">_xll.BDH($M17&amp;Q$6&amp;"  Curncy","PX_LAST",$M$8,$M$8,"Fill=C","Days=A")/_xll.BDH($M17&amp;Q$6&amp;"  Curncy","PX_LAST",$M$6,$M$6,"Fill=C","Days=A")-1</f>
        <v>-7.2726977898134315E-3</v>
      </c>
      <c r="R17" s="75"/>
      <c r="S17" s="14"/>
      <c r="T17" s="74"/>
      <c r="U17" s="67" t="s">
        <v>236</v>
      </c>
      <c r="V17" s="68" t="str">
        <f t="shared" si="2"/>
        <v>NOK</v>
      </c>
      <c r="W17" s="69">
        <f ca="1">_xll.BDH($U17&amp;W$6&amp;"  Curncy","PX_LAST",$U$8,$U$8,"Fill=C","Days=A")/_xll.BDH($U17&amp;W$6&amp;"  Curncy","PX_LAST",$U$6,$U$6,"Fill=C","Days=A")-1</f>
        <v>2.8499580888516451E-2</v>
      </c>
      <c r="X17" s="69"/>
      <c r="Y17" s="69">
        <f ca="1">_xll.BDH($U17&amp;Y$6&amp;"  Curncy","PX_LAST",$U$8,$U$8,"Fill=C","Days=A")/_xll.BDH($U17&amp;Y$6&amp;"  Curncy","PX_LAST",$U$6,$U$6,"Fill=C","Days=A")-1</f>
        <v>3.5888628499395114E-2</v>
      </c>
      <c r="Z17" s="75"/>
    </row>
    <row r="18" spans="3:27" x14ac:dyDescent="0.25">
      <c r="C18" s="75"/>
      <c r="D18" s="74"/>
      <c r="E18" s="12" t="s">
        <v>237</v>
      </c>
      <c r="F18" s="70" t="str">
        <f t="shared" si="0"/>
        <v>SEK</v>
      </c>
      <c r="G18" s="69">
        <f ca="1">_xll.BDH($E18&amp;G$6&amp;"  Curncy","PX_LAST",$E$8,$E$8,"Fill=C","Days=A")/_xll.BDH($E18&amp;G$6&amp;"  Curncy","PX_LAST",$E$6,$E$6,"Fill=C","Days=A")-1</f>
        <v>-4.7477900480025204E-3</v>
      </c>
      <c r="H18" s="69"/>
      <c r="I18" s="69">
        <f ca="1">_xll.BDH($E18&amp;I$6&amp;"  Curncy","PX_LAST",$E$8,$E$8,"Fill=C","Days=A")/_xll.BDH($E18&amp;I$6&amp;"  Curncy","PX_LAST",$E$6,$E$6,"Fill=C","Days=A")-1</f>
        <v>-4.779402092413565E-3</v>
      </c>
      <c r="J18" s="75"/>
      <c r="K18" s="14"/>
      <c r="L18" s="74"/>
      <c r="M18" s="12" t="s">
        <v>237</v>
      </c>
      <c r="N18" s="70" t="str">
        <f t="shared" si="1"/>
        <v>SEK</v>
      </c>
      <c r="O18" s="69">
        <f ca="1">_xll.BDH($M18&amp;O$6&amp;"  Curncy","PX_LAST",$M$8,$M$8,"Fill=C","Days=A")/_xll.BDH($M18&amp;O$6&amp;"  Curncy","PX_LAST",$M$6,$M$6,"Fill=C","Days=A")-1</f>
        <v>-6.8885126015362341E-2</v>
      </c>
      <c r="P18" s="69"/>
      <c r="Q18" s="69">
        <f ca="1">_xll.BDH($M18&amp;Q$6&amp;"  Curncy","PX_LAST",$M$8,$M$8,"Fill=C","Days=A")/_xll.BDH($M18&amp;Q$6&amp;"  Curncy","PX_LAST",$M$6,$M$6,"Fill=C","Days=A")-1</f>
        <v>-2.4397372855128885E-2</v>
      </c>
      <c r="R18" s="75"/>
      <c r="S18" s="14"/>
      <c r="T18" s="74"/>
      <c r="U18" s="12" t="s">
        <v>237</v>
      </c>
      <c r="V18" s="70" t="str">
        <f t="shared" si="2"/>
        <v>SEK</v>
      </c>
      <c r="W18" s="69">
        <f ca="1">_xll.BDH($U18&amp;W$6&amp;"  Curncy","PX_LAST",$U$8,$U$8,"Fill=C","Days=A")/_xll.BDH($U18&amp;W$6&amp;"  Curncy","PX_LAST",$U$6,$U$6,"Fill=C","Days=A")-1</f>
        <v>-3.213298754304672E-2</v>
      </c>
      <c r="X18" s="69"/>
      <c r="Y18" s="69">
        <f ca="1">_xll.BDH($U18&amp;Y$6&amp;"  Curncy","PX_LAST",$U$8,$U$8,"Fill=C","Days=A")/_xll.BDH($U18&amp;Y$6&amp;"  Curncy","PX_LAST",$U$6,$U$6,"Fill=C","Days=A")-1</f>
        <v>-2.611367127496167E-2</v>
      </c>
      <c r="Z18" s="75"/>
    </row>
    <row r="19" spans="3:27" x14ac:dyDescent="0.25">
      <c r="C19" s="75"/>
      <c r="D19" s="74"/>
      <c r="E19" s="67" t="s">
        <v>261</v>
      </c>
      <c r="F19" s="68" t="str">
        <f t="shared" si="0"/>
        <v>CNY</v>
      </c>
      <c r="G19" s="69">
        <f ca="1">_xll.BDH($E19&amp;G$6&amp;"  Curncy","PX_LAST",$E$8,$E$8,"Fill=C","Days=A")/_xll.BDH($E19&amp;G$6&amp;"  Curncy","PX_LAST",$E$6,$E$6,"Fill=C","Days=A")-1</f>
        <v>-5.7614749375839436E-3</v>
      </c>
      <c r="H19" s="69"/>
      <c r="I19" s="69">
        <f ca="1">_xll.BDH($E19&amp;I$6&amp;"  Curncy","PX_LAST",$E$8,$E$8,"Fill=C","Days=A")/_xll.BDH($E19&amp;I$6&amp;"  Curncy","PX_LAST",$E$6,$E$6,"Fill=C","Days=A")-1</f>
        <v>-5.7766367137354058E-3</v>
      </c>
      <c r="J19" s="75"/>
      <c r="K19" s="14"/>
      <c r="L19" s="74"/>
      <c r="M19" s="67" t="s">
        <v>261</v>
      </c>
      <c r="N19" s="68" t="str">
        <f t="shared" si="1"/>
        <v>CNY</v>
      </c>
      <c r="O19" s="69">
        <f ca="1">_xll.BDH($M19&amp;O$6&amp;"  Curncy","PX_LAST",$M$8,$M$8,"Fill=C","Days=A")/_xll.BDH($M19&amp;O$6&amp;"  Curncy","PX_LAST",$M$6,$M$6,"Fill=C","Days=A")-1</f>
        <v>-1.8268015170670115E-2</v>
      </c>
      <c r="P19" s="69"/>
      <c r="Q19" s="69">
        <f ca="1">_xll.BDH($M19&amp;Q$6&amp;"  Curncy","PX_LAST",$M$8,$M$8,"Fill=C","Days=A")/_xll.BDH($M19&amp;Q$6&amp;"  Curncy","PX_LAST",$M$6,$M$6,"Fill=C","Days=A")-1</f>
        <v>2.9235880398671199E-2</v>
      </c>
      <c r="R19" s="75"/>
      <c r="S19" s="14"/>
      <c r="T19" s="74"/>
      <c r="U19" s="67" t="s">
        <v>261</v>
      </c>
      <c r="V19" s="68" t="str">
        <f t="shared" si="2"/>
        <v>CNY</v>
      </c>
      <c r="W19" s="69">
        <f ca="1">_xll.BDH($U19&amp;W$6&amp;"  Curncy","PX_LAST",$U$8,$U$8,"Fill=C","Days=A")/_xll.BDH($U19&amp;W$6&amp;"  Curncy","PX_LAST",$U$6,$U$6,"Fill=C","Days=A")-1</f>
        <v>2.5757875965920496E-2</v>
      </c>
      <c r="X19" s="69"/>
      <c r="Y19" s="69">
        <f ca="1">_xll.BDH($U19&amp;Y$6&amp;"  Curncy","PX_LAST",$U$8,$U$8,"Fill=C","Days=A")/_xll.BDH($U19&amp;Y$6&amp;"  Curncy","PX_LAST",$U$6,$U$6,"Fill=C","Days=A")-1</f>
        <v>3.2666666666666844E-2</v>
      </c>
      <c r="Z19" s="75"/>
    </row>
    <row r="20" spans="3:27" ht="15.75" thickBot="1" x14ac:dyDescent="0.3">
      <c r="C20" s="75"/>
      <c r="D20" s="77"/>
      <c r="E20" s="77"/>
      <c r="F20" s="77"/>
      <c r="G20" s="77"/>
      <c r="H20" s="77"/>
      <c r="I20" s="77"/>
      <c r="J20" s="78"/>
      <c r="K20" s="14"/>
      <c r="L20" s="76"/>
      <c r="M20" s="77"/>
      <c r="N20" s="77"/>
      <c r="O20" s="77"/>
      <c r="P20" s="77"/>
      <c r="Q20" s="77"/>
      <c r="R20" s="78"/>
      <c r="S20" s="14"/>
      <c r="T20" s="76"/>
      <c r="U20" s="77"/>
      <c r="V20" s="77"/>
      <c r="W20" s="77"/>
      <c r="X20" s="77"/>
      <c r="Y20" s="77"/>
      <c r="Z20" s="78"/>
    </row>
    <row r="21" spans="3:27" x14ac:dyDescent="0.25"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3:27" x14ac:dyDescent="0.25"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3:27" x14ac:dyDescent="0.25">
      <c r="C23" s="14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3:27" x14ac:dyDescent="0.25">
      <c r="C24" s="14"/>
      <c r="D24" s="12"/>
      <c r="E24" s="12"/>
      <c r="F24" s="12" t="s">
        <v>227</v>
      </c>
      <c r="G24" s="86">
        <f ca="1">WORKDAY(E3,-1)</f>
        <v>43265</v>
      </c>
      <c r="H24" s="86">
        <f ca="1">WORKDAY(E2,-5)</f>
        <v>43262</v>
      </c>
      <c r="I24" s="86">
        <f ca="1">DATE(YEAR(E26),MONTH(E26)-3,DAY(E26))</f>
        <v>43174</v>
      </c>
      <c r="J24" s="86">
        <f ca="1">DATE(YEAR(E26),MONTH(E26)-6,DAY(E26))</f>
        <v>43084</v>
      </c>
      <c r="K24" s="12"/>
      <c r="L24" s="12"/>
      <c r="M24" s="12"/>
      <c r="N24" s="12" t="s">
        <v>231</v>
      </c>
      <c r="O24" s="86">
        <f ca="1">G24</f>
        <v>43265</v>
      </c>
      <c r="P24" s="86">
        <f ca="1">H24</f>
        <v>43262</v>
      </c>
      <c r="Q24" s="86">
        <f ca="1">I24</f>
        <v>43174</v>
      </c>
      <c r="R24" s="86">
        <f ca="1">J24</f>
        <v>43084</v>
      </c>
      <c r="S24" s="12"/>
      <c r="T24" s="12"/>
      <c r="U24" s="12"/>
      <c r="V24" s="12" t="s">
        <v>228</v>
      </c>
      <c r="W24" s="86">
        <f ca="1">O24</f>
        <v>43265</v>
      </c>
      <c r="X24" s="86">
        <f ca="1">H24</f>
        <v>43262</v>
      </c>
      <c r="Y24" s="86">
        <f t="shared" ref="Y24:Z24" ca="1" si="3">Q24</f>
        <v>43174</v>
      </c>
      <c r="Z24" s="86">
        <f t="shared" ca="1" si="3"/>
        <v>43084</v>
      </c>
      <c r="AA24" s="12"/>
    </row>
    <row r="25" spans="3:27" ht="15.75" thickBot="1" x14ac:dyDescent="0.3">
      <c r="C25" s="14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3:27" ht="15.75" thickBot="1" x14ac:dyDescent="0.3">
      <c r="C26" s="14"/>
      <c r="D26" s="12"/>
      <c r="E26" s="66">
        <f ca="1">$E$3</f>
        <v>43266</v>
      </c>
      <c r="F26" s="57" t="str">
        <f>"Currencies: Perf (%) vs"&amp;" "&amp;F24</f>
        <v>Currencies: Perf (%) vs USD</v>
      </c>
      <c r="G26" s="80" t="s">
        <v>264</v>
      </c>
      <c r="H26" s="80" t="s">
        <v>54</v>
      </c>
      <c r="I26" s="80" t="s">
        <v>265</v>
      </c>
      <c r="J26" s="80" t="s">
        <v>266</v>
      </c>
      <c r="K26" s="12"/>
      <c r="L26" s="12"/>
      <c r="M26" s="66">
        <f ca="1">$E$3</f>
        <v>43266</v>
      </c>
      <c r="N26" s="57" t="str">
        <f>"Currencies: Perf (%) vs"&amp;" "&amp;N24</f>
        <v>Currencies: Perf (%) vs CHF</v>
      </c>
      <c r="O26" s="80" t="s">
        <v>264</v>
      </c>
      <c r="P26" s="80" t="s">
        <v>54</v>
      </c>
      <c r="Q26" s="80" t="s">
        <v>265</v>
      </c>
      <c r="R26" s="80" t="s">
        <v>266</v>
      </c>
      <c r="S26" s="12"/>
      <c r="T26" s="12"/>
      <c r="U26" s="66">
        <f ca="1">$E$3</f>
        <v>43266</v>
      </c>
      <c r="V26" s="57" t="str">
        <f>"Currencies: Perf (%) vs"&amp;" "&amp;V24</f>
        <v>Currencies: Perf (%) vs EUR</v>
      </c>
      <c r="W26" s="80" t="s">
        <v>264</v>
      </c>
      <c r="X26" s="80" t="s">
        <v>54</v>
      </c>
      <c r="Y26" s="80" t="s">
        <v>265</v>
      </c>
      <c r="Z26" s="80" t="s">
        <v>266</v>
      </c>
      <c r="AA26" s="12"/>
    </row>
    <row r="27" spans="3:27" x14ac:dyDescent="0.25">
      <c r="C27" s="14"/>
      <c r="D27" s="12"/>
      <c r="E27" s="67" t="s">
        <v>227</v>
      </c>
      <c r="F27" s="68" t="str">
        <f>E27</f>
        <v>USD</v>
      </c>
      <c r="G27" s="69"/>
      <c r="H27" s="69"/>
      <c r="I27" s="69"/>
      <c r="J27" s="69"/>
      <c r="K27" s="12"/>
      <c r="L27" s="12"/>
      <c r="M27" s="67" t="s">
        <v>227</v>
      </c>
      <c r="N27" s="68" t="str">
        <f>M27</f>
        <v>USD</v>
      </c>
      <c r="O27" s="69">
        <f ca="1">_xll.BDH($M27&amp;$N$24&amp;"  Curncy","PX_LAST",$M$26,$M$26,"Fill=C","Days=A")/_xll.BDH($M27&amp;$N$24&amp;"  Curncy","PX_LAST",O$24,O$24,"Fill=C","Days=A")-1</f>
        <v>6.0180541624887951E-4</v>
      </c>
      <c r="P27" s="69">
        <f ca="1">_xll.BDH($M27&amp;$N$24&amp;"  Curncy","PX_LAST",$M$26,$M$26,"Fill=C","Days=A")/_xll.BDH($M27&amp;$N$24&amp;"  Curncy","PX_LAST",P$24,P$24,"Fill=C","Days=A")-1</f>
        <v>1.2380759082605941E-2</v>
      </c>
      <c r="Q27" s="69">
        <f ca="1">_xll.BDH($M27&amp;$N$24&amp;"  Curncy","PX_LAST",$M$26,$M$26,"Fill=C","Days=A")/_xll.BDH($M27&amp;$N$24&amp;"  Curncy","PX_LAST",Q$24,Q$24,"Fill=C","Days=A")-1</f>
        <v>4.8560016817321916E-2</v>
      </c>
      <c r="R27" s="69">
        <f ca="1">_xll.BDH($M27&amp;$N$24&amp;"  Curncy","PX_LAST",$M$26,$M$26,"Fill=C","Days=A")/_xll.BDH($M27&amp;$N$24&amp;"  Curncy","PX_LAST",R$24,R$24,"Fill=C","Days=A")-1</f>
        <v>7.1680969207470469E-3</v>
      </c>
      <c r="S27" s="12"/>
      <c r="T27" s="12"/>
      <c r="U27" s="67" t="s">
        <v>227</v>
      </c>
      <c r="V27" s="68" t="str">
        <f>U27</f>
        <v>USD</v>
      </c>
      <c r="W27" s="69">
        <f ca="1">_xll.BDH($U27&amp;$V$24&amp;"  Curncy","PX_LAST",$U$26,$U$26,"Fill=C","Days=A")/_xll.BDH($U27&amp;$V$24&amp;"  Curncy","PX_LAST",W$24,W$24,"Fill=C","Days=A")-1</f>
        <v>-3.4702139965298029E-3</v>
      </c>
      <c r="X27" s="69">
        <f ca="1">_xll.BDH($U27&amp;$V$24&amp;"  Curncy","PX_LAST",$U$26,$U$26,"Fill=C","Days=A")/_xll.BDH($U27&amp;$V$24&amp;"  Curncy","PX_LAST",X$24,X$24,"Fill=C","Days=A")-1</f>
        <v>1.5201508366721628E-2</v>
      </c>
      <c r="Y27" s="69">
        <f ca="1">_xll.BDH($U27&amp;$V$24&amp;"  Curncy","PX_LAST",$U$26,$U$26,"Fill=C","Days=A")/_xll.BDH($U27&amp;$V$24&amp;"  Curncy","PX_LAST",Y$24,Y$24,"Fill=C","Days=A")-1</f>
        <v>6.0046757721176514E-2</v>
      </c>
      <c r="Z27" s="69">
        <f ca="1">_xll.BDH($U27&amp;$V$24&amp;"  Curncy","PX_LAST",$U$26,$U$26,"Fill=C","Days=A")/_xll.BDH($U27&amp;$V$24&amp;"  Curncy","PX_LAST",Z$24,Z$24,"Fill=C","Days=A")-1</f>
        <v>1.2219480672071459E-2</v>
      </c>
      <c r="AA27" s="12"/>
    </row>
    <row r="28" spans="3:27" x14ac:dyDescent="0.25">
      <c r="C28" s="14"/>
      <c r="D28" s="12"/>
      <c r="E28" s="12" t="s">
        <v>228</v>
      </c>
      <c r="F28" s="70" t="str">
        <f t="shared" ref="F28:F37" si="4">E28</f>
        <v>EUR</v>
      </c>
      <c r="G28" s="69">
        <f ca="1">_xll.BDH($E28&amp;$F$24&amp;"  Curncy","PX_LAST",$E$26,$E$26,"Fill=C","Days=A")/_xll.BDH($E28&amp;$F$24&amp;"  Curncy","PX_LAST",G$24,G$24,"Fill=C","Days=A")-1</f>
        <v>3.6307053941908585E-3</v>
      </c>
      <c r="H28" s="69">
        <f ca="1">_xll.BDH($E28&amp;$F$24&amp;"  Curncy","PX_LAST",$E$26,$E$26,"Fill=C","Days=A")/_xll.BDH($E28&amp;$F$24&amp;"  Curncy","PX_LAST",H$24,H$24,"Fill=C","Days=A")-1</f>
        <v>-1.4765784114052827E-2</v>
      </c>
      <c r="I28" s="69">
        <f ca="1">_xll.BDH($E28&amp;$F$24&amp;"  Curncy","PX_LAST",$E$26,$E$26,"Fill=C","Days=A")/_xll.BDH($E28&amp;$F$24&amp;"  Curncy","PX_LAST",I$24,I$24,"Fill=C","Days=A")-1</f>
        <v>-5.6481105241771523E-2</v>
      </c>
      <c r="J28" s="69">
        <f ca="1">_xll.BDH($E28&amp;$F$24&amp;"  Curncy","PX_LAST",$E$26,$E$26,"Fill=C","Days=A")/_xll.BDH($E28&amp;$F$24&amp;"  Curncy","PX_LAST",J$24,J$24,"Fill=C","Days=A")-1</f>
        <v>-1.1830794110137099E-2</v>
      </c>
      <c r="K28" s="12"/>
      <c r="L28" s="12"/>
      <c r="M28" s="12" t="s">
        <v>228</v>
      </c>
      <c r="N28" s="70" t="str">
        <f t="shared" ref="N28:N37" si="5">M28</f>
        <v>EUR</v>
      </c>
      <c r="O28" s="69">
        <f ca="1">_xll.BDH($M28&amp;$N$24&amp;"  Curncy","PX_LAST",$M$26,$M$26,"Fill=C","Days=A")/_xll.BDH($M28&amp;$N$24&amp;"  Curncy","PX_LAST",O$24,O$24,"Fill=C","Days=A")-1</f>
        <v>3.337349710907489E-3</v>
      </c>
      <c r="P28" s="69">
        <f ca="1">_xll.BDH($M28&amp;$N$24&amp;"  Curncy","PX_LAST",$M$26,$M$26,"Fill=C","Days=A")/_xll.BDH($M28&amp;$N$24&amp;"  Curncy","PX_LAST",P$24,P$24,"Fill=C","Days=A")-1</f>
        <v>-3.263724434876214E-3</v>
      </c>
      <c r="Q28" s="69">
        <f ca="1">_xll.BDH($M28&amp;$N$24&amp;"  Curncy","PX_LAST",$M$26,$M$26,"Fill=C","Days=A")/_xll.BDH($M28&amp;$N$24&amp;"  Curncy","PX_LAST",Q$24,Q$24,"Fill=C","Days=A")-1</f>
        <v>-1.1360142129898554E-2</v>
      </c>
      <c r="R28" s="69">
        <f ca="1">_xll.BDH($M28&amp;$N$24&amp;"  Curncy","PX_LAST",$M$26,$M$26,"Fill=C","Days=A")/_xll.BDH($M28&amp;$N$24&amp;"  Curncy","PX_LAST",R$24,R$24,"Fill=C","Days=A")-1</f>
        <v>-6.019906051680346E-3</v>
      </c>
      <c r="S28" s="12"/>
      <c r="T28" s="12"/>
      <c r="U28" s="12" t="s">
        <v>228</v>
      </c>
      <c r="V28" s="70" t="str">
        <f t="shared" ref="V28:V37" si="6">U28</f>
        <v>EUR</v>
      </c>
      <c r="W28" s="69"/>
      <c r="X28" s="69"/>
      <c r="Y28" s="69"/>
      <c r="Z28" s="69"/>
      <c r="AA28" s="12"/>
    </row>
    <row r="29" spans="3:27" x14ac:dyDescent="0.25">
      <c r="C29" s="14"/>
      <c r="D29" s="12"/>
      <c r="E29" s="67" t="s">
        <v>229</v>
      </c>
      <c r="F29" s="68" t="str">
        <f t="shared" si="4"/>
        <v>JPY</v>
      </c>
      <c r="G29" s="69">
        <f ca="1">_xll.BDH($E29&amp;$F$24&amp;"  Curncy","PX_LAST",$E$26,$E$26,"Fill=C","Days=A")/_xll.BDH($E29&amp;$F$24&amp;"  Curncy","PX_LAST",G$24,G$24,"Fill=C","Days=A")-1</f>
        <v>-2.2126341409456352E-4</v>
      </c>
      <c r="H29" s="69">
        <f ca="1">_xll.BDH($E29&amp;$F$24&amp;"  Curncy","PX_LAST",$E$26,$E$26,"Fill=C","Days=A")/_xll.BDH($E29&amp;$F$24&amp;"  Curncy","PX_LAST",H$24,H$24,"Fill=C","Days=A")-1</f>
        <v>-5.6117957746479874E-3</v>
      </c>
      <c r="I29" s="69">
        <f ca="1">_xll.BDH($E29&amp;$F$24&amp;"  Curncy","PX_LAST",$E$26,$E$26,"Fill=C","Days=A")/_xll.BDH($E29&amp;$F$24&amp;"  Curncy","PX_LAST",I$24,I$24,"Fill=C","Days=A")-1</f>
        <v>-3.9025946405784717E-2</v>
      </c>
      <c r="J29" s="69">
        <f ca="1">_xll.BDH($E29&amp;$F$24&amp;"  Curncy","PX_LAST",$E$26,$E$26,"Fill=C","Days=A")/_xll.BDH($E29&amp;$F$24&amp;"  Curncy","PX_LAST",J$24,J$24,"Fill=C","Days=A")-1</f>
        <v>1.7680180180180027E-2</v>
      </c>
      <c r="K29" s="12"/>
      <c r="L29" s="12"/>
      <c r="M29" s="67" t="s">
        <v>229</v>
      </c>
      <c r="N29" s="68" t="str">
        <f t="shared" si="5"/>
        <v>JPY</v>
      </c>
      <c r="O29" s="69">
        <f ca="1">_xll.BDH($M29&amp;$N$24&amp;"  Curncy","PX_LAST",$M$26,$M$26,"Fill=C","Days=A")/_xll.BDH($M29&amp;$N$24&amp;"  Curncy","PX_LAST",O$24,O$24,"Fill=C","Days=A")-1</f>
        <v>3.3288948069243318E-4</v>
      </c>
      <c r="P29" s="69">
        <f ca="1">_xll.BDH($M29&amp;$N$24&amp;"  Curncy","PX_LAST",$M$26,$M$26,"Fill=C","Days=A")/_xll.BDH($M29&amp;$N$24&amp;"  Curncy","PX_LAST",P$24,P$24,"Fill=C","Days=A")-1</f>
        <v>6.7001675041875597E-3</v>
      </c>
      <c r="Q29" s="69">
        <f ca="1">_xll.BDH($M29&amp;$N$24&amp;"  Curncy","PX_LAST",$M$26,$M$26,"Fill=C","Days=A")/_xll.BDH($M29&amp;$N$24&amp;"  Curncy","PX_LAST",Q$24,Q$24,"Fill=C","Days=A")-1</f>
        <v>7.4877067501115668E-3</v>
      </c>
      <c r="R29" s="69">
        <f ca="1">_xll.BDH($M29&amp;$N$24&amp;"  Curncy","PX_LAST",$M$26,$M$26,"Fill=C","Days=A")/_xll.BDH($M29&amp;$N$24&amp;"  Curncy","PX_LAST",R$24,R$24,"Fill=C","Days=A")-1</f>
        <v>2.4664696521936813E-2</v>
      </c>
      <c r="S29" s="12"/>
      <c r="T29" s="12"/>
      <c r="U29" s="67" t="s">
        <v>229</v>
      </c>
      <c r="V29" s="68" t="str">
        <f t="shared" si="6"/>
        <v>JPY</v>
      </c>
      <c r="W29" s="69">
        <f ca="1">_xll.BDH($U29&amp;$V$24&amp;"  Curncy","PX_LAST",$U$26,$U$26,"Fill=C","Days=A")/_xll.BDH($U29&amp;$V$24&amp;"  Curncy","PX_LAST",W$24,W$24,"Fill=C","Days=A")-1</f>
        <v>-3.9034503941846044E-3</v>
      </c>
      <c r="X29" s="69">
        <f ca="1">_xll.BDH($U29&amp;$V$24&amp;"  Curncy","PX_LAST",$U$26,$U$26,"Fill=C","Days=A")/_xll.BDH($U29&amp;$V$24&amp;"  Curncy","PX_LAST",X$24,X$24,"Fill=C","Days=A")-1</f>
        <v>9.1932263167449069E-3</v>
      </c>
      <c r="Y29" s="69">
        <f ca="1">_xll.BDH($U29&amp;$V$24&amp;"  Curncy","PX_LAST",$U$26,$U$26,"Fill=C","Days=A")/_xll.BDH($U29&amp;$V$24&amp;"  Curncy","PX_LAST",Y$24,Y$24,"Fill=C","Days=A")-1</f>
        <v>1.8397121360811175E-2</v>
      </c>
      <c r="Z29" s="69">
        <f ca="1">_xll.BDH($U29&amp;$V$24&amp;"  Curncy","PX_LAST",$U$26,$U$26,"Fill=C","Days=A")/_xll.BDH($U29&amp;$V$24&amp;"  Curncy","PX_LAST",Z$24,Z$24,"Fill=C","Days=A")-1</f>
        <v>2.9714890520605941E-2</v>
      </c>
      <c r="AA29" s="12"/>
    </row>
    <row r="30" spans="3:27" x14ac:dyDescent="0.25">
      <c r="C30" s="14"/>
      <c r="D30" s="12"/>
      <c r="E30" s="12" t="s">
        <v>230</v>
      </c>
      <c r="F30" s="70" t="str">
        <f t="shared" si="4"/>
        <v>GBP</v>
      </c>
      <c r="G30" s="69">
        <f ca="1">_xll.BDH($E30&amp;$F$24&amp;"  Curncy","PX_LAST",$E$26,$E$26,"Fill=C","Days=A")/_xll.BDH($E30&amp;$F$24&amp;"  Curncy","PX_LAST",G$24,G$24,"Fill=C","Days=A")-1</f>
        <v>1.2064545317447273E-3</v>
      </c>
      <c r="H30" s="69">
        <f ca="1">_xll.BDH($E30&amp;$F$24&amp;"  Curncy","PX_LAST",$E$26,$E$26,"Fill=C","Days=A")/_xll.BDH($E30&amp;$F$24&amp;"  Curncy","PX_LAST",H$24,H$24,"Fill=C","Days=A")-1</f>
        <v>-7.5491441811794679E-3</v>
      </c>
      <c r="I30" s="69">
        <f ca="1">_xll.BDH($E30&amp;$F$24&amp;"  Curncy","PX_LAST",$E$26,$E$26,"Fill=C","Days=A")/_xll.BDH($E30&amp;$F$24&amp;"  Curncy","PX_LAST",I$24,I$24,"Fill=C","Days=A")-1</f>
        <v>-4.7284207505202014E-2</v>
      </c>
      <c r="J30" s="69">
        <f ca="1">_xll.BDH($E30&amp;$F$24&amp;"  Curncy","PX_LAST",$E$26,$E$26,"Fill=C","Days=A")/_xll.BDH($E30&amp;$F$24&amp;"  Curncy","PX_LAST",J$24,J$24,"Fill=C","Days=A")-1</f>
        <v>-3.153153153153343E-3</v>
      </c>
      <c r="K30" s="12"/>
      <c r="L30" s="12"/>
      <c r="M30" s="12" t="s">
        <v>230</v>
      </c>
      <c r="N30" s="70" t="str">
        <f t="shared" si="5"/>
        <v>GBP</v>
      </c>
      <c r="O30" s="69">
        <f ca="1">_xll.BDH($M30&amp;$N$24&amp;"  Curncy","PX_LAST",$M$26,$M$26,"Fill=C","Days=A")/_xll.BDH($M30&amp;$N$24&amp;"  Curncy","PX_LAST",O$24,O$24,"Fill=C","Days=A")-1</f>
        <v>1.8151565572530615E-3</v>
      </c>
      <c r="P30" s="69">
        <f ca="1">_xll.BDH($M30&amp;$N$24&amp;"  Curncy","PX_LAST",$M$26,$M$26,"Fill=C","Days=A")/_xll.BDH($M30&amp;$N$24&amp;"  Curncy","PX_LAST",P$24,P$24,"Fill=C","Days=A")-1</f>
        <v>4.8551054468213284E-3</v>
      </c>
      <c r="Q30" s="69">
        <f ca="1">_xll.BDH($M30&amp;$N$24&amp;"  Curncy","PX_LAST",$M$26,$M$26,"Fill=C","Days=A")/_xll.BDH($M30&amp;$N$24&amp;"  Curncy","PX_LAST",Q$24,Q$24,"Fill=C","Days=A")-1</f>
        <v>-1.0558069381598756E-3</v>
      </c>
      <c r="R30" s="69">
        <f ca="1">_xll.BDH($M30&amp;$N$24&amp;"  Curncy","PX_LAST",$M$26,$M$26,"Fill=C","Days=A")/_xll.BDH($M30&amp;$N$24&amp;"  Curncy","PX_LAST",R$24,R$24,"Fill=C","Days=A")-1</f>
        <v>4.0172818919124165E-3</v>
      </c>
      <c r="S30" s="12"/>
      <c r="T30" s="12"/>
      <c r="U30" s="12" t="s">
        <v>230</v>
      </c>
      <c r="V30" s="70" t="str">
        <f t="shared" si="6"/>
        <v>GBP</v>
      </c>
      <c r="W30" s="69">
        <f ca="1">_xll.BDH($U30&amp;$V$24&amp;"  Curncy","PX_LAST",$U$26,$U$26,"Fill=C","Days=A")/_xll.BDH($U30&amp;$V$24&amp;"  Curncy","PX_LAST",W$24,W$24,"Fill=C","Days=A")-1</f>
        <v>-1.6573621772505431E-3</v>
      </c>
      <c r="X30" s="69">
        <f ca="1">_xll.BDH($U30&amp;$V$24&amp;"  Curncy","PX_LAST",$U$26,$U$26,"Fill=C","Days=A")/_xll.BDH($U30&amp;$V$24&amp;"  Curncy","PX_LAST",X$24,X$24,"Fill=C","Days=A")-1</f>
        <v>8.1923890063426708E-3</v>
      </c>
      <c r="Y30" s="69">
        <f ca="1">_xll.BDH($U30&amp;$V$24&amp;"  Curncy","PX_LAST",$U$26,$U$26,"Fill=C","Days=A")/_xll.BDH($U30&amp;$V$24&amp;"  Curncy","PX_LAST",Y$24,Y$24,"Fill=C","Days=A")-1</f>
        <v>1.0506798516687343E-2</v>
      </c>
      <c r="Z30" s="69">
        <f ca="1">_xll.BDH($U30&amp;$V$24&amp;"  Curncy","PX_LAST",$U$26,$U$26,"Fill=C","Days=A")/_xll.BDH($U30&amp;$V$24&amp;"  Curncy","PX_LAST",Z$24,Z$24,"Fill=C","Days=A")-1</f>
        <v>9.4372905274300312E-3</v>
      </c>
      <c r="AA30" s="12"/>
    </row>
    <row r="31" spans="3:27" x14ac:dyDescent="0.25">
      <c r="C31" s="14"/>
      <c r="D31" s="12"/>
      <c r="E31" s="67" t="s">
        <v>231</v>
      </c>
      <c r="F31" s="68" t="str">
        <f t="shared" si="4"/>
        <v>CHF</v>
      </c>
      <c r="G31" s="69">
        <f ca="1">_xll.BDH($E31&amp;$F$24&amp;"  Curncy","PX_LAST",$E$26,$E$26,"Fill=C","Days=A")/_xll.BDH($E31&amp;$F$24&amp;"  Curncy","PX_LAST",G$24,G$24,"Fill=C","Days=A")-1</f>
        <v>-4.9855419284072777E-4</v>
      </c>
      <c r="H31" s="69">
        <f ca="1">_xll.BDH($E31&amp;$F$24&amp;"  Curncy","PX_LAST",$E$26,$E$26,"Fill=C","Days=A")/_xll.BDH($E31&amp;$F$24&amp;"  Curncy","PX_LAST",H$24,H$24,"Fill=C","Days=A")-1</f>
        <v>-1.2316484382697723E-2</v>
      </c>
      <c r="I31" s="69">
        <f ca="1">_xll.BDH($E31&amp;$F$24&amp;"  Curncy","PX_LAST",$E$26,$E$26,"Fill=C","Days=A")/_xll.BDH($E31&amp;$F$24&amp;"  Curncy","PX_LAST",I$24,I$24,"Fill=C","Days=A")-1</f>
        <v>-4.6241674595623228E-2</v>
      </c>
      <c r="J31" s="69">
        <f ca="1">_xll.BDH($E31&amp;$F$24&amp;"  Curncy","PX_LAST",$E$26,$E$26,"Fill=C","Days=A")/_xll.BDH($E31&amp;$F$24&amp;"  Curncy","PX_LAST",J$24,J$24,"Fill=C","Days=A")-1</f>
        <v>-7.2298702584927543E-3</v>
      </c>
      <c r="K31" s="12"/>
      <c r="L31" s="12"/>
      <c r="M31" s="67" t="s">
        <v>231</v>
      </c>
      <c r="N31" s="68" t="str">
        <f t="shared" si="5"/>
        <v>CHF</v>
      </c>
      <c r="O31" s="69"/>
      <c r="P31" s="69"/>
      <c r="Q31" s="69"/>
      <c r="R31" s="69"/>
      <c r="S31" s="12"/>
      <c r="T31" s="12"/>
      <c r="U31" s="67" t="s">
        <v>231</v>
      </c>
      <c r="V31" s="68" t="str">
        <f t="shared" si="6"/>
        <v>CHF</v>
      </c>
      <c r="W31" s="69">
        <f ca="1">_xll.BDH($U31&amp;$V$24&amp;"  Curncy","PX_LAST",$U$26,$U$26,"Fill=C","Days=A")/_xll.BDH($U31&amp;$V$24&amp;"  Curncy","PX_LAST",W$24,W$24,"Fill=C","Days=A")-1</f>
        <v>-4.1522491349481605E-3</v>
      </c>
      <c r="X31" s="69">
        <f ca="1">_xll.BDH($U31&amp;$V$24&amp;"  Curncy","PX_LAST",$U$26,$U$26,"Fill=C","Days=A")/_xll.BDH($U31&amp;$V$24&amp;"  Curncy","PX_LAST",X$24,X$24,"Fill=C","Days=A")-1</f>
        <v>2.4381748519679558E-3</v>
      </c>
      <c r="Y31" s="69">
        <f ca="1">_xll.BDH($U31&amp;$V$24&amp;"  Curncy","PX_LAST",$U$26,$U$26,"Fill=C","Days=A")/_xll.BDH($U31&amp;$V$24&amp;"  Curncy","PX_LAST",Y$24,Y$24,"Fill=C","Days=A")-1</f>
        <v>1.0770311402481747E-2</v>
      </c>
      <c r="Z31" s="69">
        <f ca="1">_xll.BDH($U31&amp;$V$24&amp;"  Curncy","PX_LAST",$U$26,$U$26,"Fill=C","Days=A")/_xll.BDH($U31&amp;$V$24&amp;"  Curncy","PX_LAST",Z$24,Z$24,"Fill=C","Days=A")-1</f>
        <v>5.1222351571593716E-3</v>
      </c>
      <c r="AA31" s="12"/>
    </row>
    <row r="32" spans="3:27" x14ac:dyDescent="0.25">
      <c r="C32" s="14"/>
      <c r="D32" s="12"/>
      <c r="E32" s="12" t="s">
        <v>232</v>
      </c>
      <c r="F32" s="70" t="str">
        <f t="shared" si="4"/>
        <v>CAD</v>
      </c>
      <c r="G32" s="69">
        <f ca="1">_xll.BDH($E32&amp;$F$24&amp;"  Curncy","PX_LAST",$E$26,$E$26,"Fill=C","Days=A")/_xll.BDH($E32&amp;$F$24&amp;"  Curncy","PX_LAST",G$24,G$24,"Fill=C","Days=A")-1</f>
        <v>-7.4705111402360025E-3</v>
      </c>
      <c r="H32" s="69">
        <f ca="1">_xll.BDH($E32&amp;$F$24&amp;"  Curncy","PX_LAST",$E$26,$E$26,"Fill=C","Days=A")/_xll.BDH($E32&amp;$F$24&amp;"  Curncy","PX_LAST",H$24,H$24,"Fill=C","Days=A")-1</f>
        <v>-1.7004153686396628E-2</v>
      </c>
      <c r="I32" s="69">
        <f ca="1">_xll.BDH($E32&amp;$F$24&amp;"  Curncy","PX_LAST",$E$26,$E$26,"Fill=C","Days=A")/_xll.BDH($E32&amp;$F$24&amp;"  Curncy","PX_LAST",I$24,I$24,"Fill=C","Days=A")-1</f>
        <v>-1.1486751076882906E-2</v>
      </c>
      <c r="J32" s="69">
        <f ca="1">_xll.BDH($E32&amp;$F$24&amp;"  Curncy","PX_LAST",$E$26,$E$26,"Fill=C","Days=A")/_xll.BDH($E32&amp;$F$24&amp;"  Curncy","PX_LAST",J$24,J$24,"Fill=C","Days=A")-1</f>
        <v>-2.5604734945959939E-2</v>
      </c>
      <c r="K32" s="12"/>
      <c r="L32" s="12"/>
      <c r="M32" s="12" t="s">
        <v>232</v>
      </c>
      <c r="N32" s="70" t="str">
        <f t="shared" si="5"/>
        <v>CAD</v>
      </c>
      <c r="O32" s="69">
        <f ca="1">_xll.BDH($M32&amp;$N$24&amp;"  Curncy","PX_LAST",$M$26,$M$26,"Fill=C","Days=A")/_xll.BDH($M32&amp;$N$24&amp;"  Curncy","PX_LAST",O$24,O$24,"Fill=C","Days=A")-1</f>
        <v>-5.1268568423820104E-3</v>
      </c>
      <c r="P32" s="69">
        <f ca="1">_xll.BDH($M32&amp;$N$24&amp;"  Curncy","PX_LAST",$M$26,$M$26,"Fill=C","Days=A")/_xll.BDH($M32&amp;$N$24&amp;"  Curncy","PX_LAST",P$24,P$24,"Fill=C","Days=A")-1</f>
        <v>-3.1612223393044925E-3</v>
      </c>
      <c r="Q32" s="69">
        <f ca="1">_xll.BDH($M32&amp;$N$24&amp;"  Curncy","PX_LAST",$M$26,$M$26,"Fill=C","Days=A")/_xll.BDH($M32&amp;$N$24&amp;"  Curncy","PX_LAST",Q$24,Q$24,"Fill=C","Days=A")-1</f>
        <v>3.8134430727023494E-2</v>
      </c>
      <c r="R32" s="69">
        <f ca="1">_xll.BDH($M32&amp;$N$24&amp;"  Curncy","PX_LAST",$M$26,$M$26,"Fill=C","Days=A")/_xll.BDH($M32&amp;$N$24&amp;"  Curncy","PX_LAST",R$24,R$24,"Fill=C","Days=A")-1</f>
        <v>-1.7142857142857126E-2</v>
      </c>
      <c r="S32" s="12"/>
      <c r="T32" s="12"/>
      <c r="U32" s="12" t="s">
        <v>232</v>
      </c>
      <c r="V32" s="70" t="str">
        <f t="shared" si="6"/>
        <v>CAD</v>
      </c>
      <c r="W32" s="69">
        <f ca="1">_xll.BDH($U32&amp;$V$24&amp;"  Curncy","PX_LAST",$U$26,$U$26,"Fill=C","Days=A")/_xll.BDH($U32&amp;$V$24&amp;"  Curncy","PX_LAST",W$24,W$24,"Fill=C","Days=A")-1</f>
        <v>-1.0154592300697263E-2</v>
      </c>
      <c r="X32" s="69">
        <f ca="1">_xll.BDH($U32&amp;$V$24&amp;"  Curncy","PX_LAST",$U$26,$U$26,"Fill=C","Days=A")/_xll.BDH($U32&amp;$V$24&amp;"  Curncy","PX_LAST",X$24,X$24,"Fill=C","Days=A")-1</f>
        <v>-1.2234286588164167E-3</v>
      </c>
      <c r="Y32" s="69">
        <f ca="1">_xll.BDH($U32&amp;$V$24&amp;"  Curncy","PX_LAST",$U$26,$U$26,"Fill=C","Days=A")/_xll.BDH($U32&amp;$V$24&amp;"  Curncy","PX_LAST",Y$24,Y$24,"Fill=C","Days=A")-1</f>
        <v>4.8988114359139079E-2</v>
      </c>
      <c r="Z32" s="69">
        <f ca="1">_xll.BDH($U32&amp;$V$24&amp;"  Curncy","PX_LAST",$U$26,$U$26,"Fill=C","Days=A")/_xll.BDH($U32&amp;$V$24&amp;"  Curncy","PX_LAST",Z$24,Z$24,"Fill=C","Days=A")-1</f>
        <v>-1.2847642079806487E-2</v>
      </c>
      <c r="AA32" s="12"/>
    </row>
    <row r="33" spans="3:27" x14ac:dyDescent="0.25">
      <c r="C33" s="14"/>
      <c r="D33" s="12"/>
      <c r="E33" s="67" t="s">
        <v>233</v>
      </c>
      <c r="F33" s="68" t="str">
        <f t="shared" si="4"/>
        <v>AUD</v>
      </c>
      <c r="G33" s="69">
        <f ca="1">_xll.BDH($E33&amp;$F$24&amp;"  Curncy","PX_LAST",$E$26,$E$26,"Fill=C","Days=A")/_xll.BDH($E33&amp;$F$24&amp;"  Curncy","PX_LAST",G$24,G$24,"Fill=C","Days=A")-1</f>
        <v>-4.8141214228404339E-3</v>
      </c>
      <c r="H33" s="69">
        <f ca="1">_xll.BDH($E33&amp;$F$24&amp;"  Curncy","PX_LAST",$E$26,$E$26,"Fill=C","Days=A")/_xll.BDH($E33&amp;$F$24&amp;"  Curncy","PX_LAST",H$24,H$24,"Fill=C","Days=A")-1</f>
        <v>-2.1947693520830702E-2</v>
      </c>
      <c r="I33" s="69">
        <f ca="1">_xll.BDH($E33&amp;$F$24&amp;"  Curncy","PX_LAST",$E$26,$E$26,"Fill=C","Days=A")/_xll.BDH($E33&amp;$F$24&amp;"  Curncy","PX_LAST",I$24,I$24,"Fill=C","Days=A")-1</f>
        <v>-4.5652731469607688E-2</v>
      </c>
      <c r="J33" s="69">
        <f ca="1">_xll.BDH($E33&amp;$F$24&amp;"  Curncy","PX_LAST",$E$26,$E$26,"Fill=C","Days=A")/_xll.BDH($E33&amp;$F$24&amp;"  Curncy","PX_LAST",J$24,J$24,"Fill=C","Days=A")-1</f>
        <v>-2.6680617316243715E-2</v>
      </c>
      <c r="K33" s="12"/>
      <c r="L33" s="12"/>
      <c r="M33" s="67" t="s">
        <v>233</v>
      </c>
      <c r="N33" s="68" t="str">
        <f t="shared" si="5"/>
        <v>AUD</v>
      </c>
      <c r="O33" s="69">
        <f ca="1">_xll.BDH($M33&amp;$N$24&amp;"  Curncy","PX_LAST",$M$26,$M$26,"Fill=C","Days=A")/_xll.BDH($M33&amp;$N$24&amp;"  Curncy","PX_LAST",O$24,O$24,"Fill=C","Days=A")-1</f>
        <v>-4.2918454935623185E-3</v>
      </c>
      <c r="P33" s="69">
        <f ca="1">_xll.BDH($M33&amp;$N$24&amp;"  Curncy","PX_LAST",$M$26,$M$26,"Fill=C","Days=A")/_xll.BDH($M33&amp;$N$24&amp;"  Curncy","PX_LAST",P$24,P$24,"Fill=C","Days=A")-1</f>
        <v>-9.7372282246233066E-3</v>
      </c>
      <c r="Q33" s="69">
        <f ca="1">_xll.BDH($M33&amp;$N$24&amp;"  Curncy","PX_LAST",$M$26,$M$26,"Fill=C","Days=A")/_xll.BDH($M33&amp;$N$24&amp;"  Curncy","PX_LAST",Q$24,Q$24,"Fill=C","Days=A")-1</f>
        <v>5.3908355795151408E-4</v>
      </c>
      <c r="R33" s="69">
        <f ca="1">_xll.BDH($M33&amp;$N$24&amp;"  Curncy","PX_LAST",$M$26,$M$26,"Fill=C","Days=A")/_xll.BDH($M33&amp;$N$24&amp;"  Curncy","PX_LAST",R$24,R$24,"Fill=C","Days=A")-1</f>
        <v>-1.9675161758880289E-2</v>
      </c>
      <c r="S33" s="12"/>
      <c r="T33" s="12"/>
      <c r="U33" s="67" t="s">
        <v>233</v>
      </c>
      <c r="V33" s="68" t="str">
        <f t="shared" si="6"/>
        <v>AUD</v>
      </c>
      <c r="W33" s="69">
        <f ca="1">_xll.BDH($U33&amp;$V$24&amp;"  Curncy","PX_LAST",$U$26,$U$26,"Fill=C","Days=A")/_xll.BDH($U33&amp;$V$24&amp;"  Curncy","PX_LAST",W$24,W$24,"Fill=C","Days=A")-1</f>
        <v>-8.5073472544469064E-3</v>
      </c>
      <c r="X33" s="69">
        <f ca="1">_xll.BDH($U33&amp;$V$24&amp;"  Curncy","PX_LAST",$U$26,$U$26,"Fill=C","Days=A")/_xll.BDH($U33&amp;$V$24&amp;"  Curncy","PX_LAST",X$24,X$24,"Fill=C","Days=A")-1</f>
        <v>-7.2789221000465476E-3</v>
      </c>
      <c r="Y33" s="69">
        <f ca="1">_xll.BDH($U33&amp;$V$24&amp;"  Curncy","PX_LAST",$U$26,$U$26,"Fill=C","Days=A")/_xll.BDH($U33&amp;$V$24&amp;"  Curncy","PX_LAST",Y$24,Y$24,"Fill=C","Days=A")-1</f>
        <v>1.1360050489113149E-2</v>
      </c>
      <c r="Z33" s="69">
        <f ca="1">_xll.BDH($U33&amp;$V$24&amp;"  Curncy","PX_LAST",$U$26,$U$26,"Fill=C","Days=A")/_xll.BDH($U33&amp;$V$24&amp;"  Curncy","PX_LAST",Z$24,Z$24,"Fill=C","Days=A")-1</f>
        <v>-1.5058389674247108E-2</v>
      </c>
      <c r="AA33" s="12"/>
    </row>
    <row r="34" spans="3:27" x14ac:dyDescent="0.25">
      <c r="C34" s="14"/>
      <c r="D34" s="12"/>
      <c r="E34" s="12" t="s">
        <v>234</v>
      </c>
      <c r="F34" s="70" t="str">
        <f t="shared" si="4"/>
        <v>NZD</v>
      </c>
      <c r="G34" s="69">
        <f ca="1">_xll.BDH($E34&amp;$F$24&amp;"  Curncy","PX_LAST",$E$26,$E$26,"Fill=C","Days=A")/_xll.BDH($E34&amp;$F$24&amp;"  Curncy","PX_LAST",G$24,G$24,"Fill=C","Days=A")-1</f>
        <v>-4.0131861831733673E-3</v>
      </c>
      <c r="H34" s="69">
        <f ca="1">_xll.BDH($E34&amp;$F$24&amp;"  Curncy","PX_LAST",$E$26,$E$26,"Fill=C","Days=A")/_xll.BDH($E34&amp;$F$24&amp;"  Curncy","PX_LAST",H$24,H$24,"Fill=C","Days=A")-1</f>
        <v>-1.0959294050668977E-2</v>
      </c>
      <c r="I34" s="69">
        <f ca="1">_xll.BDH($E34&amp;$F$24&amp;"  Curncy","PX_LAST",$E$26,$E$26,"Fill=C","Days=A")/_xll.BDH($E34&amp;$F$24&amp;"  Curncy","PX_LAST",I$24,I$24,"Fill=C","Days=A")-1</f>
        <v>-4.5204726573234488E-2</v>
      </c>
      <c r="J34" s="69">
        <f ca="1">_xll.BDH($E34&amp;$F$24&amp;"  Curncy","PX_LAST",$E$26,$E$26,"Fill=C","Days=A")/_xll.BDH($E34&amp;$F$24&amp;"  Curncy","PX_LAST",J$24,J$24,"Fill=C","Days=A")-1</f>
        <v>-6.2920062920064357E-3</v>
      </c>
      <c r="K34" s="12"/>
      <c r="L34" s="12"/>
      <c r="M34" s="12" t="s">
        <v>234</v>
      </c>
      <c r="N34" s="70" t="str">
        <f t="shared" si="5"/>
        <v>NZD</v>
      </c>
      <c r="O34" s="69">
        <f ca="1">_xll.BDH($M34&amp;$N$24&amp;"  Curncy","PX_LAST",$M$26,$M$26,"Fill=C","Days=A")/_xll.BDH($M34&amp;$N$24&amp;"  Curncy","PX_LAST",O$24,O$24,"Fill=C","Days=A")-1</f>
        <v>-3.5940195514663209E-3</v>
      </c>
      <c r="P34" s="69">
        <f ca="1">_xll.BDH($M34&amp;$N$24&amp;"  Curncy","PX_LAST",$M$26,$M$26,"Fill=C","Days=A")/_xll.BDH($M34&amp;$N$24&amp;"  Curncy","PX_LAST",P$24,P$24,"Fill=C","Days=A")-1</f>
        <v>1.3002022536838798E-3</v>
      </c>
      <c r="Q34" s="69">
        <f ca="1">_xll.BDH($M34&amp;$N$24&amp;"  Curncy","PX_LAST",$M$26,$M$26,"Fill=C","Days=A")/_xll.BDH($M34&amp;$N$24&amp;"  Curncy","PX_LAST",Q$24,Q$24,"Fill=C","Days=A")-1</f>
        <v>1.010976314269163E-3</v>
      </c>
      <c r="R34" s="69">
        <f ca="1">_xll.BDH($M34&amp;$N$24&amp;"  Curncy","PX_LAST",$M$26,$M$26,"Fill=C","Days=A")/_xll.BDH($M34&amp;$N$24&amp;"  Curncy","PX_LAST",R$24,R$24,"Fill=C","Days=A")-1</f>
        <v>2.8864193967392815E-4</v>
      </c>
      <c r="S34" s="12"/>
      <c r="T34" s="12"/>
      <c r="U34" s="12" t="s">
        <v>234</v>
      </c>
      <c r="V34" s="70" t="str">
        <f t="shared" si="6"/>
        <v>NZD</v>
      </c>
      <c r="W34" s="69">
        <f ca="1">_xll.BDH($U34&amp;$V$24&amp;"  Curncy","PX_LAST",$U$26,$U$26,"Fill=C","Days=A")/_xll.BDH($U34&amp;$V$24&amp;"  Curncy","PX_LAST",W$24,W$24,"Fill=C","Days=A")-1</f>
        <v>-8.6221190515668455E-3</v>
      </c>
      <c r="X34" s="69">
        <f ca="1">_xll.BDH($U34&amp;$V$24&amp;"  Curncy","PX_LAST",$U$26,$U$26,"Fill=C","Days=A")/_xll.BDH($U34&amp;$V$24&amp;"  Curncy","PX_LAST",X$24,X$24,"Fill=C","Days=A")-1</f>
        <v>2.8513921502852924E-3</v>
      </c>
      <c r="Y34" s="69">
        <f ca="1">_xll.BDH($U34&amp;$V$24&amp;"  Curncy","PX_LAST",$U$26,$U$26,"Fill=C","Days=A")/_xll.BDH($U34&amp;$V$24&amp;"  Curncy","PX_LAST",Y$24,Y$24,"Fill=C","Days=A")-1</f>
        <v>1.099086912411229E-2</v>
      </c>
      <c r="Z34" s="69">
        <f ca="1">_xll.BDH($U34&amp;$V$24&amp;"  Curncy","PX_LAST",$U$26,$U$26,"Fill=C","Days=A")/_xll.BDH($U34&amp;$V$24&amp;"  Curncy","PX_LAST",Z$24,Z$24,"Fill=C","Days=A")-1</f>
        <v>4.8739495798320043E-3</v>
      </c>
      <c r="AA34" s="12"/>
    </row>
    <row r="35" spans="3:27" x14ac:dyDescent="0.25">
      <c r="C35" s="14"/>
      <c r="D35" s="12"/>
      <c r="E35" s="67" t="s">
        <v>236</v>
      </c>
      <c r="F35" s="68" t="str">
        <f t="shared" si="4"/>
        <v>NOK</v>
      </c>
      <c r="G35" s="69">
        <f ca="1">_xll.BDH($E35&amp;$F$24&amp;"  Curncy","PX_LAST",$E$26,$E$26,"Fill=C","Days=A")/_xll.BDH($E35&amp;$F$24&amp;"  Curncy","PX_LAST",G$24,G$24,"Fill=C","Days=A")-1</f>
        <v>-1.6273393002440573E-3</v>
      </c>
      <c r="H35" s="69">
        <f ca="1">_xll.BDH($E35&amp;$F$24&amp;"  Curncy","PX_LAST",$E$26,$E$26,"Fill=C","Days=A")/_xll.BDH($E35&amp;$F$24&amp;"  Curncy","PX_LAST",H$24,H$24,"Fill=C","Days=A")-1</f>
        <v>-1.2872083668543755E-2</v>
      </c>
      <c r="I35" s="69">
        <f ca="1">_xll.BDH($E35&amp;$F$24&amp;"  Curncy","PX_LAST",$E$26,$E$26,"Fill=C","Days=A")/_xll.BDH($E35&amp;$F$24&amp;"  Curncy","PX_LAST",I$24,I$24,"Fill=C","Days=A")-1</f>
        <v>-5.32407407407407E-2</v>
      </c>
      <c r="J35" s="69">
        <f ca="1">_xll.BDH($E35&amp;$F$24&amp;"  Curncy","PX_LAST",$E$26,$E$26,"Fill=C","Days=A")/_xll.BDH($E35&amp;$F$24&amp;"  Curncy","PX_LAST",J$24,J$24,"Fill=C","Days=A")-1</f>
        <v>2.8499580888516451E-2</v>
      </c>
      <c r="K35" s="12"/>
      <c r="L35" s="12"/>
      <c r="M35" s="67" t="s">
        <v>236</v>
      </c>
      <c r="N35" s="68" t="str">
        <f t="shared" si="5"/>
        <v>NOK</v>
      </c>
      <c r="O35" s="69">
        <f ca="1">_xll.BDH($M35&amp;$N$24&amp;"  Curncy","PX_LAST",$M$26,$M$26,"Fill=C","Days=A")/_xll.BDH($M35&amp;$N$24&amp;"  Curncy","PX_LAST",O$24,O$24,"Fill=C","Days=A")-1</f>
        <v>-7.589730197332667E-4</v>
      </c>
      <c r="P35" s="69">
        <f ca="1">_xll.BDH($M35&amp;$N$24&amp;"  Curncy","PX_LAST",$M$26,$M$26,"Fill=C","Days=A")/_xll.BDH($M35&amp;$N$24&amp;"  Curncy","PX_LAST",P$24,P$24,"Fill=C","Days=A")-1</f>
        <v>-4.9795105386030158E-4</v>
      </c>
      <c r="Q35" s="69">
        <f ca="1">_xll.BDH($M35&amp;$N$24&amp;"  Curncy","PX_LAST",$M$26,$M$26,"Fill=C","Days=A")/_xll.BDH($M35&amp;$N$24&amp;"  Curncy","PX_LAST",Q$24,Q$24,"Fill=C","Days=A")-1</f>
        <v>-7.2726977898134315E-3</v>
      </c>
      <c r="R35" s="69">
        <f ca="1">_xll.BDH($M35&amp;$N$24&amp;"  Curncy","PX_LAST",$M$26,$M$26,"Fill=C","Days=A")/_xll.BDH($M35&amp;$N$24&amp;"  Curncy","PX_LAST",R$24,R$24,"Fill=C","Days=A")-1</f>
        <v>3.5888628499395114E-2</v>
      </c>
      <c r="S35" s="12"/>
      <c r="T35" s="12"/>
      <c r="U35" s="67" t="s">
        <v>236</v>
      </c>
      <c r="V35" s="68" t="str">
        <f t="shared" si="6"/>
        <v>NOK</v>
      </c>
      <c r="W35" s="69">
        <f ca="1">_xll.BDH($U35&amp;$V$24&amp;"  Curncy","PX_LAST",$U$26,$U$26,"Fill=C","Days=A")/_xll.BDH($U35&amp;$V$24&amp;"  Curncy","PX_LAST",W$24,W$24,"Fill=C","Days=A")-1</f>
        <v>-4.7080979284369606E-3</v>
      </c>
      <c r="X35" s="69">
        <f ca="1">_xll.BDH($U35&amp;$V$24&amp;"  Curncy","PX_LAST",$U$26,$U$26,"Fill=C","Days=A")/_xll.BDH($U35&amp;$V$24&amp;"  Curncy","PX_LAST",X$24,X$24,"Fill=C","Days=A")-1</f>
        <v>1.8957345971564177E-3</v>
      </c>
      <c r="Y35" s="69">
        <f ca="1">_xll.BDH($U35&amp;$V$24&amp;"  Curncy","PX_LAST",$U$26,$U$26,"Fill=C","Days=A")/_xll.BDH($U35&amp;$V$24&amp;"  Curncy","PX_LAST",Y$24,Y$24,"Fill=C","Days=A")-1</f>
        <v>2.8462998102467552E-3</v>
      </c>
      <c r="Z35" s="69">
        <f ca="1">_xll.BDH($U35&amp;$V$24&amp;"  Curncy","PX_LAST",$U$26,$U$26,"Fill=C","Days=A")/_xll.BDH($U35&amp;$V$24&amp;"  Curncy","PX_LAST",Z$24,Z$24,"Fill=C","Days=A")-1</f>
        <v>4.1379310344827447E-2</v>
      </c>
      <c r="AA35" s="12"/>
    </row>
    <row r="36" spans="3:27" x14ac:dyDescent="0.25">
      <c r="C36" s="14"/>
      <c r="D36" s="12"/>
      <c r="E36" s="12" t="s">
        <v>237</v>
      </c>
      <c r="F36" s="70" t="str">
        <f t="shared" si="4"/>
        <v>SEK</v>
      </c>
      <c r="G36" s="69">
        <f ca="1">_xll.BDH($E36&amp;$F$24&amp;"  Curncy","PX_LAST",$E$26,$E$26,"Fill=C","Days=A")/_xll.BDH($E36&amp;$F$24&amp;"  Curncy","PX_LAST",G$24,G$24,"Fill=C","Days=A")-1</f>
        <v>-4.7477900480025204E-3</v>
      </c>
      <c r="H36" s="69">
        <f ca="1">_xll.BDH($E36&amp;$F$24&amp;"  Curncy","PX_LAST",$E$26,$E$26,"Fill=C","Days=A")/_xll.BDH($E36&amp;$F$24&amp;"  Curncy","PX_LAST",H$24,H$24,"Fill=C","Days=A")-1</f>
        <v>-1.4049615411267369E-2</v>
      </c>
      <c r="I36" s="69">
        <f ca="1">_xll.BDH($E36&amp;$F$24&amp;"  Curncy","PX_LAST",$E$26,$E$26,"Fill=C","Days=A")/_xll.BDH($E36&amp;$F$24&amp;"  Curncy","PX_LAST",I$24,I$24,"Fill=C","Days=A")-1</f>
        <v>-6.8885126015362341E-2</v>
      </c>
      <c r="J36" s="69">
        <f ca="1">_xll.BDH($E36&amp;$F$24&amp;"  Curncy","PX_LAST",$E$26,$E$26,"Fill=C","Days=A")/_xll.BDH($E36&amp;$F$24&amp;"  Curncy","PX_LAST",J$24,J$24,"Fill=C","Days=A")-1</f>
        <v>-3.213298754304672E-2</v>
      </c>
      <c r="K36" s="12"/>
      <c r="L36" s="12"/>
      <c r="M36" s="12" t="s">
        <v>237</v>
      </c>
      <c r="N36" s="70" t="str">
        <f t="shared" si="5"/>
        <v>SEK</v>
      </c>
      <c r="O36" s="69">
        <f ca="1">_xll.BDH($M36&amp;$N$24&amp;"  Curncy","PX_LAST",$M$26,$M$26,"Fill=C","Days=A")/_xll.BDH($M36&amp;$N$24&amp;"  Curncy","PX_LAST",O$24,O$24,"Fill=C","Days=A")-1</f>
        <v>-4.779402092413565E-3</v>
      </c>
      <c r="P36" s="69">
        <f ca="1">_xll.BDH($M36&amp;$N$24&amp;"  Curncy","PX_LAST",$M$26,$M$26,"Fill=C","Days=A")/_xll.BDH($M36&amp;$N$24&amp;"  Curncy","PX_LAST",P$24,P$24,"Fill=C","Days=A")-1</f>
        <v>-2.408579465541516E-3</v>
      </c>
      <c r="Q36" s="69">
        <f ca="1">_xll.BDH($M36&amp;$N$24&amp;"  Curncy","PX_LAST",$M$26,$M$26,"Fill=C","Days=A")/_xll.BDH($M36&amp;$N$24&amp;"  Curncy","PX_LAST",Q$24,Q$24,"Fill=C","Days=A")-1</f>
        <v>-2.4397372855128885E-2</v>
      </c>
      <c r="R36" s="69">
        <f ca="1">_xll.BDH($M36&amp;$N$24&amp;"  Curncy","PX_LAST",$M$26,$M$26,"Fill=C","Days=A")/_xll.BDH($M36&amp;$N$24&amp;"  Curncy","PX_LAST",R$24,R$24,"Fill=C","Days=A")-1</f>
        <v>-2.611367127496167E-2</v>
      </c>
      <c r="S36" s="12"/>
      <c r="T36" s="12"/>
      <c r="U36" s="12" t="s">
        <v>237</v>
      </c>
      <c r="V36" s="70" t="str">
        <f t="shared" si="6"/>
        <v>SEK</v>
      </c>
      <c r="W36" s="69">
        <f ca="1">_xll.BDH($U36&amp;$V$24&amp;"  Curncy","PX_LAST",$U$26,$U$26,"Fill=C","Days=A")/_xll.BDH($U36&amp;$V$24&amp;"  Curncy","PX_LAST",W$24,W$24,"Fill=C","Days=A")-1</f>
        <v>-8.4960048548599065E-3</v>
      </c>
      <c r="X36" s="69">
        <f ca="1">_xll.BDH($U36&amp;$V$24&amp;"  Curncy","PX_LAST",$U$26,$U$26,"Fill=C","Days=A")/_xll.BDH($U36&amp;$V$24&amp;"  Curncy","PX_LAST",X$24,X$24,"Fill=C","Days=A")-1</f>
        <v>6.1243237725849831E-4</v>
      </c>
      <c r="Y36" s="69">
        <f ca="1">_xll.BDH($U36&amp;$V$24&amp;"  Curncy","PX_LAST",$U$26,$U$26,"Fill=C","Days=A")/_xll.BDH($U36&amp;$V$24&amp;"  Curncy","PX_LAST",Y$24,Y$24,"Fill=C","Days=A")-1</f>
        <v>-1.3385668276972629E-2</v>
      </c>
      <c r="Z36" s="69">
        <f ca="1">_xll.BDH($U36&amp;$V$24&amp;"  Curncy","PX_LAST",$U$26,$U$26,"Fill=C","Days=A")/_xll.BDH($U36&amp;$V$24&amp;"  Curncy","PX_LAST",Z$24,Z$24,"Fill=C","Days=A")-1</f>
        <v>-2.0581476670996079E-2</v>
      </c>
      <c r="AA36" s="12"/>
    </row>
    <row r="37" spans="3:27" x14ac:dyDescent="0.25">
      <c r="C37" s="14"/>
      <c r="D37" s="12"/>
      <c r="E37" s="67" t="s">
        <v>261</v>
      </c>
      <c r="F37" s="68" t="str">
        <f t="shared" si="4"/>
        <v>CNY</v>
      </c>
      <c r="G37" s="69">
        <f ca="1">_xll.BDH($E37&amp;$F$24&amp;"  Curncy","PX_LAST",$E$26,$E$26,"Fill=C","Days=A")/_xll.BDH($E37&amp;$F$24&amp;"  Curncy","PX_LAST",G$24,G$24,"Fill=C","Days=A")-1</f>
        <v>-5.7614749375839436E-3</v>
      </c>
      <c r="H37" s="69">
        <f ca="1">_xll.BDH($E37&amp;$F$24&amp;"  Curncy","PX_LAST",$E$26,$E$26,"Fill=C","Days=A")/_xll.BDH($E37&amp;$F$24&amp;"  Curncy","PX_LAST",H$24,H$24,"Fill=C","Days=A")-1</f>
        <v>-7.1597519657354836E-3</v>
      </c>
      <c r="I37" s="69">
        <f ca="1">_xll.BDH($E37&amp;$F$24&amp;"  Curncy","PX_LAST",$E$26,$E$26,"Fill=C","Days=A")/_xll.BDH($E37&amp;$F$24&amp;"  Curncy","PX_LAST",I$24,I$24,"Fill=C","Days=A")-1</f>
        <v>-1.8268015170670115E-2</v>
      </c>
      <c r="J37" s="69">
        <f ca="1">_xll.BDH($E37&amp;$F$24&amp;"  Curncy","PX_LAST",$E$26,$E$26,"Fill=C","Days=A")/_xll.BDH($E37&amp;$F$24&amp;"  Curncy","PX_LAST",J$24,J$24,"Fill=C","Days=A")-1</f>
        <v>2.5757875965920496E-2</v>
      </c>
      <c r="K37" s="12"/>
      <c r="L37" s="12"/>
      <c r="M37" s="67" t="s">
        <v>261</v>
      </c>
      <c r="N37" s="68" t="str">
        <f t="shared" si="5"/>
        <v>CNY</v>
      </c>
      <c r="O37" s="69">
        <f ca="1">_xll.BDH($M37&amp;$N$24&amp;"  Curncy","PX_LAST",$M$26,$M$26,"Fill=C","Days=A")/_xll.BDH($M37&amp;$N$24&amp;"  Curncy","PX_LAST",O$24,O$24,"Fill=C","Days=A")-1</f>
        <v>-5.7766367137354058E-3</v>
      </c>
      <c r="P37" s="69">
        <f ca="1">_xll.BDH($M37&amp;$N$24&amp;"  Curncy","PX_LAST",$M$26,$M$26,"Fill=C","Days=A")/_xll.BDH($M37&amp;$N$24&amp;"  Curncy","PX_LAST",P$24,P$24,"Fill=C","Days=A")-1</f>
        <v>5.1914341336796177E-3</v>
      </c>
      <c r="Q37" s="69">
        <f ca="1">_xll.BDH($M37&amp;$N$24&amp;"  Curncy","PX_LAST",$M$26,$M$26,"Fill=C","Days=A")/_xll.BDH($M37&amp;$N$24&amp;"  Curncy","PX_LAST",Q$24,Q$24,"Fill=C","Days=A")-1</f>
        <v>2.9235880398671199E-2</v>
      </c>
      <c r="R37" s="69">
        <f ca="1">_xll.BDH($M37&amp;$N$24&amp;"  Curncy","PX_LAST",$M$26,$M$26,"Fill=C","Days=A")/_xll.BDH($M37&amp;$N$24&amp;"  Curncy","PX_LAST",R$24,R$24,"Fill=C","Days=A")-1</f>
        <v>3.2666666666666844E-2</v>
      </c>
      <c r="S37" s="12"/>
      <c r="T37" s="12"/>
      <c r="U37" s="67" t="s">
        <v>261</v>
      </c>
      <c r="V37" s="68" t="str">
        <f t="shared" si="6"/>
        <v>CNY</v>
      </c>
      <c r="W37" s="69">
        <f ca="1">_xll.BDH($U37&amp;$V$24&amp;"  Curncy","PX_LAST",$U$26,$U$26,"Fill=C","Days=A")/_xll.BDH($U37&amp;$V$24&amp;"  Curncy","PX_LAST",W$24,W$24,"Fill=C","Days=A")-1</f>
        <v>-3.5794183445190253E-3</v>
      </c>
      <c r="X37" s="69">
        <f ca="1">_xll.BDH($U37&amp;$V$24&amp;"  Curncy","PX_LAST",$U$26,$U$26,"Fill=C","Days=A")/_xll.BDH($U37&amp;$V$24&amp;"  Curncy","PX_LAST",X$24,X$24,"Fill=C","Days=A")-1</f>
        <v>9.977324263038545E-3</v>
      </c>
      <c r="Y37" s="69">
        <f ca="1">_xll.BDH($U37&amp;$V$24&amp;"  Curncy","PX_LAST",$U$26,$U$26,"Fill=C","Days=A")/_xll.BDH($U37&amp;$V$24&amp;"  Curncy","PX_LAST",Y$24,Y$24,"Fill=C","Days=A")-1</f>
        <v>4.1790113831279951E-2</v>
      </c>
      <c r="Z37" s="69">
        <f ca="1">_xll.BDH($U37&amp;$V$24&amp;"  Curncy","PX_LAST",$U$26,$U$26,"Fill=C","Days=A")/_xll.BDH($U37&amp;$V$24&amp;"  Curncy","PX_LAST",Z$24,Z$24,"Fill=C","Days=A")-1</f>
        <v>3.9844357976653644E-2</v>
      </c>
      <c r="AA37" s="12"/>
    </row>
    <row r="38" spans="3:27" x14ac:dyDescent="0.25">
      <c r="C38" s="14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3:27" x14ac:dyDescent="0.25">
      <c r="T39" s="14"/>
      <c r="U39" s="14"/>
      <c r="V39" s="14"/>
      <c r="W39" s="14"/>
      <c r="X39" s="14"/>
    </row>
    <row r="40" spans="3:27" x14ac:dyDescent="0.25">
      <c r="T40" s="14"/>
    </row>
    <row r="41" spans="3:27" x14ac:dyDescent="0.25">
      <c r="T41" s="14"/>
    </row>
    <row r="42" spans="3:27" x14ac:dyDescent="0.25">
      <c r="T42" s="14"/>
    </row>
    <row r="44" spans="3:27" x14ac:dyDescent="0.25">
      <c r="F44" s="85"/>
    </row>
    <row r="45" spans="3:27" x14ac:dyDescent="0.25">
      <c r="J45" s="85"/>
    </row>
  </sheetData>
  <conditionalFormatting sqref="G9:I19">
    <cfRule type="cellIs" dxfId="275" priority="66" operator="lessThan">
      <formula>0</formula>
    </cfRule>
    <cfRule type="cellIs" dxfId="274" priority="67" operator="greaterThan">
      <formula>0</formula>
    </cfRule>
  </conditionalFormatting>
  <conditionalFormatting sqref="W9:Y19">
    <cfRule type="cellIs" dxfId="273" priority="39" operator="lessThan">
      <formula>0</formula>
    </cfRule>
    <cfRule type="cellIs" dxfId="272" priority="40" operator="greaterThan">
      <formula>0</formula>
    </cfRule>
  </conditionalFormatting>
  <conditionalFormatting sqref="O9:Q19">
    <cfRule type="cellIs" dxfId="271" priority="45" operator="lessThan">
      <formula>0</formula>
    </cfRule>
    <cfRule type="cellIs" dxfId="270" priority="46" operator="greaterThan">
      <formula>0</formula>
    </cfRule>
  </conditionalFormatting>
  <conditionalFormatting sqref="G9:I1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:Q1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:Y1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H37">
    <cfRule type="colorScale" priority="7">
      <colorScale>
        <cfvo type="min"/>
        <cfvo type="num" val="0"/>
        <cfvo type="max"/>
        <color rgb="FFFF0000"/>
        <color theme="0"/>
        <color theme="6" tint="-0.249977111117893"/>
      </colorScale>
    </cfRule>
  </conditionalFormatting>
  <conditionalFormatting sqref="I27:I37">
    <cfRule type="colorScale" priority="6">
      <colorScale>
        <cfvo type="min"/>
        <cfvo type="num" val="0"/>
        <cfvo type="max"/>
        <color rgb="FFFF0000"/>
        <color theme="0"/>
        <color theme="6" tint="-0.249977111117893"/>
      </colorScale>
    </cfRule>
  </conditionalFormatting>
  <conditionalFormatting sqref="J27:J37">
    <cfRule type="colorScale" priority="5">
      <colorScale>
        <cfvo type="min"/>
        <cfvo type="num" val="0"/>
        <cfvo type="max"/>
        <color rgb="FFFF0000"/>
        <color theme="0"/>
        <color theme="6" tint="-0.249977111117893"/>
      </colorScale>
    </cfRule>
  </conditionalFormatting>
  <conditionalFormatting sqref="O27:P37 W27:X37">
    <cfRule type="colorScale" priority="3">
      <colorScale>
        <cfvo type="min"/>
        <cfvo type="num" val="0"/>
        <cfvo type="max"/>
        <color rgb="FFFF0000"/>
        <color theme="0"/>
        <color theme="6" tint="-0.249977111117893"/>
      </colorScale>
    </cfRule>
  </conditionalFormatting>
  <conditionalFormatting sqref="Q27:Q37 Y27:Y37">
    <cfRule type="colorScale" priority="2">
      <colorScale>
        <cfvo type="min"/>
        <cfvo type="num" val="0"/>
        <cfvo type="max"/>
        <color rgb="FFFF0000"/>
        <color theme="0"/>
        <color theme="6" tint="-0.249977111117893"/>
      </colorScale>
    </cfRule>
  </conditionalFormatting>
  <conditionalFormatting sqref="R27:R37 Z27:Z37">
    <cfRule type="colorScale" priority="1">
      <colorScale>
        <cfvo type="min"/>
        <cfvo type="num" val="0"/>
        <cfvo type="max"/>
        <color rgb="FFFF0000"/>
        <color theme="0"/>
        <color theme="6" tint="-0.249977111117893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0" tint="-0.14999847407452621"/>
  </sheetPr>
  <dimension ref="A1:T51"/>
  <sheetViews>
    <sheetView topLeftCell="A22" workbookViewId="0">
      <selection activeCell="G40" sqref="G40"/>
    </sheetView>
  </sheetViews>
  <sheetFormatPr defaultRowHeight="15" x14ac:dyDescent="0.25"/>
  <cols>
    <col min="5" max="5" width="10.140625" bestFit="1" customWidth="1"/>
    <col min="6" max="6" width="23.5703125" bestFit="1" customWidth="1"/>
  </cols>
  <sheetData>
    <row r="1" spans="1:20" x14ac:dyDescent="0.25">
      <c r="E1" s="45">
        <v>42369</v>
      </c>
      <c r="G1" s="1" t="s">
        <v>227</v>
      </c>
      <c r="H1" s="1" t="s">
        <v>228</v>
      </c>
      <c r="I1" s="1" t="s">
        <v>229</v>
      </c>
      <c r="J1" s="1" t="s">
        <v>230</v>
      </c>
      <c r="K1" s="1" t="s">
        <v>231</v>
      </c>
      <c r="L1" s="1" t="s">
        <v>232</v>
      </c>
      <c r="M1" s="1" t="s">
        <v>233</v>
      </c>
      <c r="N1" s="1" t="s">
        <v>234</v>
      </c>
      <c r="O1" s="1" t="s">
        <v>235</v>
      </c>
      <c r="P1" s="1" t="s">
        <v>236</v>
      </c>
      <c r="Q1" s="1" t="s">
        <v>237</v>
      </c>
      <c r="R1" s="1"/>
    </row>
    <row r="2" spans="1:20" ht="15.75" thickBot="1" x14ac:dyDescent="0.3"/>
    <row r="3" spans="1:20" ht="15.75" thickBot="1" x14ac:dyDescent="0.3">
      <c r="A3" s="1"/>
      <c r="B3" s="1"/>
      <c r="C3" s="1"/>
      <c r="D3" s="1"/>
      <c r="E3" s="45">
        <v>42388</v>
      </c>
      <c r="F3" s="43" t="s">
        <v>246</v>
      </c>
      <c r="G3" s="7" t="str">
        <f>G1</f>
        <v>USD</v>
      </c>
      <c r="H3" s="7" t="str">
        <f t="shared" ref="H3:Q3" si="0">H1</f>
        <v>EUR</v>
      </c>
      <c r="I3" s="7" t="str">
        <f t="shared" si="0"/>
        <v>JPY</v>
      </c>
      <c r="J3" s="7" t="str">
        <f t="shared" si="0"/>
        <v>GBP</v>
      </c>
      <c r="K3" s="7" t="str">
        <f t="shared" si="0"/>
        <v>CHF</v>
      </c>
      <c r="L3" s="7" t="str">
        <f t="shared" si="0"/>
        <v>CAD</v>
      </c>
      <c r="M3" s="7" t="str">
        <f t="shared" si="0"/>
        <v>AUD</v>
      </c>
      <c r="N3" s="7" t="str">
        <f t="shared" si="0"/>
        <v>NZD</v>
      </c>
      <c r="O3" s="7" t="str">
        <f t="shared" si="0"/>
        <v>HKD</v>
      </c>
      <c r="P3" s="7" t="str">
        <f t="shared" si="0"/>
        <v>NOK</v>
      </c>
      <c r="Q3" s="52" t="str">
        <f t="shared" si="0"/>
        <v>SEK</v>
      </c>
      <c r="R3" s="1"/>
      <c r="S3" s="1"/>
      <c r="T3" s="1"/>
    </row>
    <row r="4" spans="1:20" x14ac:dyDescent="0.25">
      <c r="A4" s="1"/>
      <c r="B4" s="1"/>
      <c r="C4" s="1"/>
      <c r="D4" s="1"/>
      <c r="E4" s="9" t="s">
        <v>227</v>
      </c>
      <c r="F4" s="39" t="str">
        <f>E4</f>
        <v>USD</v>
      </c>
      <c r="G4" s="37"/>
      <c r="H4" s="37">
        <f>_xll.BDH($E4&amp;H$1&amp;"  Curncy","PX_LAST",$E$3,$E$3,"Fill=C","Days=A")/_xll.BDH($E4&amp;H$1&amp;"  Curncy","PX_LAST",$E$1,$E$1,"Fill=C","Days=A")-1</f>
        <v>-5.5416711941758123E-3</v>
      </c>
      <c r="I4" s="37">
        <f>_xll.BDH($E4&amp;I$1&amp;"  Curncy","PX_LAST",$E$3,$E$3,"Fill=C","Days=A")/_xll.BDH($E4&amp;I$1&amp;"  Curncy","PX_LAST",$E$1,$E$1,"Fill=C","Days=A")-1</f>
        <v>-2.2878535773710462E-2</v>
      </c>
      <c r="J4" s="37">
        <f>_xll.BDH($E4&amp;J$1&amp;"  Curncy","PX_LAST",$E$3,$E$3,"Fill=C","Days=A")/_xll.BDH($E4&amp;J$1&amp;"  Curncy","PX_LAST",$E$1,$E$1,"Fill=C","Days=A")-1</f>
        <v>3.8750552526889637E-2</v>
      </c>
      <c r="K4" s="37">
        <f>_xll.BDH($E4&amp;K$1&amp;"  Curncy","PX_LAST",$E$3,$E$3,"Fill=C","Days=A")/_xll.BDH($E4&amp;K$1&amp;"  Curncy","PX_LAST",$E$1,$E$1,"Fill=C","Days=A")-1</f>
        <v>1.1002200440086707E-3</v>
      </c>
      <c r="L4" s="37">
        <f>_xll.BDH($E4&amp;L$1&amp;"  Curncy","PX_LAST",$E$3,$E$3,"Fill=C","Days=A")/_xll.BDH($E4&amp;L$1&amp;"  Curncy","PX_LAST",$E$1,$E$1,"Fill=C","Days=A")-1</f>
        <v>5.0260341336418879E-2</v>
      </c>
      <c r="M4" s="37">
        <f>_xll.BDH($E4&amp;M$1&amp;"  Curncy","PX_LAST",$E$3,$E$3,"Fill=C","Days=A")/_xll.BDH($E4&amp;M$1&amp;"  Curncy","PX_LAST",$E$1,$E$1,"Fill=C","Days=A")-1</f>
        <v>5.2063584658013751E-2</v>
      </c>
      <c r="N4" s="37">
        <f>_xll.BDH($E4&amp;N$1&amp;"  Curncy","PX_LAST",$E$3,$E$3,"Fill=C","Days=A")/_xll.BDH($E4&amp;N$1&amp;"  Curncy","PX_LAST",$E$1,$E$1,"Fill=C","Days=A")-1</f>
        <v>5.3909831018676968E-2</v>
      </c>
      <c r="O4" s="37">
        <f>_xll.BDH($E4&amp;O$1&amp;"  Curncy","PX_LAST",$E$3,$E$3,"Fill=C","Days=A")/_xll.BDH($E4&amp;O$1&amp;"  Curncy","PX_LAST",$E$1,$E$1,"Fill=C","Days=A")-1</f>
        <v>8.4256977329324467E-3</v>
      </c>
      <c r="P4" s="37">
        <f>_xll.BDH($E4&amp;P$1&amp;"  Curncy","PX_LAST",$E$3,$E$3,"Fill=C","Days=A")/_xll.BDH($E4&amp;P$1&amp;"  Curncy","PX_LAST",$E$1,$E$1,"Fill=C","Days=A")-1</f>
        <v>-6.5300404455792549E-3</v>
      </c>
      <c r="Q4" s="37">
        <f>_xll.BDH($E4&amp;Q$1&amp;"  Curncy","PX_LAST",$E$3,$E$3,"Fill=C","Days=A")/_xll.BDH($E4&amp;Q$1&amp;"  Curncy","PX_LAST",$E$1,$E$1,"Fill=C","Days=A")-1</f>
        <v>8.5369025941779419E-3</v>
      </c>
      <c r="R4" s="38"/>
      <c r="S4" s="1"/>
    </row>
    <row r="5" spans="1:20" x14ac:dyDescent="0.25">
      <c r="A5" s="1"/>
      <c r="B5" s="1"/>
      <c r="C5" s="1"/>
      <c r="D5" s="1"/>
      <c r="E5" s="1" t="s">
        <v>228</v>
      </c>
      <c r="F5" s="40" t="str">
        <f t="shared" ref="F5:F14" si="1">E5</f>
        <v>EUR</v>
      </c>
      <c r="G5" s="37">
        <f>_xll.BDH($E5&amp;G$1&amp;"  Curncy","PX_LAST",$E$3,$E$3,"Fill=C","Days=A")/_xll.BDH($E5&amp;G$1&amp;"  Curncy","PX_LAST",$E$1,$E$1,"Fill=C","Days=A")-1</f>
        <v>5.7058715258604398E-3</v>
      </c>
      <c r="H5" s="37"/>
      <c r="I5" s="37">
        <f>_xll.BDH($E5&amp;I$1&amp;"  Curncy","PX_LAST",$E$3,$E$3,"Fill=C","Days=A")/_xll.BDH($E5&amp;I$1&amp;"  Curncy","PX_LAST",$E$1,$E$1,"Fill=C","Days=A")-1</f>
        <v>-1.7303422402572655E-2</v>
      </c>
      <c r="J5" s="37">
        <f>_xll.BDH($E5&amp;J$1&amp;"  Curncy","PX_LAST",$E$3,$E$3,"Fill=C","Days=A")/_xll.BDH($E5&amp;J$1&amp;"  Curncy","PX_LAST",$E$1,$E$1,"Fill=C","Days=A")-1</f>
        <v>4.4583655371598363E-2</v>
      </c>
      <c r="K5" s="37">
        <f>_xll.BDH($E5&amp;K$1&amp;"  Curncy","PX_LAST",$E$3,$E$3,"Fill=C","Days=A")/_xll.BDH($E5&amp;K$1&amp;"  Curncy","PX_LAST",$E$1,$E$1,"Fill=C","Days=A")-1</f>
        <v>6.784310476558808E-3</v>
      </c>
      <c r="L5" s="37">
        <f>_xll.BDH($E5&amp;L$1&amp;"  Curncy","PX_LAST",$E$3,$E$3,"Fill=C","Days=A")/_xll.BDH($E5&amp;L$1&amp;"  Curncy","PX_LAST",$E$1,$E$1,"Fill=C","Days=A")-1</f>
        <v>5.6204826493803983E-2</v>
      </c>
      <c r="M5" s="37">
        <f>_xll.BDH($E5&amp;M$1&amp;"  Curncy","PX_LAST",$E$3,$E$3,"Fill=C","Days=A")/_xll.BDH($E5&amp;M$1&amp;"  Curncy","PX_LAST",$E$1,$E$1,"Fill=C","Days=A")-1</f>
        <v>5.7878352811732814E-2</v>
      </c>
      <c r="N5" s="37">
        <f>_xll.BDH($E5&amp;N$1&amp;"  Curncy","PX_LAST",$E$3,$E$3,"Fill=C","Days=A")/_xll.BDH($E5&amp;N$1&amp;"  Curncy","PX_LAST",$E$1,$E$1,"Fill=C","Days=A")-1</f>
        <v>5.9793554884189248E-2</v>
      </c>
      <c r="O5" s="37">
        <f>_xll.BDH($E5&amp;O$1&amp;"  Curncy","PX_LAST",$E$3,$E$3,"Fill=C","Days=A")/_xll.BDH($E5&amp;O$1&amp;"  Curncy","PX_LAST",$E$1,$E$1,"Fill=C","Days=A")-1</f>
        <v>1.4106918089628939E-2</v>
      </c>
      <c r="P5" s="37">
        <f>_xll.BDH($E5&amp;P$1&amp;"  Curncy","PX_LAST",$E$3,$E$3,"Fill=C","Days=A")/_xll.BDH($E5&amp;P$1&amp;"  Curncy","PX_LAST",$E$1,$E$1,"Fill=C","Days=A")-1</f>
        <v>-8.6298321861555394E-4</v>
      </c>
      <c r="Q5" s="37">
        <f>_xll.BDH($E5&amp;Q$1&amp;"  Curncy","PX_LAST",$E$3,$E$3,"Fill=C","Days=A")/_xll.BDH($E5&amp;Q$1&amp;"  Curncy","PX_LAST",$E$1,$E$1,"Fill=C","Days=A")-1</f>
        <v>1.4200063111391659E-2</v>
      </c>
      <c r="R5" s="38"/>
      <c r="S5" s="1"/>
    </row>
    <row r="6" spans="1:20" x14ac:dyDescent="0.25">
      <c r="A6" s="1"/>
      <c r="B6" s="1"/>
      <c r="C6" s="1"/>
      <c r="D6" s="1"/>
      <c r="E6" s="9" t="s">
        <v>229</v>
      </c>
      <c r="F6" s="39" t="str">
        <f t="shared" si="1"/>
        <v>JPY</v>
      </c>
      <c r="G6" s="37">
        <f>_xll.BDH($E6&amp;G$1&amp;"  Curncy","PX_LAST",$E$3,$E$3,"Fill=C","Days=A")/_xll.BDH($E6&amp;G$1&amp;"  Curncy","PX_LAST",$E$1,$E$1,"Fill=C","Days=A")-1</f>
        <v>2.3320110590215215E-2</v>
      </c>
      <c r="H6" s="37">
        <f>_xll.BDH($E6&amp;H$1&amp;"  Curncy","PX_LAST",$E$3,$E$3,"Fill=C","Days=A")/_xll.BDH($E6&amp;H$1&amp;"  Curncy","PX_LAST",$E$1,$E$1,"Fill=C","Days=A")-1</f>
        <v>1.7619246643331143E-2</v>
      </c>
      <c r="I6" s="37"/>
      <c r="J6" s="37">
        <f>_xll.BDH($E6&amp;J$1&amp;"  Curncy","PX_LAST",$E$3,$E$3,"Fill=C","Days=A")/_xll.BDH($E6&amp;J$1&amp;"  Curncy","PX_LAST",$E$1,$E$1,"Fill=C","Days=A")-1</f>
        <v>6.3241806908768794E-2</v>
      </c>
      <c r="K6" s="37">
        <f>_xll.BDH($E6&amp;K$1&amp;"  Curncy","PX_LAST",$E$3,$E$3,"Fill=C","Days=A")/_xll.BDH($E6&amp;K$1&amp;"  Curncy","PX_LAST",$E$1,$E$1,"Fill=C","Days=A")-1</f>
        <v>2.4158653846153788E-2</v>
      </c>
      <c r="L6" s="37">
        <f>_xll.BDH($E6&amp;L$1&amp;"  Curncy","PX_LAST",$E$3,$E$3,"Fill=C","Days=A")/_xll.BDH($E6&amp;L$1&amp;"  Curncy","PX_LAST",$E$1,$E$1,"Fill=C","Days=A")-1</f>
        <v>7.4923268209127869E-2</v>
      </c>
      <c r="M6" s="37">
        <f>_xll.BDH($E6&amp;M$1&amp;"  Curncy","PX_LAST",$E$3,$E$3,"Fill=C","Days=A")/_xll.BDH($E6&amp;M$1&amp;"  Curncy","PX_LAST",$E$1,$E$1,"Fill=C","Days=A")-1</f>
        <v>7.6977029633526151E-2</v>
      </c>
      <c r="N6" s="37">
        <f>_xll.BDH($E6&amp;N$1&amp;"  Curncy","PX_LAST",$E$3,$E$3,"Fill=C","Days=A")/_xll.BDH($E6&amp;N$1&amp;"  Curncy","PX_LAST",$E$1,$E$1,"Fill=C","Days=A")-1</f>
        <v>7.8947368421052655E-2</v>
      </c>
      <c r="O6" s="37">
        <f>_xll.BDH($E6&amp;O$1&amp;"  Curncy","PX_LAST",$E$3,$E$3,"Fill=C","Days=A")/_xll.BDH($E6&amp;O$1&amp;"  Curncy","PX_LAST",$E$1,$E$1,"Fill=C","Days=A")-1</f>
        <v>3.1980892114895632E-2</v>
      </c>
      <c r="P6" s="37">
        <f>_xll.BDH($E6&amp;P$1&amp;"  Curncy","PX_LAST",$E$3,$E$3,"Fill=C","Days=A")/_xll.BDH($E6&amp;P$1&amp;"  Curncy","PX_LAST",$E$1,$E$1,"Fill=C","Days=A")-1</f>
        <v>1.651007440395369E-2</v>
      </c>
      <c r="Q6" s="37">
        <f>_xll.BDH($E6&amp;Q$1&amp;"  Curncy","PX_LAST",$E$3,$E$3,"Fill=C","Days=A")/_xll.BDH($E6&amp;Q$1&amp;"  Curncy","PX_LAST",$E$1,$E$1,"Fill=C","Days=A")-1</f>
        <v>3.3252703471827072E-2</v>
      </c>
      <c r="R6" s="38"/>
      <c r="S6" s="1"/>
    </row>
    <row r="7" spans="1:20" x14ac:dyDescent="0.25">
      <c r="A7" s="1"/>
      <c r="B7" s="1"/>
      <c r="C7" s="1"/>
      <c r="D7" s="1"/>
      <c r="E7" s="1" t="s">
        <v>230</v>
      </c>
      <c r="F7" s="40" t="str">
        <f t="shared" si="1"/>
        <v>GBP</v>
      </c>
      <c r="G7" s="37">
        <f>_xll.BDH($E7&amp;G$1&amp;"  Curncy","PX_LAST",$E$3,$E$3,"Fill=C","Days=A")/_xll.BDH($E7&amp;G$1&amp;"  Curncy","PX_LAST",$E$1,$E$1,"Fill=C","Days=A")-1</f>
        <v>-3.7260757431790581E-2</v>
      </c>
      <c r="H7" s="37">
        <f>_xll.BDH($E7&amp;H$1&amp;"  Curncy","PX_LAST",$E$3,$E$3,"Fill=C","Days=A")/_xll.BDH($E7&amp;H$1&amp;"  Curncy","PX_LAST",$E$1,$E$1,"Fill=C","Days=A")-1</f>
        <v>-4.2699115044247726E-2</v>
      </c>
      <c r="I7" s="37">
        <f>_xll.BDH($E7&amp;I$1&amp;"  Curncy","PX_LAST",$E$3,$E$3,"Fill=C","Days=A")/_xll.BDH($E7&amp;I$1&amp;"  Curncy","PX_LAST",$E$1,$E$1,"Fill=C","Days=A")-1</f>
        <v>-5.9206179803831804E-2</v>
      </c>
      <c r="J7" s="37"/>
      <c r="K7" s="37">
        <f>_xll.BDH($E7&amp;K$1&amp;"  Curncy","PX_LAST",$E$3,$E$3,"Fill=C","Days=A")/_xll.BDH($E7&amp;K$1&amp;"  Curncy","PX_LAST",$E$1,$E$1,"Fill=C","Days=A")-1</f>
        <v>-3.618465716225383E-2</v>
      </c>
      <c r="L7" s="37">
        <f>_xll.BDH($E7&amp;L$1&amp;"  Curncy","PX_LAST",$E$3,$E$3,"Fill=C","Days=A")/_xll.BDH($E7&amp;L$1&amp;"  Curncy","PX_LAST",$E$1,$E$1,"Fill=C","Days=A")-1</f>
        <v>1.1141651123981466E-2</v>
      </c>
      <c r="M7" s="37">
        <f>_xll.BDH($E7&amp;M$1&amp;"  Curncy","PX_LAST",$E$3,$E$3,"Fill=C","Days=A")/_xll.BDH($E7&amp;M$1&amp;"  Curncy","PX_LAST",$E$1,$E$1,"Fill=C","Days=A")-1</f>
        <v>1.2715847805650382E-2</v>
      </c>
      <c r="N7" s="37">
        <f>_xll.BDH($E7&amp;N$1&amp;"  Curncy","PX_LAST",$E$3,$E$3,"Fill=C","Days=A")/_xll.BDH($E7&amp;N$1&amp;"  Curncy","PX_LAST",$E$1,$E$1,"Fill=C","Days=A")-1</f>
        <v>1.4621918952792079E-2</v>
      </c>
      <c r="O7" s="37">
        <f>_xll.BDH($E7&amp;O$1&amp;"  Curncy","PX_LAST",$E$3,$E$3,"Fill=C","Days=A")/_xll.BDH($E7&amp;O$1&amp;"  Curncy","PX_LAST",$E$1,$E$1,"Fill=C","Days=A")-1</f>
        <v>-2.9170424989710231E-2</v>
      </c>
      <c r="P7" s="37">
        <f>_xll.BDH($E7&amp;P$1&amp;"  Curncy","PX_LAST",$E$3,$E$3,"Fill=C","Days=A")/_xll.BDH($E7&amp;P$1&amp;"  Curncy","PX_LAST",$E$1,$E$1,"Fill=C","Days=A")-1</f>
        <v>-4.3448587882552236E-2</v>
      </c>
      <c r="Q7" s="37">
        <f>_xll.BDH($E7&amp;Q$1&amp;"  Curncy","PX_LAST",$E$3,$E$3,"Fill=C","Days=A")/_xll.BDH($E7&amp;Q$1&amp;"  Curncy","PX_LAST",$E$1,$E$1,"Fill=C","Days=A")-1</f>
        <v>-2.9096920188094844E-2</v>
      </c>
      <c r="R7" s="38"/>
      <c r="S7" s="1"/>
    </row>
    <row r="8" spans="1:20" x14ac:dyDescent="0.25">
      <c r="A8" s="1"/>
      <c r="B8" s="1"/>
      <c r="C8" s="1"/>
      <c r="D8" s="1"/>
      <c r="E8" s="9" t="s">
        <v>231</v>
      </c>
      <c r="F8" s="39" t="str">
        <f t="shared" si="1"/>
        <v>CHF</v>
      </c>
      <c r="G8" s="37">
        <f>_xll.BDH($E8&amp;G$1&amp;"  Curncy","PX_LAST",$E$3,$E$3,"Fill=C","Days=A")/_xll.BDH($E8&amp;G$1&amp;"  Curncy","PX_LAST",$E$1,$E$1,"Fill=C","Days=A")-1</f>
        <v>-1.0997800439911387E-3</v>
      </c>
      <c r="H8" s="37">
        <f>_xll.BDH($E8&amp;H$1&amp;"  Curncy","PX_LAST",$E$3,$E$3,"Fill=C","Days=A")/_xll.BDH($E8&amp;H$1&amp;"  Curncy","PX_LAST",$E$1,$E$1,"Fill=C","Days=A")-1</f>
        <v>-6.0869565217391841E-3</v>
      </c>
      <c r="I8" s="37">
        <f>_xll.BDH($E8&amp;I$1&amp;"  Curncy","PX_LAST",$E$3,$E$3,"Fill=C","Days=A")/_xll.BDH($E8&amp;I$1&amp;"  Curncy","PX_LAST",$E$1,$E$1,"Fill=C","Days=A")-1</f>
        <v>-2.3945770606337846E-2</v>
      </c>
      <c r="J8" s="37">
        <f>_xll.BDH($E8&amp;J$1&amp;"  Curncy","PX_LAST",$E$3,$E$3,"Fill=C","Days=A")/_xll.BDH($E8&amp;J$1&amp;"  Curncy","PX_LAST",$E$1,$E$1,"Fill=C","Days=A")-1</f>
        <v>3.8325471698113178E-2</v>
      </c>
      <c r="K8" s="37"/>
      <c r="L8" s="37">
        <f>_xll.BDH($E8&amp;L$1&amp;"  Curncy","PX_LAST",$E$3,$E$3,"Fill=C","Days=A")/_xll.BDH($E8&amp;L$1&amp;"  Curncy","PX_LAST",$E$1,$E$1,"Fill=C","Days=A")-1</f>
        <v>4.9479166666666741E-2</v>
      </c>
      <c r="M8" s="37">
        <f>_xll.BDH($E8&amp;M$1&amp;"  Curncy","PX_LAST",$E$3,$E$3,"Fill=C","Days=A")/_xll.BDH($E8&amp;M$1&amp;"  Curncy","PX_LAST",$E$1,$E$1,"Fill=C","Days=A")-1</f>
        <v>5.110819480898221E-2</v>
      </c>
      <c r="N8" s="37">
        <f>_xll.BDH($E8&amp;N$1&amp;"  Curncy","PX_LAST",$E$3,$E$3,"Fill=C","Days=A")/_xll.BDH($E8&amp;N$1&amp;"  Curncy","PX_LAST",$E$1,$E$1,"Fill=C","Days=A")-1</f>
        <v>5.2663976472197449E-2</v>
      </c>
      <c r="O8" s="37">
        <f>_xll.BDH($E8&amp;O$1&amp;"  Curncy","PX_LAST",$E$3,$E$3,"Fill=C","Days=A")/_xll.BDH($E8&amp;O$1&amp;"  Curncy","PX_LAST",$E$1,$E$1,"Fill=C","Days=A")-1</f>
        <v>7.0814952403064346E-3</v>
      </c>
      <c r="P8" s="37">
        <f>_xll.BDH($E8&amp;P$1&amp;"  Curncy","PX_LAST",$E$3,$E$3,"Fill=C","Days=A")/_xll.BDH($E8&amp;P$1&amp;"  Curncy","PX_LAST",$E$1,$E$1,"Fill=C","Days=A")-1</f>
        <v>-7.7025592374241336E-3</v>
      </c>
      <c r="Q8" s="37">
        <f>_xll.BDH($E8&amp;Q$1&amp;"  Curncy","PX_LAST",$E$3,$E$3,"Fill=C","Days=A")/_xll.BDH($E8&amp;Q$1&amp;"  Curncy","PX_LAST",$E$1,$E$1,"Fill=C","Days=A")-1</f>
        <v>7.2454346669819092E-3</v>
      </c>
      <c r="R8" s="38"/>
      <c r="S8" s="1"/>
    </row>
    <row r="9" spans="1:20" x14ac:dyDescent="0.25">
      <c r="A9" s="1"/>
      <c r="B9" s="1"/>
      <c r="C9" s="1"/>
      <c r="D9" s="1"/>
      <c r="E9" s="1" t="s">
        <v>232</v>
      </c>
      <c r="F9" s="40" t="str">
        <f t="shared" si="1"/>
        <v>CAD</v>
      </c>
      <c r="G9" s="37">
        <f>_xll.BDH($E9&amp;G$1&amp;"  Curncy","PX_LAST",$E$3,$E$3,"Fill=C","Days=A")/_xll.BDH($E9&amp;G$1&amp;"  Curncy","PX_LAST",$E$1,$E$1,"Fill=C","Days=A")-1</f>
        <v>-4.7842920353982299E-2</v>
      </c>
      <c r="H9" s="37">
        <f>_xll.BDH($E9&amp;H$1&amp;"  Curncy","PX_LAST",$E$3,$E$3,"Fill=C","Days=A")/_xll.BDH($E9&amp;H$1&amp;"  Curncy","PX_LAST",$E$1,$E$1,"Fill=C","Days=A")-1</f>
        <v>-5.3327324620700001E-2</v>
      </c>
      <c r="I9" s="37">
        <f>_xll.BDH($E9&amp;I$1&amp;"  Curncy","PX_LAST",$E$3,$E$3,"Fill=C","Days=A")/_xll.BDH($E9&amp;I$1&amp;"  Curncy","PX_LAST",$E$1,$E$1,"Fill=C","Days=A")-1</f>
        <v>-6.9590327071086033E-2</v>
      </c>
      <c r="J9" s="37">
        <f>_xll.BDH($E9&amp;J$1&amp;"  Curncy","PX_LAST",$E$3,$E$3,"Fill=C","Days=A")/_xll.BDH($E9&amp;J$1&amp;"  Curncy","PX_LAST",$E$1,$E$1,"Fill=C","Days=A")-1</f>
        <v>-1.100244498777514E-2</v>
      </c>
      <c r="K9" s="37">
        <f>_xll.BDH($E9&amp;K$1&amp;"  Curncy","PX_LAST",$E$3,$E$3,"Fill=C","Days=A")/_xll.BDH($E9&amp;K$1&amp;"  Curncy","PX_LAST",$E$1,$E$1,"Fill=C","Days=A")-1</f>
        <v>-4.6749654218533832E-2</v>
      </c>
      <c r="L9" s="37"/>
      <c r="M9" s="37">
        <f>_xll.BDH($E9&amp;M$1&amp;"  Curncy","PX_LAST",$E$3,$E$3,"Fill=C","Days=A")/_xll.BDH($E9&amp;M$1&amp;"  Curncy","PX_LAST",$E$1,$E$1,"Fill=C","Days=A")-1</f>
        <v>1.9159019864878335E-3</v>
      </c>
      <c r="N9" s="37">
        <f>_xll.BDH($E9&amp;N$1&amp;"  Curncy","PX_LAST",$E$3,$E$3,"Fill=C","Days=A")/_xll.BDH($E9&amp;N$1&amp;"  Curncy","PX_LAST",$E$1,$E$1,"Fill=C","Days=A")-1</f>
        <v>3.6896877956480445E-3</v>
      </c>
      <c r="O9" s="37">
        <f>_xll.BDH($E9&amp;O$1&amp;"  Curncy","PX_LAST",$E$3,$E$3,"Fill=C","Days=A")/_xll.BDH($E9&amp;O$1&amp;"  Curncy","PX_LAST",$E$1,$E$1,"Fill=C","Days=A")-1</f>
        <v>-3.9856559205009745E-2</v>
      </c>
      <c r="P9" s="37">
        <f>_xll.BDH($E9&amp;P$1&amp;"  Curncy","PX_LAST",$E$3,$E$3,"Fill=C","Days=A")/_xll.BDH($E9&amp;P$1&amp;"  Curncy","PX_LAST",$E$1,$E$1,"Fill=C","Days=A")-1</f>
        <v>-5.4099231394113656E-2</v>
      </c>
      <c r="Q9" s="37">
        <f>_xll.BDH($E9&amp;Q$1&amp;"  Curncy","PX_LAST",$E$3,$E$3,"Fill=C","Days=A")/_xll.BDH($E9&amp;Q$1&amp;"  Curncy","PX_LAST",$E$1,$E$1,"Fill=C","Days=A")-1</f>
        <v>-3.9667745838647517E-2</v>
      </c>
      <c r="R9" s="38"/>
      <c r="S9" s="1"/>
    </row>
    <row r="10" spans="1:20" x14ac:dyDescent="0.25">
      <c r="A10" s="1"/>
      <c r="B10" s="1"/>
      <c r="C10" s="1"/>
      <c r="D10" s="1"/>
      <c r="E10" s="9" t="s">
        <v>233</v>
      </c>
      <c r="F10" s="39" t="str">
        <f t="shared" si="1"/>
        <v>AUD</v>
      </c>
      <c r="G10" s="37">
        <f>_xll.BDH($E10&amp;G$1&amp;"  Curncy","PX_LAST",$E$3,$E$3,"Fill=C","Days=A")/_xll.BDH($E10&amp;G$1&amp;"  Curncy","PX_LAST",$E$1,$E$1,"Fill=C","Days=A")-1</f>
        <v>-4.9382716049382713E-2</v>
      </c>
      <c r="H10" s="37">
        <f>_xll.BDH($E10&amp;H$1&amp;"  Curncy","PX_LAST",$E$3,$E$3,"Fill=C","Days=A")/_xll.BDH($E10&amp;H$1&amp;"  Curncy","PX_LAST",$E$1,$E$1,"Fill=C","Days=A")-1</f>
        <v>-5.4702638247130841E-2</v>
      </c>
      <c r="I10" s="37">
        <f>_xll.BDH($E10&amp;I$1&amp;"  Curncy","PX_LAST",$E$3,$E$3,"Fill=C","Days=A")/_xll.BDH($E10&amp;I$1&amp;"  Curncy","PX_LAST",$E$1,$E$1,"Fill=C","Days=A")-1</f>
        <v>-7.1106597131086802E-2</v>
      </c>
      <c r="J10" s="37">
        <f>_xll.BDH($E10&amp;J$1&amp;"  Curncy","PX_LAST",$E$3,$E$3,"Fill=C","Days=A")/_xll.BDH($E10&amp;J$1&amp;"  Curncy","PX_LAST",$E$1,$E$1,"Fill=C","Days=A")-1</f>
        <v>-1.2651065033749576E-2</v>
      </c>
      <c r="K10" s="37">
        <f>_xll.BDH($E10&amp;K$1&amp;"  Curncy","PX_LAST",$E$3,$E$3,"Fill=C","Days=A")/_xll.BDH($E10&amp;K$1&amp;"  Curncy","PX_LAST",$E$1,$E$1,"Fill=C","Days=A")-1</f>
        <v>-4.8298572996706923E-2</v>
      </c>
      <c r="L10" s="37">
        <f>_xll.BDH($E10&amp;L$1&amp;"  Curncy","PX_LAST",$E$3,$E$3,"Fill=C","Days=A")/_xll.BDH($E10&amp;L$1&amp;"  Curncy","PX_LAST",$E$1,$E$1,"Fill=C","Days=A")-1</f>
        <v>-1.5871441325265856E-3</v>
      </c>
      <c r="M10" s="37"/>
      <c r="N10" s="37">
        <f>_xll.BDH($E10&amp;N$1&amp;"  Curncy","PX_LAST",$E$3,$E$3,"Fill=C","Days=A")/_xll.BDH($E10&amp;N$1&amp;"  Curncy","PX_LAST",$E$1,$E$1,"Fill=C","Days=A")-1</f>
        <v>1.8763486255746198E-3</v>
      </c>
      <c r="O10" s="37">
        <f>_xll.BDH($E10&amp;O$1&amp;"  Curncy","PX_LAST",$E$3,$E$3,"Fill=C","Days=A")/_xll.BDH($E10&amp;O$1&amp;"  Curncy","PX_LAST",$E$1,$E$1,"Fill=C","Days=A")-1</f>
        <v>-4.1432161693391367E-2</v>
      </c>
      <c r="P10" s="37">
        <f>_xll.BDH($E10&amp;P$1&amp;"  Curncy","PX_LAST",$E$3,$E$3,"Fill=C","Days=A")/_xll.BDH($E10&amp;P$1&amp;"  Curncy","PX_LAST",$E$1,$E$1,"Fill=C","Days=A")-1</f>
        <v>-5.5585342949324046E-2</v>
      </c>
      <c r="Q10" s="37">
        <f>_xll.BDH($E10&amp;Q$1&amp;"  Curncy","PX_LAST",$E$3,$E$3,"Fill=C","Days=A")/_xll.BDH($E10&amp;Q$1&amp;"  Curncy","PX_LAST",$E$1,$E$1,"Fill=C","Days=A")-1</f>
        <v>-4.1275401806710965E-2</v>
      </c>
      <c r="R10" s="38"/>
      <c r="S10" s="1"/>
    </row>
    <row r="11" spans="1:20" x14ac:dyDescent="0.25">
      <c r="A11" s="1"/>
      <c r="B11" s="1"/>
      <c r="C11" s="1"/>
      <c r="D11" s="1"/>
      <c r="E11" s="1" t="s">
        <v>234</v>
      </c>
      <c r="F11" s="40" t="str">
        <f t="shared" si="1"/>
        <v>NZD</v>
      </c>
      <c r="G11" s="37">
        <f>_xll.BDH($E11&amp;G$1&amp;"  Curncy","PX_LAST",$E$3,$E$3,"Fill=C","Days=A")/_xll.BDH($E11&amp;G$1&amp;"  Curncy","PX_LAST",$E$1,$E$1,"Fill=C","Days=A")-1</f>
        <v>-5.103085246381045E-2</v>
      </c>
      <c r="H11" s="37">
        <f>_xll.BDH($E11&amp;H$1&amp;"  Curncy","PX_LAST",$E$3,$E$3,"Fill=C","Days=A")/_xll.BDH($E11&amp;H$1&amp;"  Curncy","PX_LAST",$E$1,$E$1,"Fill=C","Days=A")-1</f>
        <v>-5.6693663649356907E-2</v>
      </c>
      <c r="I11" s="37">
        <f>_xll.BDH($E11&amp;I$1&amp;"  Curncy","PX_LAST",$E$3,$E$3,"Fill=C","Days=A")/_xll.BDH($E11&amp;I$1&amp;"  Curncy","PX_LAST",$E$1,$E$1,"Fill=C","Days=A")-1</f>
        <v>-7.2666885652761026E-2</v>
      </c>
      <c r="J11" s="37">
        <f>_xll.BDH($E11&amp;J$1&amp;"  Curncy","PX_LAST",$E$3,$E$3,"Fill=C","Days=A")/_xll.BDH($E11&amp;J$1&amp;"  Curncy","PX_LAST",$E$1,$E$1,"Fill=C","Days=A")-1</f>
        <v>-1.4430325220762374E-2</v>
      </c>
      <c r="K11" s="37">
        <f>_xll.BDH($E11&amp;K$1&amp;"  Curncy","PX_LAST",$E$3,$E$3,"Fill=C","Days=A")/_xll.BDH($E11&amp;K$1&amp;"  Curncy","PX_LAST",$E$1,$E$1,"Fill=C","Days=A")-1</f>
        <v>-5.0021939447125963E-2</v>
      </c>
      <c r="L11" s="37">
        <f>_xll.BDH($E11&amp;L$1&amp;"  Curncy","PX_LAST",$E$3,$E$3,"Fill=C","Days=A")/_xll.BDH($E11&amp;L$1&amp;"  Curncy","PX_LAST",$E$1,$E$1,"Fill=C","Days=A")-1</f>
        <v>-3.4891097483611411E-3</v>
      </c>
      <c r="M11" s="37">
        <f>_xll.BDH($E11&amp;M$1&amp;"  Curncy","PX_LAST",$E$3,$E$3,"Fill=C","Days=A")/_xll.BDH($E11&amp;M$1&amp;"  Curncy","PX_LAST",$E$1,$E$1,"Fill=C","Days=A")-1</f>
        <v>-1.9183629969092841E-3</v>
      </c>
      <c r="N11" s="37"/>
      <c r="O11" s="37">
        <f>_xll.BDH($E11&amp;O$1&amp;"  Curncy","PX_LAST",$E$3,$E$3,"Fill=C","Days=A")/_xll.BDH($E11&amp;O$1&amp;"  Curncy","PX_LAST",$E$1,$E$1,"Fill=C","Days=A")-1</f>
        <v>-4.353236175788544E-2</v>
      </c>
      <c r="P11" s="37">
        <f>_xll.BDH($E11&amp;P$1&amp;"  Curncy","PX_LAST",$E$3,$E$3,"Fill=C","Days=A")/_xll.BDH($E11&amp;P$1&amp;"  Curncy","PX_LAST",$E$1,$E$1,"Fill=C","Days=A")-1</f>
        <v>-5.7326418709123361E-2</v>
      </c>
      <c r="Q11" s="37">
        <f>_xll.BDH($E11&amp;Q$1&amp;"  Curncy","PX_LAST",$E$3,$E$3,"Fill=C","Days=A")/_xll.BDH($E11&amp;Q$1&amp;"  Curncy","PX_LAST",$E$1,$E$1,"Fill=C","Days=A")-1</f>
        <v>-4.2382410434722351E-2</v>
      </c>
      <c r="R11" s="38"/>
      <c r="S11" s="1"/>
    </row>
    <row r="12" spans="1:20" x14ac:dyDescent="0.25">
      <c r="A12" s="1"/>
      <c r="B12" s="1"/>
      <c r="C12" s="1"/>
      <c r="D12" s="1"/>
      <c r="E12" s="9" t="s">
        <v>235</v>
      </c>
      <c r="F12" s="39" t="str">
        <f t="shared" si="1"/>
        <v>HKD</v>
      </c>
      <c r="G12" s="37">
        <f>_xll.BDH($E12&amp;G$1&amp;"  Curncy","PX_LAST",$E$3,$E$3,"Fill=C","Days=A")/_xll.BDH($E12&amp;G$1&amp;"  Curncy","PX_LAST",$E$1,$E$1,"Fill=C","Days=A")-1</f>
        <v>-8.3701464775632894E-3</v>
      </c>
      <c r="H12" s="37">
        <f>_xll.BDH($E12&amp;H$1&amp;"  Curncy","PX_LAST",$E$3,$E$3,"Fill=C","Days=A")/_xll.BDH($E12&amp;H$1&amp;"  Curncy","PX_LAST",$E$1,$E$1,"Fill=C","Days=A")-1</f>
        <v>-1.347935973041281E-2</v>
      </c>
      <c r="I12" s="37">
        <f>_xll.BDH($E12&amp;I$1&amp;"  Curncy","PX_LAST",$E$3,$E$3,"Fill=C","Days=A")/_xll.BDH($E12&amp;I$1&amp;"  Curncy","PX_LAST",$E$1,$E$1,"Fill=C","Days=A")-1</f>
        <v>-3.0950569361515412E-2</v>
      </c>
      <c r="J12" s="37">
        <f>_xll.BDH($E12&amp;J$1&amp;"  Curncy","PX_LAST",$E$3,$E$3,"Fill=C","Days=A")/_xll.BDH($E12&amp;J$1&amp;"  Curncy","PX_LAST",$E$1,$E$1,"Fill=C","Days=A")-1</f>
        <v>2.9680365296803624E-2</v>
      </c>
      <c r="K12" s="37">
        <f>_xll.BDH($E12&amp;K$1&amp;"  Curncy","PX_LAST",$E$3,$E$3,"Fill=C","Days=A")/_xll.BDH($E12&amp;K$1&amp;"  Curncy","PX_LAST",$E$1,$E$1,"Fill=C","Days=A")-1</f>
        <v>-7.116775588994706E-3</v>
      </c>
      <c r="L12" s="37">
        <f>_xll.BDH($E12&amp;L$1&amp;"  Curncy","PX_LAST",$E$3,$E$3,"Fill=C","Days=A")/_xll.BDH($E12&amp;L$1&amp;"  Curncy","PX_LAST",$E$1,$E$1,"Fill=C","Days=A")-1</f>
        <v>4.1421444986267542E-2</v>
      </c>
      <c r="M12" s="37">
        <f>_xll.BDH($E12&amp;M$1&amp;"  Curncy","PX_LAST",$E$3,$E$3,"Fill=C","Days=A")/_xll.BDH($E12&amp;M$1&amp;"  Curncy","PX_LAST",$E$1,$E$1,"Fill=C","Days=A")-1</f>
        <v>4.3527416619558945E-2</v>
      </c>
      <c r="N12" s="37">
        <f>_xll.BDH($E12&amp;N$1&amp;"  Curncy","PX_LAST",$E$3,$E$3,"Fill=C","Days=A")/_xll.BDH($E12&amp;N$1&amp;"  Curncy","PX_LAST",$E$1,$E$1,"Fill=C","Days=A")-1</f>
        <v>4.562334217506625E-2</v>
      </c>
      <c r="O12" s="37"/>
      <c r="P12" s="37">
        <f>_xll.BDH($E12&amp;P$1&amp;"  Curncy","PX_LAST",$E$3,$E$3,"Fill=C","Days=A")/_xll.BDH($E12&amp;P$1&amp;"  Curncy","PX_LAST",$E$1,$E$1,"Fill=C","Days=A")-1</f>
        <v>-1.0726217689467243E-2</v>
      </c>
      <c r="Q12" s="37">
        <f>_xll.BDH($E12&amp;Q$1&amp;"  Curncy","PX_LAST",$E$3,$E$3,"Fill=C","Days=A")/_xll.BDH($E12&amp;Q$1&amp;"  Curncy","PX_LAST",$E$1,$E$1,"Fill=C","Days=A")-1</f>
        <v>1.3762730525734845E-3</v>
      </c>
      <c r="R12" s="38"/>
      <c r="S12" s="1"/>
    </row>
    <row r="13" spans="1:20" x14ac:dyDescent="0.25">
      <c r="A13" s="1"/>
      <c r="B13" s="1"/>
      <c r="C13" s="1"/>
      <c r="D13" s="1"/>
      <c r="E13" s="1" t="s">
        <v>236</v>
      </c>
      <c r="F13" s="40" t="str">
        <f t="shared" si="1"/>
        <v>NOK</v>
      </c>
      <c r="G13" s="37">
        <f>_xll.BDH($E13&amp;G$1&amp;"  Curncy","PX_LAST",$E$3,$E$3,"Fill=C","Days=A")/_xll.BDH($E13&amp;G$1&amp;"  Curncy","PX_LAST",$E$1,$E$1,"Fill=C","Days=A")-1</f>
        <v>6.1946902654865799E-3</v>
      </c>
      <c r="H13" s="37">
        <f>_xll.BDH($E13&amp;H$1&amp;"  Curncy","PX_LAST",$E$3,$E$3,"Fill=C","Days=A")/_xll.BDH($E13&amp;H$1&amp;"  Curncy","PX_LAST",$E$1,$E$1,"Fill=C","Days=A")-1</f>
        <v>9.6153846153845812E-4</v>
      </c>
      <c r="I13" s="37">
        <f>_xll.BDH($E13&amp;I$1&amp;"  Curncy","PX_LAST",$E$3,$E$3,"Fill=C","Days=A")/_xll.BDH($E13&amp;I$1&amp;"  Curncy","PX_LAST",$E$1,$E$1,"Fill=C","Days=A")-1</f>
        <v>-1.6421691360570145E-2</v>
      </c>
      <c r="J13" s="37">
        <f>_xll.BDH($E13&amp;J$1&amp;"  Curncy","PX_LAST",$E$3,$E$3,"Fill=C","Days=A")/_xll.BDH($E13&amp;J$1&amp;"  Curncy","PX_LAST",$E$1,$E$1,"Fill=C","Days=A")-1</f>
        <v>4.5632333767926747E-2</v>
      </c>
      <c r="K13" s="37">
        <f>_xll.BDH($E13&amp;K$1&amp;"  Curncy","PX_LAST",$E$3,$E$3,"Fill=C","Days=A")/_xll.BDH($E13&amp;K$1&amp;"  Curncy","PX_LAST",$E$1,$E$1,"Fill=C","Days=A")-1</f>
        <v>8.6130507212986984E-3</v>
      </c>
      <c r="L13" s="37">
        <f>_xll.BDH($E13&amp;L$1&amp;"  Curncy","PX_LAST",$E$3,$E$3,"Fill=C","Days=A")/_xll.BDH($E13&amp;L$1&amp;"  Curncy","PX_LAST",$E$1,$E$1,"Fill=C","Days=A")-1</f>
        <v>5.6978233034570946E-2</v>
      </c>
      <c r="M13" s="37">
        <f>_xll.BDH($E13&amp;M$1&amp;"  Curncy","PX_LAST",$E$3,$E$3,"Fill=C","Days=A")/_xll.BDH($E13&amp;M$1&amp;"  Curncy","PX_LAST",$E$1,$E$1,"Fill=C","Days=A")-1</f>
        <v>5.9393156875403363E-2</v>
      </c>
      <c r="N13" s="37">
        <f>_xll.BDH($E13&amp;N$1&amp;"  Curncy","PX_LAST",$E$3,$E$3,"Fill=C","Days=A")/_xll.BDH($E13&amp;N$1&amp;"  Curncy","PX_LAST",$E$1,$E$1,"Fill=C","Days=A")-1</f>
        <v>6.1175045427013908E-2</v>
      </c>
      <c r="O13" s="37">
        <f>_xll.BDH($E13&amp;O$1&amp;"  Curncy","PX_LAST",$E$3,$E$3,"Fill=C","Days=A")/_xll.BDH($E13&amp;O$1&amp;"  Curncy","PX_LAST",$E$1,$E$1,"Fill=C","Days=A")-1</f>
        <v>1.5077098800685418E-2</v>
      </c>
      <c r="P13" s="37"/>
      <c r="Q13" s="37">
        <f>_xll.BDH($E13&amp;Q$1&amp;"  Curncy","PX_LAST",$E$3,$E$3,"Fill=C","Days=A")/_xll.BDH($E13&amp;Q$1&amp;"  Curncy","PX_LAST",$E$1,$E$1,"Fill=C","Days=A")-1</f>
        <v>1.4964420259522715E-2</v>
      </c>
      <c r="R13" s="38"/>
      <c r="S13" s="1"/>
    </row>
    <row r="14" spans="1:20" x14ac:dyDescent="0.25">
      <c r="A14" s="1"/>
      <c r="B14" s="1"/>
      <c r="C14" s="1"/>
      <c r="D14" s="1"/>
      <c r="E14" s="9" t="s">
        <v>237</v>
      </c>
      <c r="F14" s="39" t="str">
        <f t="shared" si="1"/>
        <v>SEK</v>
      </c>
      <c r="G14" s="37">
        <f>_xll.BDH($E14&amp;G$1&amp;"  Curncy","PX_LAST",$E$3,$E$3,"Fill=C","Days=A")/_xll.BDH($E14&amp;G$1&amp;"  Curncy","PX_LAST",$E$1,$E$1,"Fill=C","Days=A")-1</f>
        <v>-9.9234836072495947E-3</v>
      </c>
      <c r="H14" s="37">
        <f>_xll.BDH($E14&amp;H$1&amp;"  Curncy","PX_LAST",$E$3,$E$3,"Fill=C","Days=A")/_xll.BDH($E14&amp;H$1&amp;"  Curncy","PX_LAST",$E$1,$E$1,"Fill=C","Days=A")-1</f>
        <v>-1.5326725403817965E-2</v>
      </c>
      <c r="I14" s="37">
        <f>_xll.BDH($E14&amp;I$1&amp;"  Curncy","PX_LAST",$E$3,$E$3,"Fill=C","Days=A")/_xll.BDH($E14&amp;I$1&amp;"  Curncy","PX_LAST",$E$1,$E$1,"Fill=C","Days=A")-1</f>
        <v>-3.1074301074512145E-2</v>
      </c>
      <c r="J14" s="37">
        <f>_xll.BDH($E14&amp;J$1&amp;"  Curncy","PX_LAST",$E$3,$E$3,"Fill=C","Days=A")/_xll.BDH($E14&amp;J$1&amp;"  Curncy","PX_LAST",$E$1,$E$1,"Fill=C","Days=A")-1</f>
        <v>2.7363184079602032E-2</v>
      </c>
      <c r="K14" s="37">
        <f>_xll.BDH($E14&amp;K$1&amp;"  Curncy","PX_LAST",$E$3,$E$3,"Fill=C","Days=A")/_xll.BDH($E14&amp;K$1&amp;"  Curncy","PX_LAST",$E$1,$E$1,"Fill=C","Days=A")-1</f>
        <v>-8.6681029020403422E-3</v>
      </c>
      <c r="L14" s="37">
        <f>_xll.BDH($E14&amp;L$1&amp;"  Curncy","PX_LAST",$E$3,$E$3,"Fill=C","Days=A")/_xll.BDH($E14&amp;L$1&amp;"  Curncy","PX_LAST",$E$1,$E$1,"Fill=C","Days=A")-1</f>
        <v>4.0317654245571211E-2</v>
      </c>
      <c r="M14" s="37">
        <f>_xll.BDH($E14&amp;M$1&amp;"  Curncy","PX_LAST",$E$3,$E$3,"Fill=C","Days=A")/_xll.BDH($E14&amp;M$1&amp;"  Curncy","PX_LAST",$E$1,$E$1,"Fill=C","Days=A")-1</f>
        <v>4.2513863216266046E-2</v>
      </c>
      <c r="N14" s="37">
        <f>_xll.BDH($E14&amp;N$1&amp;"  Curncy","PX_LAST",$E$3,$E$3,"Fill=C","Days=A")/_xll.BDH($E14&amp;N$1&amp;"  Curncy","PX_LAST",$E$1,$E$1,"Fill=C","Days=A")-1</f>
        <v>4.3930635838150378E-2</v>
      </c>
      <c r="O14" s="37">
        <f>_xll.BDH($E14&amp;O$1&amp;"  Curncy","PX_LAST",$E$3,$E$3,"Fill=C","Days=A")/_xll.BDH($E14&amp;O$1&amp;"  Curncy","PX_LAST",$E$1,$E$1,"Fill=C","Days=A")-1</f>
        <v>-1.4168937329699371E-3</v>
      </c>
      <c r="P14" s="37">
        <f>_xll.BDH($E14&amp;P$1&amp;"  Curncy","PX_LAST",$E$3,$E$3,"Fill=C","Days=A")/_xll.BDH($E14&amp;P$1&amp;"  Curncy","PX_LAST",$E$1,$E$1,"Fill=C","Days=A")-1</f>
        <v>-1.4999522308206781E-2</v>
      </c>
      <c r="Q14" s="37"/>
      <c r="R14" s="38"/>
      <c r="S14" s="1"/>
    </row>
    <row r="15" spans="1:20" s="1" customFormat="1" x14ac:dyDescent="0.25">
      <c r="F15" s="40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4"/>
    </row>
    <row r="17" spans="1:20" x14ac:dyDescent="0.25">
      <c r="E17" s="55">
        <v>42199</v>
      </c>
      <c r="G17" s="1" t="s">
        <v>227</v>
      </c>
      <c r="H17" s="1" t="s">
        <v>228</v>
      </c>
      <c r="I17" s="1" t="s">
        <v>229</v>
      </c>
      <c r="J17" s="1" t="s">
        <v>230</v>
      </c>
      <c r="K17" s="1" t="s">
        <v>231</v>
      </c>
      <c r="L17" s="1" t="s">
        <v>232</v>
      </c>
      <c r="M17" s="1" t="s">
        <v>233</v>
      </c>
      <c r="N17" s="1" t="s">
        <v>234</v>
      </c>
      <c r="O17" s="1" t="s">
        <v>235</v>
      </c>
      <c r="P17" s="1" t="s">
        <v>236</v>
      </c>
      <c r="Q17" s="1" t="s">
        <v>237</v>
      </c>
      <c r="R17" s="1"/>
    </row>
    <row r="18" spans="1:20" ht="15.75" thickBot="1" x14ac:dyDescent="0.3"/>
    <row r="19" spans="1:20" ht="15.75" thickBot="1" x14ac:dyDescent="0.3">
      <c r="A19" s="1"/>
      <c r="B19" s="1"/>
      <c r="C19" s="1"/>
      <c r="D19" s="1"/>
      <c r="E19" s="64">
        <f>E3</f>
        <v>42388</v>
      </c>
      <c r="F19" s="43" t="s">
        <v>252</v>
      </c>
      <c r="G19" s="7" t="str">
        <f>G17</f>
        <v>USD</v>
      </c>
      <c r="H19" s="7" t="str">
        <f t="shared" ref="H19:Q19" si="2">H17</f>
        <v>EUR</v>
      </c>
      <c r="I19" s="7" t="str">
        <f t="shared" si="2"/>
        <v>JPY</v>
      </c>
      <c r="J19" s="7" t="str">
        <f t="shared" si="2"/>
        <v>GBP</v>
      </c>
      <c r="K19" s="7" t="str">
        <f t="shared" si="2"/>
        <v>CHF</v>
      </c>
      <c r="L19" s="7" t="str">
        <f t="shared" si="2"/>
        <v>CAD</v>
      </c>
      <c r="M19" s="7" t="str">
        <f t="shared" si="2"/>
        <v>AUD</v>
      </c>
      <c r="N19" s="7" t="str">
        <f t="shared" si="2"/>
        <v>NZD</v>
      </c>
      <c r="O19" s="7" t="str">
        <f t="shared" si="2"/>
        <v>HKD</v>
      </c>
      <c r="P19" s="7" t="str">
        <f t="shared" si="2"/>
        <v>NOK</v>
      </c>
      <c r="Q19" s="52" t="str">
        <f t="shared" si="2"/>
        <v>SEK</v>
      </c>
      <c r="R19" s="1"/>
      <c r="S19" s="1"/>
      <c r="T19" s="1"/>
    </row>
    <row r="20" spans="1:20" x14ac:dyDescent="0.25">
      <c r="A20" s="1"/>
      <c r="B20" s="1"/>
      <c r="C20" s="1"/>
      <c r="D20" s="1"/>
      <c r="E20" s="9" t="s">
        <v>227</v>
      </c>
      <c r="F20" s="39" t="str">
        <f>E20</f>
        <v>USD</v>
      </c>
      <c r="G20" s="37"/>
      <c r="H20" s="37">
        <f>_xll.BDH($E20&amp;H$17&amp;"  Curncy","PX_LAST",$E$19,$E$19,"Fill=C","Days=A")/_xll.BDH($E20&amp;H$17&amp;"  Curncy","PX_LAST",$E$17,$E$17,"Fill=C","Days=A")-1</f>
        <v>7.7075534023343106E-3</v>
      </c>
      <c r="I20" s="37">
        <f>_xll.BDH($E20&amp;I$17&amp;"  Curncy","PX_LAST",$E$19,$E$19,"Fill=C","Days=A")/_xll.BDH($E20&amp;I$17&amp;"  Curncy","PX_LAST",$E$17,$E$17,"Fill=C","Days=A")-1</f>
        <v>-4.7908560311283988E-2</v>
      </c>
      <c r="J20" s="37">
        <f>_xll.BDH($E20&amp;J$17&amp;"  Curncy","PX_LAST",$E$19,$E$19,"Fill=C","Days=A")/_xll.BDH($E20&amp;J$17&amp;"  Curncy","PX_LAST",$E$17,$E$17,"Fill=C","Days=A")-1</f>
        <v>9.8644226273959745E-2</v>
      </c>
      <c r="K20" s="37">
        <f>_xll.BDH($E20&amp;K$17&amp;"  Curncy","PX_LAST",$E$19,$E$19,"Fill=C","Days=A")/_xll.BDH($E20&amp;K$17&amp;"  Curncy","PX_LAST",$E$17,$E$17,"Fill=C","Days=A")-1</f>
        <v>5.8481387478849234E-2</v>
      </c>
      <c r="L20" s="37">
        <f>_xll.BDH($E20&amp;L$17&amp;"  Curncy","PX_LAST",$E$19,$E$19,"Fill=C","Days=A")/_xll.BDH($E20&amp;L$17&amp;"  Curncy","PX_LAST",$E$17,$E$17,"Fill=C","Days=A")-1</f>
        <v>0.13959510357815441</v>
      </c>
      <c r="M20" s="37">
        <f>_xll.BDH($E20&amp;M$17&amp;"  Curncy","PX_LAST",$E$19,$E$19,"Fill=C","Days=A")/_xll.BDH($E20&amp;M$17&amp;"  Curncy","PX_LAST",$E$17,$E$17,"Fill=C","Days=A")-1</f>
        <v>7.5191892093300794E-2</v>
      </c>
      <c r="N20" s="37">
        <f>_xll.BDH($E20&amp;N$17&amp;"  Curncy","PX_LAST",$E$19,$E$19,"Fill=C","Days=A")/_xll.BDH($E20&amp;N$17&amp;"  Curncy","PX_LAST",$E$17,$E$17,"Fill=C","Days=A")-1</f>
        <v>3.3823233340044334E-2</v>
      </c>
      <c r="O20" s="37">
        <f>_xll.BDH($E20&amp;O$17&amp;"  Curncy","PX_LAST",$E$19,$E$19,"Fill=C","Days=A")/_xll.BDH($E20&amp;O$17&amp;"  Curncy","PX_LAST",$E$17,$E$17,"Fill=C","Days=A")-1</f>
        <v>8.2565730061665565E-3</v>
      </c>
      <c r="P20" s="37">
        <f>_xll.BDH($E20&amp;P$17&amp;"  Curncy","PX_LAST",$E$19,$E$19,"Fill=C","Days=A")/_xll.BDH($E20&amp;P$17&amp;"  Curncy","PX_LAST",$E$17,$E$17,"Fill=C","Days=A")-1</f>
        <v>8.2209313773752068E-2</v>
      </c>
      <c r="Q20" s="37">
        <f>_xll.BDH($E20&amp;Q$17&amp;"  Curncy","PX_LAST",$E$19,$E$19,"Fill=C","Days=A")/_xll.BDH($E20&amp;Q$17&amp;"  Curncy","PX_LAST",$E$17,$E$17,"Fill=C","Days=A")-1</f>
        <v>3.3171007128238728E-3</v>
      </c>
      <c r="R20" s="38"/>
      <c r="S20" s="1"/>
    </row>
    <row r="21" spans="1:20" x14ac:dyDescent="0.25">
      <c r="A21" s="1"/>
      <c r="B21" s="1"/>
      <c r="C21" s="1"/>
      <c r="D21" s="1"/>
      <c r="E21" s="1" t="s">
        <v>228</v>
      </c>
      <c r="F21" s="40" t="str">
        <f t="shared" ref="F21:F30" si="3">E21</f>
        <v>EUR</v>
      </c>
      <c r="G21" s="37">
        <f>_xll.BDH($E21&amp;G$17&amp;"  Curncy","PX_LAST",$E$19,$E$19,"Fill=C","Days=A")/_xll.BDH($E21&amp;G$17&amp;"  Curncy","PX_LAST",$E$17,$E$17,"Fill=C","Days=A")-1</f>
        <v>-7.4477747502270653E-3</v>
      </c>
      <c r="H21" s="37"/>
      <c r="I21" s="37">
        <f>_xll.BDH($E21&amp;I$17&amp;"  Curncy","PX_LAST",$E$19,$E$19,"Fill=C","Days=A")/_xll.BDH($E21&amp;I$17&amp;"  Curncy","PX_LAST",$E$17,$E$17,"Fill=C","Days=A")-1</f>
        <v>-5.4999263731409176E-2</v>
      </c>
      <c r="J21" s="37">
        <f>_xll.BDH($E21&amp;J$17&amp;"  Curncy","PX_LAST",$E$19,$E$19,"Fill=C","Days=A")/_xll.BDH($E21&amp;J$17&amp;"  Curncy","PX_LAST",$E$17,$E$17,"Fill=C","Days=A")-1</f>
        <v>9.0418831122875076E-2</v>
      </c>
      <c r="K21" s="37">
        <f>_xll.BDH($E21&amp;K$17&amp;"  Curncy","PX_LAST",$E$19,$E$19,"Fill=C","Days=A")/_xll.BDH($E21&amp;K$17&amp;"  Curncy","PX_LAST",$E$17,$E$17,"Fill=C","Days=A")-1</f>
        <v>5.0533575387334384E-2</v>
      </c>
      <c r="L21" s="37">
        <f>_xll.BDH($E21&amp;L$17&amp;"  Curncy","PX_LAST",$E$19,$E$19,"Fill=C","Days=A")/_xll.BDH($E21&amp;L$17&amp;"  Curncy","PX_LAST",$E$17,$E$17,"Fill=C","Days=A")-1</f>
        <v>0.13103561323612212</v>
      </c>
      <c r="M21" s="37">
        <f>_xll.BDH($E21&amp;M$17&amp;"  Curncy","PX_LAST",$E$19,$E$19,"Fill=C","Days=A")/_xll.BDH($E21&amp;M$17&amp;"  Curncy","PX_LAST",$E$17,$E$17,"Fill=C","Days=A")-1</f>
        <v>6.7214890016920492E-2</v>
      </c>
      <c r="N21" s="37">
        <f>_xll.BDH($E21&amp;N$17&amp;"  Curncy","PX_LAST",$E$19,$E$19,"Fill=C","Days=A")/_xll.BDH($E21&amp;N$17&amp;"  Curncy","PX_LAST",$E$17,$E$17,"Fill=C","Days=A")-1</f>
        <v>2.6269275309319218E-2</v>
      </c>
      <c r="O21" s="37">
        <f>_xll.BDH($E21&amp;O$17&amp;"  Curncy","PX_LAST",$E$19,$E$19,"Fill=C","Days=A")/_xll.BDH($E21&amp;O$17&amp;"  Curncy","PX_LAST",$E$17,$E$17,"Fill=C","Days=A")-1</f>
        <v>6.678774386315034E-4</v>
      </c>
      <c r="P21" s="37">
        <f>_xll.BDH($E21&amp;P$17&amp;"  Curncy","PX_LAST",$E$19,$E$19,"Fill=C","Days=A")/_xll.BDH($E21&amp;P$17&amp;"  Curncy","PX_LAST",$E$17,$E$17,"Fill=C","Days=A")-1</f>
        <v>7.4119198783868301E-2</v>
      </c>
      <c r="Q21" s="37">
        <f>_xll.BDH($E21&amp;Q$17&amp;"  Curncy","PX_LAST",$E$19,$E$19,"Fill=C","Days=A")/_xll.BDH($E21&amp;Q$17&amp;"  Curncy","PX_LAST",$E$17,$E$17,"Fill=C","Days=A")-1</f>
        <v>-4.2306788316489596E-3</v>
      </c>
      <c r="R21" s="38"/>
      <c r="S21" s="1"/>
    </row>
    <row r="22" spans="1:20" x14ac:dyDescent="0.25">
      <c r="A22" s="1"/>
      <c r="B22" s="1"/>
      <c r="C22" s="1"/>
      <c r="D22" s="1"/>
      <c r="E22" s="9" t="s">
        <v>229</v>
      </c>
      <c r="F22" s="39" t="str">
        <f t="shared" si="3"/>
        <v>JPY</v>
      </c>
      <c r="G22" s="37">
        <f>_xll.BDH($E22&amp;G$17&amp;"  Curncy","PX_LAST",$E$19,$E$19,"Fill=C","Days=A")/_xll.BDH($E22&amp;G$17&amp;"  Curncy","PX_LAST",$E$17,$E$17,"Fill=C","Days=A")-1</f>
        <v>5.0080177624275413E-2</v>
      </c>
      <c r="H22" s="37">
        <f>_xll.BDH($E22&amp;H$17&amp;"  Curncy","PX_LAST",$E$19,$E$19,"Fill=C","Days=A")/_xll.BDH($E22&amp;H$17&amp;"  Curncy","PX_LAST",$E$17,$E$17,"Fill=C","Days=A")-1</f>
        <v>5.8241086587436319E-2</v>
      </c>
      <c r="I22" s="37"/>
      <c r="J22" s="37">
        <f>_xll.BDH($E22&amp;J$17&amp;"  Curncy","PX_LAST",$E$19,$E$19,"Fill=C","Days=A")/_xll.BDH($E22&amp;J$17&amp;"  Curncy","PX_LAST",$E$17,$E$17,"Fill=C","Days=A")-1</f>
        <v>0.15378700499807763</v>
      </c>
      <c r="K22" s="37">
        <f>_xll.BDH($E22&amp;K$17&amp;"  Curncy","PX_LAST",$E$19,$E$19,"Fill=C","Days=A")/_xll.BDH($E22&amp;K$17&amp;"  Curncy","PX_LAST",$E$17,$E$17,"Fill=C","Days=A")-1</f>
        <v>0.11167645140247884</v>
      </c>
      <c r="L22" s="37">
        <f>_xll.BDH($E22&amp;L$17&amp;"  Curncy","PX_LAST",$E$19,$E$19,"Fill=C","Days=A")/_xll.BDH($E22&amp;L$17&amp;"  Curncy","PX_LAST",$E$17,$E$17,"Fill=C","Days=A")-1</f>
        <v>0.19670496674959104</v>
      </c>
      <c r="M22" s="37">
        <f>_xll.BDH($E22&amp;M$17&amp;"  Curncy","PX_LAST",$E$19,$E$19,"Fill=C","Days=A")/_xll.BDH($E22&amp;M$17&amp;"  Curncy","PX_LAST",$E$17,$E$17,"Fill=C","Days=A")-1</f>
        <v>0.129147899623127</v>
      </c>
      <c r="N22" s="37">
        <f>_xll.BDH($E22&amp;N$17&amp;"  Curncy","PX_LAST",$E$19,$E$19,"Fill=C","Days=A")/_xll.BDH($E22&amp;N$17&amp;"  Curncy","PX_LAST",$E$17,$E$17,"Fill=C","Days=A")-1</f>
        <v>8.6092715231788075E-2</v>
      </c>
      <c r="O22" s="37">
        <f>_xll.BDH($E22&amp;O$17&amp;"  Curncy","PX_LAST",$E$19,$E$19,"Fill=C","Days=A")/_xll.BDH($E22&amp;O$17&amp;"  Curncy","PX_LAST",$E$17,$E$17,"Fill=C","Days=A")-1</f>
        <v>5.8915271500413757E-2</v>
      </c>
      <c r="P22" s="37">
        <f>_xll.BDH($E22&amp;P$17&amp;"  Curncy","PX_LAST",$E$19,$E$19,"Fill=C","Days=A")/_xll.BDH($E22&amp;P$17&amp;"  Curncy","PX_LAST",$E$17,$E$17,"Fill=C","Days=A")-1</f>
        <v>0.1366196541620488</v>
      </c>
      <c r="Q22" s="37">
        <f>_xll.BDH($E22&amp;Q$17&amp;"  Curncy","PX_LAST",$E$19,$E$19,"Fill=C","Days=A")/_xll.BDH($E22&amp;Q$17&amp;"  Curncy","PX_LAST",$E$17,$E$17,"Fill=C","Days=A")-1</f>
        <v>5.3687769345734715E-2</v>
      </c>
      <c r="R22" s="38"/>
      <c r="S22" s="1"/>
    </row>
    <row r="23" spans="1:20" x14ac:dyDescent="0.25">
      <c r="A23" s="1"/>
      <c r="B23" s="1"/>
      <c r="C23" s="1"/>
      <c r="D23" s="1"/>
      <c r="E23" s="1" t="s">
        <v>230</v>
      </c>
      <c r="F23" s="40" t="str">
        <f t="shared" si="3"/>
        <v>GBP</v>
      </c>
      <c r="G23" s="37">
        <f>_xll.BDH($E23&amp;G$17&amp;"  Curncy","PX_LAST",$E$19,$E$19,"Fill=C","Days=A")/_xll.BDH($E23&amp;G$17&amp;"  Curncy","PX_LAST",$E$17,$E$17,"Fill=C","Days=A")-1</f>
        <v>-8.9829964709656762E-2</v>
      </c>
      <c r="H23" s="37">
        <f>_xll.BDH($E23&amp;H$17&amp;"  Curncy","PX_LAST",$E$19,$E$19,"Fill=C","Days=A")/_xll.BDH($E23&amp;H$17&amp;"  Curncy","PX_LAST",$E$17,$E$17,"Fill=C","Days=A")-1</f>
        <v>-8.2874099194573891E-2</v>
      </c>
      <c r="I23" s="37">
        <f>_xll.BDH($E23&amp;I$17&amp;"  Curncy","PX_LAST",$E$19,$E$19,"Fill=C","Days=A")/_xll.BDH($E23&amp;I$17&amp;"  Curncy","PX_LAST",$E$17,$E$17,"Fill=C","Days=A")-1</f>
        <v>-0.13338292128519491</v>
      </c>
      <c r="J23" s="37"/>
      <c r="K23" s="37">
        <f>_xll.BDH($E23&amp;K$17&amp;"  Curncy","PX_LAST",$E$19,$E$19,"Fill=C","Days=A")/_xll.BDH($E23&amp;K$17&amp;"  Curncy","PX_LAST",$E$17,$E$17,"Fill=C","Days=A")-1</f>
        <v>-3.6642464545022735E-2</v>
      </c>
      <c r="L23" s="37">
        <f>_xll.BDH($E23&amp;L$17&amp;"  Curncy","PX_LAST",$E$19,$E$19,"Fill=C","Days=A")/_xll.BDH($E23&amp;L$17&amp;"  Curncy","PX_LAST",$E$17,$E$17,"Fill=C","Days=A")-1</f>
        <v>3.7258949700417876E-2</v>
      </c>
      <c r="M23" s="37">
        <f>_xll.BDH($E23&amp;M$17&amp;"  Curncy","PX_LAST",$E$19,$E$19,"Fill=C","Days=A")/_xll.BDH($E23&amp;M$17&amp;"  Curncy","PX_LAST",$E$17,$E$17,"Fill=C","Days=A")-1</f>
        <v>-2.1278630516903263E-2</v>
      </c>
      <c r="N23" s="37">
        <f>_xll.BDH($E23&amp;N$17&amp;"  Curncy","PX_LAST",$E$19,$E$19,"Fill=C","Days=A")/_xll.BDH($E23&amp;N$17&amp;"  Curncy","PX_LAST",$E$17,$E$17,"Fill=C","Days=A")-1</f>
        <v>-5.8777935667226444E-2</v>
      </c>
      <c r="O23" s="37">
        <f>_xll.BDH($E23&amp;O$17&amp;"  Curncy","PX_LAST",$E$19,$E$19,"Fill=C","Days=A")/_xll.BDH($E23&amp;O$17&amp;"  Curncy","PX_LAST",$E$17,$E$17,"Fill=C","Days=A")-1</f>
        <v>-8.2307558587121132E-2</v>
      </c>
      <c r="P23" s="37">
        <f>_xll.BDH($E23&amp;P$17&amp;"  Curncy","PX_LAST",$E$19,$E$19,"Fill=C","Days=A")/_xll.BDH($E23&amp;P$17&amp;"  Curncy","PX_LAST",$E$17,$E$17,"Fill=C","Days=A")-1</f>
        <v>-1.4917476111505956E-2</v>
      </c>
      <c r="Q23" s="37">
        <f>_xll.BDH($E23&amp;Q$17&amp;"  Curncy","PX_LAST",$E$19,$E$19,"Fill=C","Days=A")/_xll.BDH($E23&amp;Q$17&amp;"  Curncy","PX_LAST",$E$17,$E$17,"Fill=C","Days=A")-1</f>
        <v>-8.6783908219488337E-2</v>
      </c>
      <c r="R23" s="38"/>
      <c r="S23" s="1"/>
    </row>
    <row r="24" spans="1:20" x14ac:dyDescent="0.25">
      <c r="A24" s="1"/>
      <c r="B24" s="1"/>
      <c r="C24" s="1"/>
      <c r="D24" s="1"/>
      <c r="E24" s="9" t="s">
        <v>231</v>
      </c>
      <c r="F24" s="39" t="str">
        <f t="shared" si="3"/>
        <v>CHF</v>
      </c>
      <c r="G24" s="37">
        <f>_xll.BDH($E24&amp;G$17&amp;"  Curncy","PX_LAST",$E$19,$E$19,"Fill=C","Days=A")/_xll.BDH($E24&amp;G$17&amp;"  Curncy","PX_LAST",$E$17,$E$17,"Fill=C","Days=A")-1</f>
        <v>-5.52245862884162E-2</v>
      </c>
      <c r="H24" s="37">
        <f>_xll.BDH($E24&amp;H$17&amp;"  Curncy","PX_LAST",$E$19,$E$19,"Fill=C","Days=A")/_xll.BDH($E24&amp;H$17&amp;"  Curncy","PX_LAST",$E$17,$E$17,"Fill=C","Days=A")-1</f>
        <v>-4.7995835502342543E-2</v>
      </c>
      <c r="I24" s="37">
        <f>_xll.BDH($E24&amp;I$17&amp;"  Curncy","PX_LAST",$E$19,$E$19,"Fill=C","Days=A")/_xll.BDH($E24&amp;I$17&amp;"  Curncy","PX_LAST",$E$17,$E$17,"Fill=C","Days=A")-1</f>
        <v>-0.10044843049327368</v>
      </c>
      <c r="J24" s="37">
        <f>_xll.BDH($E24&amp;J$17&amp;"  Curncy","PX_LAST",$E$19,$E$19,"Fill=C","Days=A")/_xll.BDH($E24&amp;J$17&amp;"  Curncy","PX_LAST",$E$17,$E$17,"Fill=C","Days=A")-1</f>
        <v>3.8172439204126718E-2</v>
      </c>
      <c r="K24" s="37"/>
      <c r="L24" s="37">
        <f>_xll.BDH($E24&amp;L$17&amp;"  Curncy","PX_LAST",$E$19,$E$19,"Fill=C","Days=A")/_xll.BDH($E24&amp;L$17&amp;"  Curncy","PX_LAST",$E$17,$E$17,"Fill=C","Days=A")-1</f>
        <v>7.6500704904652439E-2</v>
      </c>
      <c r="M24" s="37">
        <f>_xll.BDH($E24&amp;M$17&amp;"  Curncy","PX_LAST",$E$19,$E$19,"Fill=C","Days=A")/_xll.BDH($E24&amp;M$17&amp;"  Curncy","PX_LAST",$E$17,$E$17,"Fill=C","Days=A")-1</f>
        <v>1.5997181113460046E-2</v>
      </c>
      <c r="N24" s="37">
        <f>_xll.BDH($E24&amp;N$17&amp;"  Curncy","PX_LAST",$E$19,$E$19,"Fill=C","Days=A")/_xll.BDH($E24&amp;N$17&amp;"  Curncy","PX_LAST",$E$17,$E$17,"Fill=C","Days=A")-1</f>
        <v>-2.3289757583449755E-2</v>
      </c>
      <c r="O24" s="37">
        <f>_xll.BDH($E24&amp;O$17&amp;"  Curncy","PX_LAST",$E$19,$E$19,"Fill=C","Days=A")/_xll.BDH($E24&amp;O$17&amp;"  Curncy","PX_LAST",$E$17,$E$17,"Fill=C","Days=A")-1</f>
        <v>-4.7517384408929941E-2</v>
      </c>
      <c r="P24" s="37">
        <f>_xll.BDH($E24&amp;P$17&amp;"  Curncy","PX_LAST",$E$19,$E$19,"Fill=C","Days=A")/_xll.BDH($E24&amp;P$17&amp;"  Curncy","PX_LAST",$E$17,$E$17,"Fill=C","Days=A")-1</f>
        <v>2.2412549165638618E-2</v>
      </c>
      <c r="Q24" s="37">
        <f>_xll.BDH($E24&amp;Q$17&amp;"  Curncy","PX_LAST",$E$19,$E$19,"Fill=C","Days=A")/_xll.BDH($E24&amp;Q$17&amp;"  Curncy","PX_LAST",$E$17,$E$17,"Fill=C","Days=A")-1</f>
        <v>-5.2132806851676761E-2</v>
      </c>
      <c r="R24" s="38"/>
      <c r="S24" s="1"/>
    </row>
    <row r="25" spans="1:20" x14ac:dyDescent="0.25">
      <c r="A25" s="1"/>
      <c r="B25" s="1"/>
      <c r="C25" s="1"/>
      <c r="D25" s="1"/>
      <c r="E25" s="1" t="s">
        <v>232</v>
      </c>
      <c r="F25" s="40" t="str">
        <f t="shared" si="3"/>
        <v>CAD</v>
      </c>
      <c r="G25" s="37">
        <f>_xll.BDH($E25&amp;G$17&amp;"  Curncy","PX_LAST",$E$19,$E$19,"Fill=C","Days=A")/_xll.BDH($E25&amp;G$17&amp;"  Curncy","PX_LAST",$E$17,$E$17,"Fill=C","Days=A")-1</f>
        <v>-0.12246718491143105</v>
      </c>
      <c r="H25" s="37">
        <f>_xll.BDH($E25&amp;H$17&amp;"  Curncy","PX_LAST",$E$19,$E$19,"Fill=C","Days=A")/_xll.BDH($E25&amp;H$17&amp;"  Curncy","PX_LAST",$E$17,$E$17,"Fill=C","Days=A")-1</f>
        <v>-0.11575698049670269</v>
      </c>
      <c r="I25" s="37">
        <f>_xll.BDH($E25&amp;I$17&amp;"  Curncy","PX_LAST",$E$19,$E$19,"Fill=C","Days=A")/_xll.BDH($E25&amp;I$17&amp;"  Curncy","PX_LAST",$E$17,$E$17,"Fill=C","Days=A")-1</f>
        <v>-0.16450753114733785</v>
      </c>
      <c r="J25" s="37">
        <f>_xll.BDH($E25&amp;J$17&amp;"  Curncy","PX_LAST",$E$19,$E$19,"Fill=C","Days=A")/_xll.BDH($E25&amp;J$17&amp;"  Curncy","PX_LAST",$E$17,$E$17,"Fill=C","Days=A")-1</f>
        <v>-3.594836146971192E-2</v>
      </c>
      <c r="K25" s="37">
        <f>_xll.BDH($E25&amp;K$17&amp;"  Curncy","PX_LAST",$E$19,$E$19,"Fill=C","Days=A")/_xll.BDH($E25&amp;K$17&amp;"  Curncy","PX_LAST",$E$17,$E$17,"Fill=C","Days=A")-1</f>
        <v>-7.115902964959564E-2</v>
      </c>
      <c r="L25" s="37"/>
      <c r="M25" s="37">
        <f>_xll.BDH($E25&amp;M$17&amp;"  Curncy","PX_LAST",$E$19,$E$19,"Fill=C","Days=A")/_xll.BDH($E25&amp;M$17&amp;"  Curncy","PX_LAST",$E$17,$E$17,"Fill=C","Days=A")-1</f>
        <v>-5.6410256410256321E-2</v>
      </c>
      <c r="N25" s="37">
        <f>_xll.BDH($E25&amp;N$17&amp;"  Curncy","PX_LAST",$E$19,$E$19,"Fill=C","Days=A")/_xll.BDH($E25&amp;N$17&amp;"  Curncy","PX_LAST",$E$17,$E$17,"Fill=C","Days=A")-1</f>
        <v>-9.2705037201744722E-2</v>
      </c>
      <c r="O25" s="37">
        <f>_xll.BDH($E25&amp;O$17&amp;"  Curncy","PX_LAST",$E$19,$E$19,"Fill=C","Days=A")/_xll.BDH($E25&amp;O$17&amp;"  Curncy","PX_LAST",$E$17,$E$17,"Fill=C","Days=A")-1</f>
        <v>-0.11517214165926803</v>
      </c>
      <c r="P25" s="37">
        <f>_xll.BDH($E25&amp;P$17&amp;"  Curncy","PX_LAST",$E$19,$E$19,"Fill=C","Days=A")/_xll.BDH($E25&amp;P$17&amp;"  Curncy","PX_LAST",$E$17,$E$17,"Fill=C","Days=A")-1</f>
        <v>-5.039051472663969E-2</v>
      </c>
      <c r="Q25" s="37">
        <f>_xll.BDH($E25&amp;Q$17&amp;"  Curncy","PX_LAST",$E$19,$E$19,"Fill=C","Days=A")/_xll.BDH($E25&amp;Q$17&amp;"  Curncy","PX_LAST",$E$17,$E$17,"Fill=C","Days=A")-1</f>
        <v>-0.11960546236752567</v>
      </c>
      <c r="R25" s="38"/>
      <c r="S25" s="1"/>
    </row>
    <row r="26" spans="1:20" x14ac:dyDescent="0.25">
      <c r="A26" s="1"/>
      <c r="B26" s="1"/>
      <c r="C26" s="1"/>
      <c r="D26" s="1"/>
      <c r="E26" s="9" t="s">
        <v>233</v>
      </c>
      <c r="F26" s="39" t="str">
        <f t="shared" si="3"/>
        <v>AUD</v>
      </c>
      <c r="G26" s="37">
        <f>_xll.BDH($E26&amp;G$17&amp;"  Curncy","PX_LAST",$E$19,$E$19,"Fill=C","Days=A")/_xll.BDH($E26&amp;G$17&amp;"  Curncy","PX_LAST",$E$17,$E$17,"Fill=C","Days=A")-1</f>
        <v>-7.004830917874405E-2</v>
      </c>
      <c r="H26" s="37">
        <f>_xll.BDH($E26&amp;H$17&amp;"  Curncy","PX_LAST",$E$19,$E$19,"Fill=C","Days=A")/_xll.BDH($E26&amp;H$17&amp;"  Curncy","PX_LAST",$E$17,$E$17,"Fill=C","Days=A")-1</f>
        <v>-6.2943262411347511E-2</v>
      </c>
      <c r="I26" s="37">
        <f>_xll.BDH($E26&amp;I$17&amp;"  Curncy","PX_LAST",$E$19,$E$19,"Fill=C","Days=A")/_xll.BDH($E26&amp;I$17&amp;"  Curncy","PX_LAST",$E$17,$E$17,"Fill=C","Days=A")-1</f>
        <v>-0.11452690207340688</v>
      </c>
      <c r="J26" s="37">
        <f>_xll.BDH($E26&amp;J$17&amp;"  Curncy","PX_LAST",$E$19,$E$19,"Fill=C","Days=A")/_xll.BDH($E26&amp;J$17&amp;"  Curncy","PX_LAST",$E$17,$E$17,"Fill=C","Days=A")-1</f>
        <v>2.1771410645194944E-2</v>
      </c>
      <c r="K26" s="37">
        <f>_xll.BDH($E26&amp;K$17&amp;"  Curncy","PX_LAST",$E$19,$E$19,"Fill=C","Days=A")/_xll.BDH($E26&amp;K$17&amp;"  Curncy","PX_LAST",$E$17,$E$17,"Fill=C","Days=A")-1</f>
        <v>-1.5611694578484214E-2</v>
      </c>
      <c r="L26" s="37">
        <f>_xll.BDH($E26&amp;L$17&amp;"  Curncy","PX_LAST",$E$19,$E$19,"Fill=C","Days=A")/_xll.BDH($E26&amp;L$17&amp;"  Curncy","PX_LAST",$E$17,$E$17,"Fill=C","Days=A")-1</f>
        <v>5.9808360534905791E-2</v>
      </c>
      <c r="M26" s="37"/>
      <c r="N26" s="37">
        <f>_xll.BDH($E26&amp;N$17&amp;"  Curncy","PX_LAST",$E$19,$E$19,"Fill=C","Days=A")/_xll.BDH($E26&amp;N$17&amp;"  Curncy","PX_LAST",$E$17,$E$17,"Fill=C","Days=A")-1</f>
        <v>-3.82744956772334E-2</v>
      </c>
      <c r="O26" s="37">
        <f>_xll.BDH($E26&amp;O$17&amp;"  Curncy","PX_LAST",$E$19,$E$19,"Fill=C","Days=A")/_xll.BDH($E26&amp;O$17&amp;"  Curncy","PX_LAST",$E$17,$E$17,"Fill=C","Days=A")-1</f>
        <v>-6.2374489301294855E-2</v>
      </c>
      <c r="P26" s="37">
        <f>_xll.BDH($E26&amp;P$17&amp;"  Curncy","PX_LAST",$E$19,$E$19,"Fill=C","Days=A")/_xll.BDH($E26&amp;P$17&amp;"  Curncy","PX_LAST",$E$17,$E$17,"Fill=C","Days=A")-1</f>
        <v>6.4670832727800054E-3</v>
      </c>
      <c r="Q26" s="37">
        <f>_xll.BDH($E26&amp;Q$17&amp;"  Curncy","PX_LAST",$E$19,$E$19,"Fill=C","Days=A")/_xll.BDH($E26&amp;Q$17&amp;"  Curncy","PX_LAST",$E$17,$E$17,"Fill=C","Days=A")-1</f>
        <v>-6.6881343625199152E-2</v>
      </c>
      <c r="R26" s="38"/>
      <c r="S26" s="1"/>
    </row>
    <row r="27" spans="1:20" x14ac:dyDescent="0.25">
      <c r="A27" s="1"/>
      <c r="B27" s="1"/>
      <c r="C27" s="1"/>
      <c r="D27" s="1"/>
      <c r="E27" s="1" t="s">
        <v>234</v>
      </c>
      <c r="F27" s="40" t="str">
        <f t="shared" si="3"/>
        <v>NZD</v>
      </c>
      <c r="G27" s="37">
        <f>_xll.BDH($E27&amp;G$17&amp;"  Curncy","PX_LAST",$E$19,$E$19,"Fill=C","Days=A")/_xll.BDH($E27&amp;G$17&amp;"  Curncy","PX_LAST",$E$17,$E$17,"Fill=C","Days=A")-1</f>
        <v>-3.293100879153632E-2</v>
      </c>
      <c r="H27" s="37">
        <f>_xll.BDH($E27&amp;H$17&amp;"  Curncy","PX_LAST",$E$19,$E$19,"Fill=C","Days=A")/_xll.BDH($E27&amp;H$17&amp;"  Curncy","PX_LAST",$E$17,$E$17,"Fill=C","Days=A")-1</f>
        <v>-2.5430680885972223E-2</v>
      </c>
      <c r="I27" s="37">
        <f>_xll.BDH($E27&amp;I$17&amp;"  Curncy","PX_LAST",$E$19,$E$19,"Fill=C","Days=A")/_xll.BDH($E27&amp;I$17&amp;"  Curncy","PX_LAST",$E$17,$E$17,"Fill=C","Days=A")-1</f>
        <v>-7.9264609958205501E-2</v>
      </c>
      <c r="J27" s="37">
        <f>_xll.BDH($E27&amp;J$17&amp;"  Curncy","PX_LAST",$E$19,$E$19,"Fill=C","Days=A")/_xll.BDH($E27&amp;J$17&amp;"  Curncy","PX_LAST",$E$17,$E$17,"Fill=C","Days=A")-1</f>
        <v>6.2703204830469206E-2</v>
      </c>
      <c r="K27" s="37">
        <f>_xll.BDH($E27&amp;K$17&amp;"  Curncy","PX_LAST",$E$19,$E$19,"Fill=C","Days=A")/_xll.BDH($E27&amp;K$17&amp;"  Curncy","PX_LAST",$E$17,$E$17,"Fill=C","Days=A")-1</f>
        <v>2.3479357075322893E-2</v>
      </c>
      <c r="L27" s="37">
        <f>_xll.BDH($E27&amp;L$17&amp;"  Curncy","PX_LAST",$E$19,$E$19,"Fill=C","Days=A")/_xll.BDH($E27&amp;L$17&amp;"  Curncy","PX_LAST",$E$17,$E$17,"Fill=C","Days=A")-1</f>
        <v>0.10208138447146875</v>
      </c>
      <c r="M27" s="37">
        <f>_xll.BDH($E27&amp;M$17&amp;"  Curncy","PX_LAST",$E$19,$E$19,"Fill=C","Days=A")/_xll.BDH($E27&amp;M$17&amp;"  Curncy","PX_LAST",$E$17,$E$17,"Fill=C","Days=A")-1</f>
        <v>3.9977790116601852E-2</v>
      </c>
      <c r="N27" s="37"/>
      <c r="O27" s="37">
        <f>_xll.BDH($E27&amp;O$17&amp;"  Curncy","PX_LAST",$E$19,$E$19,"Fill=C","Days=A")/_xll.BDH($E27&amp;O$17&amp;"  Curncy","PX_LAST",$E$17,$E$17,"Fill=C","Days=A")-1</f>
        <v>-2.4647210366439687E-2</v>
      </c>
      <c r="P27" s="37">
        <f>_xll.BDH($E27&amp;P$17&amp;"  Curncy","PX_LAST",$E$19,$E$19,"Fill=C","Days=A")/_xll.BDH($E27&amp;P$17&amp;"  Curncy","PX_LAST",$E$17,$E$17,"Fill=C","Days=A")-1</f>
        <v>4.668903926207113E-2</v>
      </c>
      <c r="Q27" s="37">
        <f>_xll.BDH($E27&amp;Q$17&amp;"  Curncy","PX_LAST",$E$19,$E$19,"Fill=C","Days=A")/_xll.BDH($E27&amp;Q$17&amp;"  Curncy","PX_LAST",$E$17,$E$17,"Fill=C","Days=A")-1</f>
        <v>-2.9709738484189785E-2</v>
      </c>
      <c r="R27" s="38"/>
      <c r="S27" s="1"/>
    </row>
    <row r="28" spans="1:20" x14ac:dyDescent="0.25">
      <c r="A28" s="1"/>
      <c r="B28" s="1"/>
      <c r="C28" s="1"/>
      <c r="D28" s="1"/>
      <c r="E28" s="9" t="s">
        <v>235</v>
      </c>
      <c r="F28" s="39" t="str">
        <f t="shared" si="3"/>
        <v>HKD</v>
      </c>
      <c r="G28" s="37">
        <f>_xll.BDH($E28&amp;G$17&amp;"  Curncy","PX_LAST",$E$19,$E$19,"Fill=C","Days=A")/_xll.BDH($E28&amp;G$17&amp;"  Curncy","PX_LAST",$E$17,$E$17,"Fill=C","Days=A")-1</f>
        <v>-8.2164173319898559E-3</v>
      </c>
      <c r="H28" s="37">
        <f>_xll.BDH($E28&amp;H$17&amp;"  Curncy","PX_LAST",$E$19,$E$19,"Fill=C","Days=A")/_xll.BDH($E28&amp;H$17&amp;"  Curncy","PX_LAST",$E$17,$E$17,"Fill=C","Days=A")-1</f>
        <v>-8.5324232081918083E-4</v>
      </c>
      <c r="I28" s="37">
        <f>_xll.BDH($E28&amp;I$17&amp;"  Curncy","PX_LAST",$E$19,$E$19,"Fill=C","Days=A")/_xll.BDH($E28&amp;I$17&amp;"  Curncy","PX_LAST",$E$17,$E$17,"Fill=C","Days=A")-1</f>
        <v>-5.5654348604713966E-2</v>
      </c>
      <c r="J28" s="37">
        <f>_xll.BDH($E28&amp;J$17&amp;"  Curncy","PX_LAST",$E$19,$E$19,"Fill=C","Days=A")/_xll.BDH($E28&amp;J$17&amp;"  Curncy","PX_LAST",$E$17,$E$17,"Fill=C","Days=A")-1</f>
        <v>8.9371980676328455E-2</v>
      </c>
      <c r="K28" s="37">
        <f>_xll.BDH($E28&amp;K$17&amp;"  Curncy","PX_LAST",$E$19,$E$19,"Fill=C","Days=A")/_xll.BDH($E28&amp;K$17&amp;"  Curncy","PX_LAST",$E$17,$E$17,"Fill=C","Days=A")-1</f>
        <v>4.9813108626512337E-2</v>
      </c>
      <c r="L28" s="37">
        <f>_xll.BDH($E28&amp;L$17&amp;"  Curncy","PX_LAST",$E$19,$E$19,"Fill=C","Days=A")/_xll.BDH($E28&amp;L$17&amp;"  Curncy","PX_LAST",$E$17,$E$17,"Fill=C","Days=A")-1</f>
        <v>0.13010157532996769</v>
      </c>
      <c r="M28" s="37">
        <f>_xll.BDH($E28&amp;M$17&amp;"  Curncy","PX_LAST",$E$19,$E$19,"Fill=C","Days=A")/_xll.BDH($E28&amp;M$17&amp;"  Curncy","PX_LAST",$E$17,$E$17,"Fill=C","Days=A")-1</f>
        <v>6.6435586366262234E-2</v>
      </c>
      <c r="N28" s="37">
        <f>_xll.BDH($E28&amp;N$17&amp;"  Curncy","PX_LAST",$E$19,$E$19,"Fill=C","Days=A")/_xll.BDH($E28&amp;N$17&amp;"  Curncy","PX_LAST",$E$17,$E$17,"Fill=C","Days=A")-1</f>
        <v>2.5494276795005044E-2</v>
      </c>
      <c r="O28" s="37"/>
      <c r="P28" s="37">
        <f>_xll.BDH($E28&amp;P$17&amp;"  Curncy","PX_LAST",$E$19,$E$19,"Fill=C","Days=A")/_xll.BDH($E28&amp;P$17&amp;"  Curncy","PX_LAST",$E$17,$E$17,"Fill=C","Days=A")-1</f>
        <v>7.3459263499332073E-2</v>
      </c>
      <c r="Q28" s="37">
        <f>_xll.BDH($E28&amp;Q$17&amp;"  Curncy","PX_LAST",$E$19,$E$19,"Fill=C","Days=A")/_xll.BDH($E28&amp;Q$17&amp;"  Curncy","PX_LAST",$E$17,$E$17,"Fill=C","Days=A")-1</f>
        <v>-4.9234135667396428E-3</v>
      </c>
      <c r="R28" s="38"/>
      <c r="S28" s="1"/>
    </row>
    <row r="29" spans="1:20" x14ac:dyDescent="0.25">
      <c r="A29" s="1"/>
      <c r="B29" s="1"/>
      <c r="C29" s="1"/>
      <c r="D29" s="1"/>
      <c r="E29" s="1" t="s">
        <v>236</v>
      </c>
      <c r="F29" s="40" t="str">
        <f t="shared" si="3"/>
        <v>NOK</v>
      </c>
      <c r="G29" s="37">
        <f>_xll.BDH($E29&amp;G$17&amp;"  Curncy","PX_LAST",$E$19,$E$19,"Fill=C","Days=A")/_xll.BDH($E29&amp;G$17&amp;"  Curncy","PX_LAST",$E$17,$E$17,"Fill=C","Days=A")-1</f>
        <v>-7.6360682372055289E-2</v>
      </c>
      <c r="H29" s="37">
        <f>_xll.BDH($E29&amp;H$17&amp;"  Curncy","PX_LAST",$E$19,$E$19,"Fill=C","Days=A")/_xll.BDH($E29&amp;H$17&amp;"  Curncy","PX_LAST",$E$17,$E$17,"Fill=C","Days=A")-1</f>
        <v>-6.8872987477638592E-2</v>
      </c>
      <c r="I29" s="37">
        <f>_xll.BDH($E29&amp;I$17&amp;"  Curncy","PX_LAST",$E$19,$E$19,"Fill=C","Days=A")/_xll.BDH($E29&amp;I$17&amp;"  Curncy","PX_LAST",$E$17,$E$17,"Fill=C","Days=A")-1</f>
        <v>-0.12020551328920059</v>
      </c>
      <c r="J29" s="37">
        <f>_xll.BDH($E29&amp;J$17&amp;"  Curncy","PX_LAST",$E$19,$E$19,"Fill=C","Days=A")/_xll.BDH($E29&amp;J$17&amp;"  Curncy","PX_LAST",$E$17,$E$17,"Fill=C","Days=A")-1</f>
        <v>1.5189873417721378E-2</v>
      </c>
      <c r="K29" s="37">
        <f>_xll.BDH($E29&amp;K$17&amp;"  Curncy","PX_LAST",$E$19,$E$19,"Fill=C","Days=A")/_xll.BDH($E29&amp;K$17&amp;"  Curncy","PX_LAST",$E$17,$E$17,"Fill=C","Days=A")-1</f>
        <v>-2.1987747351417175E-2</v>
      </c>
      <c r="L29" s="37">
        <f>_xll.BDH($E29&amp;L$17&amp;"  Curncy","PX_LAST",$E$19,$E$19,"Fill=C","Days=A")/_xll.BDH($E29&amp;L$17&amp;"  Curncy","PX_LAST",$E$17,$E$17,"Fill=C","Days=A")-1</f>
        <v>5.2262587635436564E-2</v>
      </c>
      <c r="M29" s="37">
        <f>_xll.BDH($E29&amp;M$17&amp;"  Curncy","PX_LAST",$E$19,$E$19,"Fill=C","Days=A")/_xll.BDH($E29&amp;M$17&amp;"  Curncy","PX_LAST",$E$17,$E$17,"Fill=C","Days=A")-1</f>
        <v>-6.6585956416466141E-3</v>
      </c>
      <c r="N29" s="37">
        <f>_xll.BDH($E29&amp;N$17&amp;"  Curncy","PX_LAST",$E$19,$E$19,"Fill=C","Days=A")/_xll.BDH($E29&amp;N$17&amp;"  Curncy","PX_LAST",$E$17,$E$17,"Fill=C","Days=A")-1</f>
        <v>-4.4711014176663122E-2</v>
      </c>
      <c r="O29" s="37">
        <f>_xll.BDH($E29&amp;O$17&amp;"  Curncy","PX_LAST",$E$19,$E$19,"Fill=C","Days=A")/_xll.BDH($E29&amp;O$17&amp;"  Curncy","PX_LAST",$E$17,$E$17,"Fill=C","Days=A")-1</f>
        <v>-6.8448637316561811E-2</v>
      </c>
      <c r="P29" s="37"/>
      <c r="Q29" s="37">
        <f>_xll.BDH($E29&amp;Q$17&amp;"  Curncy","PX_LAST",$E$19,$E$19,"Fill=C","Days=A")/_xll.BDH($E29&amp;Q$17&amp;"  Curncy","PX_LAST",$E$17,$E$17,"Fill=C","Days=A")-1</f>
        <v>-7.3019210551467095E-2</v>
      </c>
      <c r="R29" s="38"/>
      <c r="S29" s="1"/>
    </row>
    <row r="30" spans="1:20" x14ac:dyDescent="0.25">
      <c r="A30" s="1"/>
      <c r="B30" s="1"/>
      <c r="C30" s="1"/>
      <c r="D30" s="1"/>
      <c r="E30" s="9" t="s">
        <v>237</v>
      </c>
      <c r="F30" s="39" t="str">
        <f t="shared" si="3"/>
        <v>SEK</v>
      </c>
      <c r="G30" s="37">
        <f>_xll.BDH($E30&amp;G$17&amp;"  Curncy","PX_LAST",$E$19,$E$19,"Fill=C","Days=A")/_xll.BDH($E30&amp;G$17&amp;"  Curncy","PX_LAST",$E$17,$E$17,"Fill=C","Days=A")-1</f>
        <v>-3.3496280552602897E-3</v>
      </c>
      <c r="H30" s="37">
        <f>_xll.BDH($E30&amp;H$17&amp;"  Curncy","PX_LAST",$E$19,$E$19,"Fill=C","Days=A")/_xll.BDH($E30&amp;H$17&amp;"  Curncy","PX_LAST",$E$17,$E$17,"Fill=C","Days=A")-1</f>
        <v>4.3059065805486352E-3</v>
      </c>
      <c r="I30" s="37">
        <f>_xll.BDH($E30&amp;I$17&amp;"  Curncy","PX_LAST",$E$19,$E$19,"Fill=C","Days=A")/_xll.BDH($E30&amp;I$17&amp;"  Curncy","PX_LAST",$E$17,$E$17,"Fill=C","Days=A")-1</f>
        <v>-5.1007608755582523E-2</v>
      </c>
      <c r="J30" s="37">
        <f>_xll.BDH($E30&amp;J$17&amp;"  Curncy","PX_LAST",$E$19,$E$19,"Fill=C","Days=A")/_xll.BDH($E30&amp;J$17&amp;"  Curncy","PX_LAST",$E$17,$E$17,"Fill=C","Days=A")-1</f>
        <v>9.4039735099337829E-2</v>
      </c>
      <c r="K30" s="37">
        <f>_xll.BDH($E30&amp;K$17&amp;"  Curncy","PX_LAST",$E$19,$E$19,"Fill=C","Days=A")/_xll.BDH($E30&amp;K$17&amp;"  Curncy","PX_LAST",$E$17,$E$17,"Fill=C","Days=A")-1</f>
        <v>5.4798953642027026E-2</v>
      </c>
      <c r="L30" s="37">
        <f>_xll.BDH($E30&amp;L$17&amp;"  Curncy","PX_LAST",$E$19,$E$19,"Fill=C","Days=A")/_xll.BDH($E30&amp;L$17&amp;"  Curncy","PX_LAST",$E$17,$E$17,"Fill=C","Days=A")-1</f>
        <v>0.13609072715143422</v>
      </c>
      <c r="M30" s="37">
        <f>_xll.BDH($E30&amp;M$17&amp;"  Curncy","PX_LAST",$E$19,$E$19,"Fill=C","Days=A")/_xll.BDH($E30&amp;M$17&amp;"  Curncy","PX_LAST",$E$17,$E$17,"Fill=C","Days=A")-1</f>
        <v>7.2243346007604625E-2</v>
      </c>
      <c r="N30" s="37">
        <f>_xll.BDH($E30&amp;N$17&amp;"  Curncy","PX_LAST",$E$19,$E$19,"Fill=C","Days=A")/_xll.BDH($E30&amp;N$17&amp;"  Curncy","PX_LAST",$E$17,$E$17,"Fill=C","Days=A")-1</f>
        <v>3.0233884768967378E-2</v>
      </c>
      <c r="O30" s="37">
        <f>_xll.BDH($E30&amp;O$17&amp;"  Curncy","PX_LAST",$E$19,$E$19,"Fill=C","Days=A")/_xll.BDH($E30&amp;O$17&amp;"  Curncy","PX_LAST",$E$17,$E$17,"Fill=C","Days=A")-1</f>
        <v>4.9358341559724295E-3</v>
      </c>
      <c r="P30" s="37">
        <f>_xll.BDH($E30&amp;P$17&amp;"  Curncy","PX_LAST",$E$19,$E$19,"Fill=C","Days=A")/_xll.BDH($E30&amp;P$17&amp;"  Curncy","PX_LAST",$E$17,$E$17,"Fill=C","Days=A")-1</f>
        <v>7.8677547604101283E-2</v>
      </c>
      <c r="Q30" s="37"/>
      <c r="R30" s="38"/>
      <c r="S30" s="1"/>
    </row>
    <row r="31" spans="1:20" ht="15.75" thickBot="1" x14ac:dyDescent="0.3"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 spans="1:20" x14ac:dyDescent="0.25">
      <c r="C32" s="71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3"/>
    </row>
    <row r="33" spans="3:20" x14ac:dyDescent="0.25">
      <c r="C33" s="74"/>
      <c r="D33" s="14"/>
      <c r="E33" s="65">
        <f>E35-1</f>
        <v>42387</v>
      </c>
      <c r="F33" s="14"/>
      <c r="G33" s="12" t="s">
        <v>227</v>
      </c>
      <c r="H33" s="12" t="s">
        <v>228</v>
      </c>
      <c r="I33" s="12" t="s">
        <v>229</v>
      </c>
      <c r="J33" s="12" t="s">
        <v>230</v>
      </c>
      <c r="K33" s="12" t="s">
        <v>231</v>
      </c>
      <c r="L33" s="12" t="s">
        <v>232</v>
      </c>
      <c r="M33" s="12" t="s">
        <v>233</v>
      </c>
      <c r="N33" s="12" t="s">
        <v>234</v>
      </c>
      <c r="O33" s="12" t="s">
        <v>235</v>
      </c>
      <c r="P33" s="12" t="s">
        <v>236</v>
      </c>
      <c r="Q33" s="12" t="s">
        <v>237</v>
      </c>
      <c r="R33" s="14"/>
      <c r="S33" s="14"/>
      <c r="T33" s="75"/>
    </row>
    <row r="34" spans="3:20" ht="15.75" thickBot="1" x14ac:dyDescent="0.3">
      <c r="C34" s="7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75"/>
    </row>
    <row r="35" spans="3:20" ht="15.75" thickBot="1" x14ac:dyDescent="0.3">
      <c r="C35" s="74"/>
      <c r="D35" s="14"/>
      <c r="E35" s="66">
        <f>E3</f>
        <v>42388</v>
      </c>
      <c r="F35" s="57" t="s">
        <v>249</v>
      </c>
      <c r="G35" s="7" t="str">
        <f>G33</f>
        <v>USD</v>
      </c>
      <c r="H35" s="7" t="str">
        <f t="shared" ref="H35:Q35" si="4">H33</f>
        <v>EUR</v>
      </c>
      <c r="I35" s="7" t="str">
        <f t="shared" si="4"/>
        <v>JPY</v>
      </c>
      <c r="J35" s="7" t="str">
        <f t="shared" si="4"/>
        <v>GBP</v>
      </c>
      <c r="K35" s="7" t="str">
        <f t="shared" si="4"/>
        <v>CHF</v>
      </c>
      <c r="L35" s="7" t="str">
        <f t="shared" si="4"/>
        <v>CAD</v>
      </c>
      <c r="M35" s="7" t="str">
        <f t="shared" si="4"/>
        <v>AUD</v>
      </c>
      <c r="N35" s="7" t="str">
        <f t="shared" si="4"/>
        <v>NZD</v>
      </c>
      <c r="O35" s="7" t="str">
        <f t="shared" si="4"/>
        <v>HKD</v>
      </c>
      <c r="P35" s="7" t="str">
        <f t="shared" si="4"/>
        <v>NOK</v>
      </c>
      <c r="Q35" s="52" t="str">
        <f t="shared" si="4"/>
        <v>SEK</v>
      </c>
      <c r="R35" s="14"/>
      <c r="S35" s="14"/>
      <c r="T35" s="75"/>
    </row>
    <row r="36" spans="3:20" x14ac:dyDescent="0.25">
      <c r="C36" s="74"/>
      <c r="D36" s="14"/>
      <c r="E36" s="67" t="s">
        <v>227</v>
      </c>
      <c r="F36" s="68" t="str">
        <f>E36</f>
        <v>USD</v>
      </c>
      <c r="G36" s="69"/>
      <c r="H36" s="69">
        <f>_xll.BDH($E36&amp;H$33&amp;"  Curncy","PX_LAST",$E$35,$E$35,"Fill=C","Days=A")/_xll.BDH($E36&amp;H$33&amp;"  Curncy","PX_LAST",$E$33,$E$33,"Fill=C","Days=A")-1</f>
        <v>-3.1586973096612292E-3</v>
      </c>
      <c r="I36" s="69">
        <f>_xll.BDH($E36&amp;I$33&amp;"  Curncy","PX_LAST",$E$35,$E$35,"Fill=C","Days=A")/_xll.BDH($E36&amp;I$33&amp;"  Curncy","PX_LAST",$E$33,$E$33,"Fill=C","Days=A")-1</f>
        <v>7.6687116564411184E-4</v>
      </c>
      <c r="J36" s="69">
        <f>_xll.BDH($E36&amp;J$33&amp;"  Curncy","PX_LAST",$E$35,$E$35,"Fill=C","Days=A")/_xll.BDH($E36&amp;J$33&amp;"  Curncy","PX_LAST",$E$33,$E$33,"Fill=C","Days=A")-1</f>
        <v>5.4192812321733896E-3</v>
      </c>
      <c r="K36" s="69">
        <f>_xll.BDH($E36&amp;K$33&amp;"  Curncy","PX_LAST",$E$35,$E$35,"Fill=C","Days=A")/_xll.BDH($E36&amp;K$33&amp;"  Curncy","PX_LAST",$E$33,$E$33,"Fill=C","Days=A")-1</f>
        <v>-4.574838388861413E-3</v>
      </c>
      <c r="L36" s="69">
        <f>_xll.BDH($E36&amp;L$33&amp;"  Curncy","PX_LAST",$E$35,$E$35,"Fill=C","Days=A")/_xll.BDH($E36&amp;L$33&amp;"  Curncy","PX_LAST",$E$33,$E$33,"Fill=C","Days=A")-1</f>
        <v>-8.9433131535499033E-4</v>
      </c>
      <c r="M36" s="69">
        <f>_xll.BDH($E36&amp;M$33&amp;"  Curncy","PX_LAST",$E$35,$E$35,"Fill=C","Days=A")/_xll.BDH($E36&amp;M$33&amp;"  Curncy","PX_LAST",$E$33,$E$33,"Fill=C","Days=A")-1</f>
        <v>-1.0493107468623419E-2</v>
      </c>
      <c r="N36" s="69">
        <f>_xll.BDH($E36&amp;N$33&amp;"  Curncy","PX_LAST",$E$35,$E$35,"Fill=C","Days=A")/_xll.BDH($E36&amp;N$33&amp;"  Curncy","PX_LAST",$E$33,$E$33,"Fill=C","Days=A")-1</f>
        <v>-7.4097938144330744E-3</v>
      </c>
      <c r="O36" s="69">
        <f>_xll.BDH($E36&amp;O$33&amp;"  Curncy","PX_LAST",$E$35,$E$35,"Fill=C","Days=A")/_xll.BDH($E36&amp;O$33&amp;"  Curncy","PX_LAST",$E$33,$E$33,"Fill=C","Days=A")-1</f>
        <v>2.0000512833662221E-3</v>
      </c>
      <c r="P36" s="69">
        <f>_xll.BDH($E36&amp;P$33&amp;"  Curncy","PX_LAST",$E$35,$E$35,"Fill=C","Days=A")/_xll.BDH($E36&amp;P$33&amp;"  Curncy","PX_LAST",$E$33,$E$33,"Fill=C","Days=A")-1</f>
        <v>-1.2665049851791954E-2</v>
      </c>
      <c r="Q36" s="69">
        <f>_xll.BDH($E36&amp;Q$33&amp;"  Curncy","PX_LAST",$E$35,$E$35,"Fill=C","Days=A")/_xll.BDH($E36&amp;Q$33&amp;"  Curncy","PX_LAST",$E$33,$E$33,"Fill=C","Days=A")-1</f>
        <v>-5.7466574968819684E-3</v>
      </c>
      <c r="R36" s="14"/>
      <c r="S36" s="14"/>
      <c r="T36" s="75"/>
    </row>
    <row r="37" spans="3:20" x14ac:dyDescent="0.25">
      <c r="C37" s="74"/>
      <c r="D37" s="14"/>
      <c r="E37" s="12" t="s">
        <v>228</v>
      </c>
      <c r="F37" s="70" t="str">
        <f t="shared" ref="F37:F46" si="5">E37</f>
        <v>EUR</v>
      </c>
      <c r="G37" s="69">
        <f>_xll.BDH($E37&amp;G$33&amp;"  Curncy","PX_LAST",$E$35,$E$35,"Fill=C","Days=A")/_xll.BDH($E37&amp;G$33&amp;"  Curncy","PX_LAST",$E$33,$E$33,"Fill=C","Days=A")-1</f>
        <v>3.3051781123760726E-3</v>
      </c>
      <c r="H37" s="69"/>
      <c r="I37" s="69">
        <f>_xll.BDH($E37&amp;I$33&amp;"  Curncy","PX_LAST",$E$35,$E$35,"Fill=C","Days=A")/_xll.BDH($E37&amp;I$33&amp;"  Curncy","PX_LAST",$E$33,$E$33,"Fill=C","Days=A")-1</f>
        <v>4.067902683251079E-3</v>
      </c>
      <c r="J37" s="69">
        <f>_xll.BDH($E37&amp;J$33&amp;"  Curncy","PX_LAST",$E$35,$E$35,"Fill=C","Days=A")/_xll.BDH($E37&amp;J$33&amp;"  Curncy","PX_LAST",$E$33,$E$33,"Fill=C","Days=A")-1</f>
        <v>8.7734230754121789E-3</v>
      </c>
      <c r="K37" s="69">
        <f>_xll.BDH($E37&amp;K$33&amp;"  Curncy","PX_LAST",$E$35,$E$35,"Fill=C","Days=A")/_xll.BDH($E37&amp;K$33&amp;"  Curncy","PX_LAST",$E$33,$E$33,"Fill=C","Days=A")-1</f>
        <v>-1.305781048825061E-3</v>
      </c>
      <c r="L37" s="69">
        <f>_xll.BDH($E37&amp;L$33&amp;"  Curncy","PX_LAST",$E$35,$E$35,"Fill=C","Days=A")/_xll.BDH($E37&amp;L$33&amp;"  Curncy","PX_LAST",$E$33,$E$33,"Fill=C","Days=A")-1</f>
        <v>2.400217282827688E-3</v>
      </c>
      <c r="M37" s="69">
        <f>_xll.BDH($E37&amp;M$33&amp;"  Curncy","PX_LAST",$E$35,$E$35,"Fill=C","Days=A")/_xll.BDH($E37&amp;M$33&amp;"  Curncy","PX_LAST",$E$33,$E$33,"Fill=C","Days=A")-1</f>
        <v>-7.0153342359645654E-3</v>
      </c>
      <c r="N37" s="69">
        <f>_xll.BDH($E37&amp;N$33&amp;"  Curncy","PX_LAST",$E$35,$E$35,"Fill=C","Days=A")/_xll.BDH($E37&amp;N$33&amp;"  Curncy","PX_LAST",$E$33,$E$33,"Fill=C","Days=A")-1</f>
        <v>-3.9633244602189643E-3</v>
      </c>
      <c r="O37" s="69">
        <f>_xll.BDH($E37&amp;O$33&amp;"  Curncy","PX_LAST",$E$35,$E$35,"Fill=C","Days=A")/_xll.BDH($E37&amp;O$33&amp;"  Curncy","PX_LAST",$E$33,$E$33,"Fill=C","Days=A")-1</f>
        <v>5.2852753875671787E-3</v>
      </c>
      <c r="P37" s="69">
        <f>_xll.BDH($E37&amp;P$33&amp;"  Curncy","PX_LAST",$E$35,$E$35,"Fill=C","Days=A")/_xll.BDH($E37&amp;P$33&amp;"  Curncy","PX_LAST",$E$33,$E$33,"Fill=C","Days=A")-1</f>
        <v>-9.3605352411780807E-3</v>
      </c>
      <c r="Q37" s="69">
        <f>_xll.BDH($E37&amp;Q$33&amp;"  Curncy","PX_LAST",$E$35,$E$35,"Fill=C","Days=A")/_xll.BDH($E37&amp;Q$33&amp;"  Curncy","PX_LAST",$E$33,$E$33,"Fill=C","Days=A")-1</f>
        <v>-2.5042808219176704E-3</v>
      </c>
      <c r="R37" s="14"/>
      <c r="S37" s="14"/>
      <c r="T37" s="75"/>
    </row>
    <row r="38" spans="3:20" x14ac:dyDescent="0.25">
      <c r="C38" s="74"/>
      <c r="D38" s="14"/>
      <c r="E38" s="67" t="s">
        <v>229</v>
      </c>
      <c r="F38" s="68" t="str">
        <f t="shared" si="5"/>
        <v>JPY</v>
      </c>
      <c r="G38" s="69">
        <f>_xll.BDH($E38&amp;G$33&amp;"  Curncy","PX_LAST",$E$35,$E$35,"Fill=C","Days=A")/_xll.BDH($E38&amp;G$33&amp;"  Curncy","PX_LAST",$E$33,$E$33,"Fill=C","Days=A")-1</f>
        <v>-9.3885694167361589E-4</v>
      </c>
      <c r="H38" s="69">
        <f>_xll.BDH($E38&amp;H$33&amp;"  Curncy","PX_LAST",$E$35,$E$35,"Fill=C","Days=A")/_xll.BDH($E38&amp;H$33&amp;"  Curncy","PX_LAST",$E$33,$E$33,"Fill=C","Days=A")-1</f>
        <v>-4.0648847643516284E-3</v>
      </c>
      <c r="I38" s="69"/>
      <c r="J38" s="69">
        <f>_xll.BDH($E38&amp;J$33&amp;"  Curncy","PX_LAST",$E$35,$E$35,"Fill=C","Days=A")/_xll.BDH($E38&amp;J$33&amp;"  Curncy","PX_LAST",$E$33,$E$33,"Fill=C","Days=A")-1</f>
        <v>4.5188284518826727E-3</v>
      </c>
      <c r="K38" s="69">
        <f>_xll.BDH($E38&amp;K$33&amp;"  Curncy","PX_LAST",$E$35,$E$35,"Fill=C","Days=A")/_xll.BDH($E38&amp;K$33&amp;"  Curncy","PX_LAST",$E$33,$E$33,"Fill=C","Days=A")-1</f>
        <v>-5.3694408777869018E-3</v>
      </c>
      <c r="L38" s="69">
        <f>_xll.BDH($E38&amp;L$33&amp;"  Curncy","PX_LAST",$E$35,$E$35,"Fill=C","Days=A")/_xll.BDH($E38&amp;L$33&amp;"  Curncy","PX_LAST",$E$33,$E$33,"Fill=C","Days=A")-1</f>
        <v>-1.8650239385107348E-3</v>
      </c>
      <c r="M38" s="69">
        <f>_xll.BDH($E38&amp;M$33&amp;"  Curncy","PX_LAST",$E$35,$E$35,"Fill=C","Days=A")/_xll.BDH($E38&amp;M$33&amp;"  Curncy","PX_LAST",$E$33,$E$33,"Fill=C","Days=A")-1</f>
        <v>-1.1188923770425796E-2</v>
      </c>
      <c r="N38" s="69">
        <f>_xll.BDH($E38&amp;N$33&amp;"  Curncy","PX_LAST",$E$35,$E$35,"Fill=C","Days=A")/_xll.BDH($E38&amp;N$33&amp;"  Curncy","PX_LAST",$E$33,$E$33,"Fill=C","Days=A")-1</f>
        <v>-8.3144368858655282E-3</v>
      </c>
      <c r="O38" s="69">
        <f>_xll.BDH($E38&amp;O$33&amp;"  Curncy","PX_LAST",$E$35,$E$35,"Fill=C","Days=A")/_xll.BDH($E38&amp;O$33&amp;"  Curncy","PX_LAST",$E$33,$E$33,"Fill=C","Days=A")-1</f>
        <v>1.1736382786640132E-3</v>
      </c>
      <c r="P38" s="69">
        <f>_xll.BDH($E38&amp;P$33&amp;"  Curncy","PX_LAST",$E$35,$E$35,"Fill=C","Days=A")/_xll.BDH($E38&amp;P$33&amp;"  Curncy","PX_LAST",$E$33,$E$33,"Fill=C","Days=A")-1</f>
        <v>-1.3427859844242218E-2</v>
      </c>
      <c r="Q38" s="69">
        <f>_xll.BDH($E38&amp;Q$33&amp;"  Curncy","PX_LAST",$E$35,$E$35,"Fill=C","Days=A")/_xll.BDH($E38&amp;Q$33&amp;"  Curncy","PX_LAST",$E$33,$E$33,"Fill=C","Days=A")-1</f>
        <v>-6.5666169610244518E-3</v>
      </c>
      <c r="R38" s="14"/>
      <c r="S38" s="14"/>
      <c r="T38" s="75"/>
    </row>
    <row r="39" spans="3:20" x14ac:dyDescent="0.25">
      <c r="C39" s="74"/>
      <c r="D39" s="14"/>
      <c r="E39" s="12" t="s">
        <v>230</v>
      </c>
      <c r="F39" s="70" t="str">
        <f t="shared" si="5"/>
        <v>GBP</v>
      </c>
      <c r="G39" s="69">
        <f>_xll.BDH($E39&amp;G$33&amp;"  Curncy","PX_LAST",$E$35,$E$35,"Fill=C","Days=A")/_xll.BDH($E39&amp;G$33&amp;"  Curncy","PX_LAST",$E$33,$E$33,"Fill=C","Days=A")-1</f>
        <v>-5.3989622773806811E-3</v>
      </c>
      <c r="H39" s="69">
        <f>_xll.BDH($E39&amp;H$33&amp;"  Curncy","PX_LAST",$E$35,$E$35,"Fill=C","Days=A")/_xll.BDH($E39&amp;H$33&amp;"  Curncy","PX_LAST",$E$33,$E$33,"Fill=C","Days=A")-1</f>
        <v>-8.6299068275547119E-3</v>
      </c>
      <c r="I39" s="69">
        <f>_xll.BDH($E39&amp;I$33&amp;"  Curncy","PX_LAST",$E$35,$E$35,"Fill=C","Days=A")/_xll.BDH($E39&amp;I$33&amp;"  Curncy","PX_LAST",$E$33,$E$33,"Fill=C","Days=A")-1</f>
        <v>-4.6241531347456233E-3</v>
      </c>
      <c r="J39" s="69"/>
      <c r="K39" s="69">
        <f>_xll.BDH($E39&amp;K$33&amp;"  Curncy","PX_LAST",$E$35,$E$35,"Fill=C","Days=A")/_xll.BDH($E39&amp;K$33&amp;"  Curncy","PX_LAST",$E$33,$E$33,"Fill=C","Days=A")-1</f>
        <v>-9.9721059972105452E-3</v>
      </c>
      <c r="L39" s="69">
        <f>_xll.BDH($E39&amp;L$33&amp;"  Curncy","PX_LAST",$E$35,$E$35,"Fill=C","Days=A")/_xll.BDH($E39&amp;L$33&amp;"  Curncy","PX_LAST",$E$33,$E$33,"Fill=C","Days=A")-1</f>
        <v>-6.2708021803098424E-3</v>
      </c>
      <c r="M39" s="69">
        <f>_xll.BDH($E39&amp;M$33&amp;"  Curncy","PX_LAST",$E$35,$E$35,"Fill=C","Days=A")/_xll.BDH($E39&amp;M$33&amp;"  Curncy","PX_LAST",$E$33,$E$33,"Fill=C","Days=A")-1</f>
        <v>-1.5630260183715605E-2</v>
      </c>
      <c r="N39" s="69">
        <f>_xll.BDH($E39&amp;N$33&amp;"  Curncy","PX_LAST",$E$35,$E$35,"Fill=C","Days=A")/_xll.BDH($E39&amp;N$33&amp;"  Curncy","PX_LAST",$E$33,$E$33,"Fill=C","Days=A")-1</f>
        <v>-1.260333378506584E-2</v>
      </c>
      <c r="O39" s="69">
        <f>_xll.BDH($E39&amp;O$33&amp;"  Curncy","PX_LAST",$E$35,$E$35,"Fill=C","Days=A")/_xll.BDH($E39&amp;O$33&amp;"  Curncy","PX_LAST",$E$33,$E$33,"Fill=C","Days=A")-1</f>
        <v>-3.4249961794662331E-3</v>
      </c>
      <c r="P39" s="69">
        <f>_xll.BDH($E39&amp;P$33&amp;"  Curncy","PX_LAST",$E$35,$E$35,"Fill=C","Days=A")/_xll.BDH($E39&amp;P$33&amp;"  Curncy","PX_LAST",$E$33,$E$33,"Fill=C","Days=A")-1</f>
        <v>-1.7965250387725007E-2</v>
      </c>
      <c r="Q39" s="69">
        <f>_xll.BDH($E39&amp;Q$33&amp;"  Curncy","PX_LAST",$E$35,$E$35,"Fill=C","Days=A")/_xll.BDH($E39&amp;Q$33&amp;"  Curncy","PX_LAST",$E$33,$E$33,"Fill=C","Days=A")-1</f>
        <v>-1.1139716399002908E-2</v>
      </c>
      <c r="R39" s="14"/>
      <c r="S39" s="14"/>
      <c r="T39" s="75"/>
    </row>
    <row r="40" spans="3:20" x14ac:dyDescent="0.25">
      <c r="C40" s="74"/>
      <c r="D40" s="14"/>
      <c r="E40" s="67" t="s">
        <v>231</v>
      </c>
      <c r="F40" s="68" t="str">
        <f t="shared" si="5"/>
        <v>CHF</v>
      </c>
      <c r="G40" s="69">
        <f>_xll.BDH($E40&amp;G$33&amp;"  Curncy","PX_LAST",$E$35,$E$35,"Fill=C","Days=A")/_xll.BDH($E40&amp;G$33&amp;"  Curncy","PX_LAST",$E$33,$E$33,"Fill=C","Days=A")-1</f>
        <v>4.5244319324351245E-3</v>
      </c>
      <c r="H40" s="69">
        <f>_xll.BDH($E40&amp;H$33&amp;"  Curncy","PX_LAST",$E$35,$E$35,"Fill=C","Days=A")/_xll.BDH($E40&amp;H$33&amp;"  Curncy","PX_LAST",$E$33,$E$33,"Fill=C","Days=A")-1</f>
        <v>1.4237213886758582E-3</v>
      </c>
      <c r="I40" s="69">
        <f>_xll.BDH($E40&amp;I$33&amp;"  Curncy","PX_LAST",$E$35,$E$35,"Fill=C","Days=A")/_xll.BDH($E40&amp;I$33&amp;"  Curncy","PX_LAST",$E$33,$E$33,"Fill=C","Days=A")-1</f>
        <v>5.3888727060880104E-3</v>
      </c>
      <c r="J40" s="69">
        <f>_xll.BDH($E40&amp;J$33&amp;"  Curncy","PX_LAST",$E$35,$E$35,"Fill=C","Days=A")/_xll.BDH($E40&amp;J$33&amp;"  Curncy","PX_LAST",$E$33,$E$33,"Fill=C","Days=A")-1</f>
        <v>1.0037281330656844E-2</v>
      </c>
      <c r="K40" s="69"/>
      <c r="L40" s="69">
        <f>_xll.BDH($E40&amp;L$33&amp;"  Curncy","PX_LAST",$E$35,$E$35,"Fill=C","Days=A")/_xll.BDH($E40&amp;L$33&amp;"  Curncy","PX_LAST",$E$33,$E$33,"Fill=C","Days=A")-1</f>
        <v>3.5277028429134827E-3</v>
      </c>
      <c r="M40" s="69">
        <f>_xll.BDH($E40&amp;M$33&amp;"  Curncy","PX_LAST",$E$35,$E$35,"Fill=C","Days=A")/_xll.BDH($E40&amp;M$33&amp;"  Curncy","PX_LAST",$E$33,$E$33,"Fill=C","Days=A")-1</f>
        <v>-5.7927039514515943E-3</v>
      </c>
      <c r="N40" s="69">
        <f>_xll.BDH($E40&amp;N$33&amp;"  Curncy","PX_LAST",$E$35,$E$35,"Fill=C","Days=A")/_xll.BDH($E40&amp;N$33&amp;"  Curncy","PX_LAST",$E$33,$E$33,"Fill=C","Days=A")-1</f>
        <v>-2.9152630215082409E-3</v>
      </c>
      <c r="O40" s="69">
        <f>_xll.BDH($E40&amp;O$33&amp;"  Curncy","PX_LAST",$E$35,$E$35,"Fill=C","Days=A")/_xll.BDH($E40&amp;O$33&amp;"  Curncy","PX_LAST",$E$33,$E$33,"Fill=C","Days=A")-1</f>
        <v>6.4713237853377681E-3</v>
      </c>
      <c r="P40" s="69">
        <f>_xll.BDH($E40&amp;P$33&amp;"  Curncy","PX_LAST",$E$35,$E$35,"Fill=C","Days=A")/_xll.BDH($E40&amp;P$33&amp;"  Curncy","PX_LAST",$E$33,$E$33,"Fill=C","Days=A")-1</f>
        <v>-8.1282456536465597E-3</v>
      </c>
      <c r="Q40" s="69">
        <f>_xll.BDH($E40&amp;Q$33&amp;"  Curncy","PX_LAST",$E$35,$E$35,"Fill=C","Days=A")/_xll.BDH($E40&amp;Q$33&amp;"  Curncy","PX_LAST",$E$33,$E$33,"Fill=C","Days=A")-1</f>
        <v>-1.2072057289529425E-3</v>
      </c>
      <c r="R40" s="14"/>
      <c r="S40" s="14"/>
      <c r="T40" s="75"/>
    </row>
    <row r="41" spans="3:20" x14ac:dyDescent="0.25">
      <c r="C41" s="74"/>
      <c r="D41" s="14"/>
      <c r="E41" s="12" t="s">
        <v>232</v>
      </c>
      <c r="F41" s="70" t="str">
        <f t="shared" si="5"/>
        <v>CAD</v>
      </c>
      <c r="G41" s="69">
        <f>_xll.BDH($E41&amp;G$33&amp;"  Curncy","PX_LAST",$E$35,$E$35,"Fill=C","Days=A")/_xll.BDH($E41&amp;G$33&amp;"  Curncy","PX_LAST",$E$33,$E$33,"Fill=C","Days=A")-1</f>
        <v>8.7209302325597093E-4</v>
      </c>
      <c r="H41" s="69">
        <f>_xll.BDH($E41&amp;H$33&amp;"  Curncy","PX_LAST",$E$35,$E$35,"Fill=C","Days=A")/_xll.BDH($E41&amp;H$33&amp;"  Curncy","PX_LAST",$E$33,$E$33,"Fill=C","Days=A")-1</f>
        <v>-2.2165927802407781E-3</v>
      </c>
      <c r="I41" s="69">
        <f>_xll.BDH($E41&amp;I$33&amp;"  Curncy","PX_LAST",$E$35,$E$35,"Fill=C","Days=A")/_xll.BDH($E41&amp;I$33&amp;"  Curncy","PX_LAST",$E$33,$E$33,"Fill=C","Days=A")-1</f>
        <v>1.6720543975028423E-3</v>
      </c>
      <c r="J41" s="69">
        <f>_xll.BDH($E41&amp;J$33&amp;"  Curncy","PX_LAST",$E$35,$E$35,"Fill=C","Days=A")/_xll.BDH($E41&amp;J$33&amp;"  Curncy","PX_LAST",$E$33,$E$33,"Fill=C","Days=A")-1</f>
        <v>6.2189054726369264E-3</v>
      </c>
      <c r="K41" s="69">
        <f>_xll.BDH($E41&amp;K$33&amp;"  Curncy","PX_LAST",$E$35,$E$35,"Fill=C","Days=A")/_xll.BDH($E41&amp;K$33&amp;"  Curncy","PX_LAST",$E$33,$E$33,"Fill=C","Days=A")-1</f>
        <v>-3.6142836489806429E-3</v>
      </c>
      <c r="L41" s="69"/>
      <c r="M41" s="69">
        <f>_xll.BDH($E41&amp;M$33&amp;"  Curncy","PX_LAST",$E$35,$E$35,"Fill=C","Days=A")/_xll.BDH($E41&amp;M$33&amp;"  Curncy","PX_LAST",$E$33,$E$33,"Fill=C","Days=A")-1</f>
        <v>-9.3718843469590141E-3</v>
      </c>
      <c r="N41" s="69">
        <f>_xll.BDH($E41&amp;N$33&amp;"  Curncy","PX_LAST",$E$35,$E$35,"Fill=C","Days=A")/_xll.BDH($E41&amp;N$33&amp;"  Curncy","PX_LAST",$E$33,$E$33,"Fill=C","Days=A")-1</f>
        <v>-6.3688301957479654E-3</v>
      </c>
      <c r="O41" s="69">
        <f>_xll.BDH($E41&amp;O$33&amp;"  Curncy","PX_LAST",$E$35,$E$35,"Fill=C","Days=A")/_xll.BDH($E41&amp;O$33&amp;"  Curncy","PX_LAST",$E$33,$E$33,"Fill=C","Days=A")-1</f>
        <v>3.0005963918295908E-3</v>
      </c>
      <c r="P41" s="69">
        <f>_xll.BDH($E41&amp;P$33&amp;"  Curncy","PX_LAST",$E$35,$E$35,"Fill=C","Days=A")/_xll.BDH($E41&amp;P$33&amp;"  Curncy","PX_LAST",$E$33,$E$33,"Fill=C","Days=A")-1</f>
        <v>-1.176758609433648E-2</v>
      </c>
      <c r="Q41" s="69">
        <f>_xll.BDH($E41&amp;Q$33&amp;"  Curncy","PX_LAST",$E$35,$E$35,"Fill=C","Days=A")/_xll.BDH($E41&amp;Q$33&amp;"  Curncy","PX_LAST",$E$33,$E$33,"Fill=C","Days=A")-1</f>
        <v>-4.8628407800879181E-3</v>
      </c>
      <c r="R41" s="14"/>
      <c r="S41" s="14"/>
      <c r="T41" s="75"/>
    </row>
    <row r="42" spans="3:20" x14ac:dyDescent="0.25">
      <c r="C42" s="74"/>
      <c r="D42" s="14"/>
      <c r="E42" s="67" t="s">
        <v>233</v>
      </c>
      <c r="F42" s="68" t="str">
        <f t="shared" si="5"/>
        <v>AUD</v>
      </c>
      <c r="G42" s="69">
        <f>_xll.BDH($E42&amp;G$33&amp;"  Curncy","PX_LAST",$E$35,$E$35,"Fill=C","Days=A")/_xll.BDH($E42&amp;G$33&amp;"  Curncy","PX_LAST",$E$33,$E$33,"Fill=C","Days=A")-1</f>
        <v>1.0351363172474093E-2</v>
      </c>
      <c r="H42" s="69">
        <f>_xll.BDH($E42&amp;H$33&amp;"  Curncy","PX_LAST",$E$35,$E$35,"Fill=C","Days=A")/_xll.BDH($E42&amp;H$33&amp;"  Curncy","PX_LAST",$E$33,$E$33,"Fill=C","Days=A")-1</f>
        <v>7.1462601238683199E-3</v>
      </c>
      <c r="I42" s="69">
        <f>_xll.BDH($E42&amp;I$33&amp;"  Curncy","PX_LAST",$E$35,$E$35,"Fill=C","Days=A")/_xll.BDH($E42&amp;I$33&amp;"  Curncy","PX_LAST",$E$33,$E$33,"Fill=C","Days=A")-1</f>
        <v>1.1243213695600884E-2</v>
      </c>
      <c r="J42" s="69">
        <f>_xll.BDH($E42&amp;J$33&amp;"  Curncy","PX_LAST",$E$35,$E$35,"Fill=C","Days=A")/_xll.BDH($E42&amp;J$33&amp;"  Curncy","PX_LAST",$E$33,$E$33,"Fill=C","Days=A")-1</f>
        <v>1.5886218082009407E-2</v>
      </c>
      <c r="K42" s="69">
        <f>_xll.BDH($E42&amp;K$33&amp;"  Curncy","PX_LAST",$E$35,$E$35,"Fill=C","Days=A")/_xll.BDH($E42&amp;K$33&amp;"  Curncy","PX_LAST",$E$33,$E$33,"Fill=C","Days=A")-1</f>
        <v>5.6546324488908617E-3</v>
      </c>
      <c r="L42" s="69">
        <f>_xll.BDH($E42&amp;L$33&amp;"  Curncy","PX_LAST",$E$35,$E$35,"Fill=C","Days=A")/_xll.BDH($E42&amp;L$33&amp;"  Curncy","PX_LAST",$E$33,$E$33,"Fill=C","Days=A")-1</f>
        <v>9.5285857572717791E-3</v>
      </c>
      <c r="M42" s="69"/>
      <c r="N42" s="69">
        <f>_xll.BDH($E42&amp;N$33&amp;"  Curncy","PX_LAST",$E$35,$E$35,"Fill=C","Days=A")/_xll.BDH($E42&amp;N$33&amp;"  Curncy","PX_LAST",$E$33,$E$33,"Fill=C","Days=A")-1</f>
        <v>3.0997557768177586E-3</v>
      </c>
      <c r="O42" s="69">
        <f>_xll.BDH($E42&amp;O$33&amp;"  Curncy","PX_LAST",$E$35,$E$35,"Fill=C","Days=A")/_xll.BDH($E42&amp;O$33&amp;"  Curncy","PX_LAST",$E$33,$E$33,"Fill=C","Days=A")-1</f>
        <v>1.2392986653706695E-2</v>
      </c>
      <c r="P42" s="69">
        <f>_xll.BDH($E42&amp;P$33&amp;"  Curncy","PX_LAST",$E$35,$E$35,"Fill=C","Days=A")/_xll.BDH($E42&amp;P$33&amp;"  Curncy","PX_LAST",$E$33,$E$33,"Fill=C","Days=A")-1</f>
        <v>-2.3017107309487583E-3</v>
      </c>
      <c r="Q42" s="69">
        <f>_xll.BDH($E42&amp;Q$33&amp;"  Curncy","PX_LAST",$E$35,$E$35,"Fill=C","Days=A")/_xll.BDH($E42&amp;Q$33&amp;"  Curncy","PX_LAST",$E$33,$E$33,"Fill=C","Days=A")-1</f>
        <v>4.6396220322564297E-3</v>
      </c>
      <c r="R42" s="14"/>
      <c r="S42" s="14"/>
      <c r="T42" s="75"/>
    </row>
    <row r="43" spans="3:20" x14ac:dyDescent="0.25">
      <c r="C43" s="74"/>
      <c r="D43" s="14"/>
      <c r="E43" s="12" t="s">
        <v>234</v>
      </c>
      <c r="F43" s="70" t="str">
        <f t="shared" si="5"/>
        <v>NZD</v>
      </c>
      <c r="G43" s="69">
        <f>_xll.BDH($E43&amp;G$33&amp;"  Curncy","PX_LAST",$E$35,$E$35,"Fill=C","Days=A")/_xll.BDH($E43&amp;G$33&amp;"  Curncy","PX_LAST",$E$33,$E$33,"Fill=C","Days=A")-1</f>
        <v>7.2947384758652589E-3</v>
      </c>
      <c r="H43" s="69">
        <f>_xll.BDH($E43&amp;H$33&amp;"  Curncy","PX_LAST",$E$35,$E$35,"Fill=C","Days=A")/_xll.BDH($E43&amp;H$33&amp;"  Curncy","PX_LAST",$E$33,$E$33,"Fill=C","Days=A")-1</f>
        <v>4.2265426880809809E-3</v>
      </c>
      <c r="I43" s="69">
        <f>_xll.BDH($E43&amp;I$33&amp;"  Curncy","PX_LAST",$E$35,$E$35,"Fill=C","Days=A")/_xll.BDH($E43&amp;I$33&amp;"  Curncy","PX_LAST",$E$33,$E$33,"Fill=C","Days=A")-1</f>
        <v>8.0806210572257342E-3</v>
      </c>
      <c r="J43" s="69">
        <f>_xll.BDH($E43&amp;J$33&amp;"  Curncy","PX_LAST",$E$35,$E$35,"Fill=C","Days=A")/_xll.BDH($E43&amp;J$33&amp;"  Curncy","PX_LAST",$E$33,$E$33,"Fill=C","Days=A")-1</f>
        <v>1.2837538733953213E-2</v>
      </c>
      <c r="K43" s="69">
        <f>_xll.BDH($E43&amp;K$33&amp;"  Curncy","PX_LAST",$E$35,$E$35,"Fill=C","Days=A")/_xll.BDH($E43&amp;K$33&amp;"  Curncy","PX_LAST",$E$33,$E$33,"Fill=C","Days=A")-1</f>
        <v>2.6242667489964067E-3</v>
      </c>
      <c r="L43" s="69">
        <f>_xll.BDH($E43&amp;L$33&amp;"  Curncy","PX_LAST",$E$35,$E$35,"Fill=C","Days=A")/_xll.BDH($E43&amp;L$33&amp;"  Curncy","PX_LAST",$E$33,$E$33,"Fill=C","Days=A")-1</f>
        <v>6.4068339562199927E-3</v>
      </c>
      <c r="M43" s="69">
        <f>_xll.BDH($E43&amp;M$33&amp;"  Curncy","PX_LAST",$E$35,$E$35,"Fill=C","Days=A")/_xll.BDH($E43&amp;M$33&amp;"  Curncy","PX_LAST",$E$33,$E$33,"Fill=C","Days=A")-1</f>
        <v>-3.0870768575687046E-3</v>
      </c>
      <c r="N43" s="69"/>
      <c r="O43" s="69">
        <f>_xll.BDH($E43&amp;O$33&amp;"  Curncy","PX_LAST",$E$35,$E$35,"Fill=C","Days=A")/_xll.BDH($E43&amp;O$33&amp;"  Curncy","PX_LAST",$E$33,$E$33,"Fill=C","Days=A")-1</f>
        <v>9.4313343149348139E-3</v>
      </c>
      <c r="P43" s="69">
        <f>_xll.BDH($E43&amp;P$33&amp;"  Curncy","PX_LAST",$E$35,$E$35,"Fill=C","Days=A")/_xll.BDH($E43&amp;P$33&amp;"  Curncy","PX_LAST",$E$33,$E$33,"Fill=C","Days=A")-1</f>
        <v>-5.3325897914016096E-3</v>
      </c>
      <c r="Q43" s="69">
        <f>_xll.BDH($E43&amp;Q$33&amp;"  Curncy","PX_LAST",$E$35,$E$35,"Fill=C","Days=A")/_xll.BDH($E43&amp;Q$33&amp;"  Curncy","PX_LAST",$E$33,$E$33,"Fill=C","Days=A")-1</f>
        <v>1.5016101602924881E-3</v>
      </c>
      <c r="R43" s="14"/>
      <c r="S43" s="14"/>
      <c r="T43" s="75"/>
    </row>
    <row r="44" spans="3:20" x14ac:dyDescent="0.25">
      <c r="C44" s="74"/>
      <c r="D44" s="14"/>
      <c r="E44" s="67" t="s">
        <v>235</v>
      </c>
      <c r="F44" s="68" t="str">
        <f t="shared" si="5"/>
        <v>HKD</v>
      </c>
      <c r="G44" s="69">
        <f>_xll.BDH($E44&amp;G$33&amp;"  Curncy","PX_LAST",$E$35,$E$35,"Fill=C","Days=A")/_xll.BDH($E44&amp;G$33&amp;"  Curncy","PX_LAST",$E$33,$E$33,"Fill=C","Days=A")-1</f>
        <v>-2.0279229389281728E-3</v>
      </c>
      <c r="H44" s="69">
        <f>_xll.BDH($E44&amp;H$33&amp;"  Curncy","PX_LAST",$E$35,$E$35,"Fill=C","Days=A")/_xll.BDH($E44&amp;H$33&amp;"  Curncy","PX_LAST",$E$33,$E$33,"Fill=C","Days=A")-1</f>
        <v>-5.0977060322855428E-3</v>
      </c>
      <c r="I44" s="69">
        <f>_xll.BDH($E44&amp;I$33&amp;"  Curncy","PX_LAST",$E$35,$E$35,"Fill=C","Days=A")/_xll.BDH($E44&amp;I$33&amp;"  Curncy","PX_LAST",$E$33,$E$33,"Fill=C","Days=A")-1</f>
        <v>-1.1896454324925587E-3</v>
      </c>
      <c r="J44" s="69">
        <f>_xll.BDH($E44&amp;J$33&amp;"  Curncy","PX_LAST",$E$35,$E$35,"Fill=C","Days=A")/_xll.BDH($E44&amp;J$33&amp;"  Curncy","PX_LAST",$E$33,$E$33,"Fill=C","Days=A")-1</f>
        <v>3.3370411568409697E-3</v>
      </c>
      <c r="K44" s="69">
        <f>_xll.BDH($E44&amp;K$33&amp;"  Curncy","PX_LAST",$E$35,$E$35,"Fill=C","Days=A")/_xll.BDH($E44&amp;K$33&amp;"  Curncy","PX_LAST",$E$33,$E$33,"Fill=C","Days=A")-1</f>
        <v>-6.4697805394587915E-3</v>
      </c>
      <c r="L44" s="69">
        <f>_xll.BDH($E44&amp;L$33&amp;"  Curncy","PX_LAST",$E$35,$E$35,"Fill=C","Days=A")/_xll.BDH($E44&amp;L$33&amp;"  Curncy","PX_LAST",$E$33,$E$33,"Fill=C","Days=A")-1</f>
        <v>-3.0584321510973567E-3</v>
      </c>
      <c r="M44" s="69">
        <f>_xll.BDH($E44&amp;M$33&amp;"  Curncy","PX_LAST",$E$35,$E$35,"Fill=C","Days=A")/_xll.BDH($E44&amp;M$33&amp;"  Curncy","PX_LAST",$E$33,$E$33,"Fill=C","Days=A")-1</f>
        <v>-1.2306046013911276E-2</v>
      </c>
      <c r="N44" s="69">
        <f>_xll.BDH($E44&amp;N$33&amp;"  Curncy","PX_LAST",$E$35,$E$35,"Fill=C","Days=A")/_xll.BDH($E44&amp;N$33&amp;"  Curncy","PX_LAST",$E$33,$E$33,"Fill=C","Days=A")-1</f>
        <v>-9.5477386934673669E-3</v>
      </c>
      <c r="O44" s="69"/>
      <c r="P44" s="69">
        <f>_xll.BDH($E44&amp;P$33&amp;"  Curncy","PX_LAST",$E$35,$E$35,"Fill=C","Days=A")/_xll.BDH($E44&amp;P$33&amp;"  Curncy","PX_LAST",$E$33,$E$33,"Fill=C","Days=A")-1</f>
        <v>-1.4538448064459586E-2</v>
      </c>
      <c r="Q44" s="69">
        <f>_xll.BDH($E44&amp;Q$33&amp;"  Curncy","PX_LAST",$E$35,$E$35,"Fill=C","Days=A")/_xll.BDH($E44&amp;Q$33&amp;"  Curncy","PX_LAST",$E$33,$E$33,"Fill=C","Days=A")-1</f>
        <v>-7.7279752704793037E-3</v>
      </c>
      <c r="R44" s="14"/>
      <c r="S44" s="14"/>
      <c r="T44" s="75"/>
    </row>
    <row r="45" spans="3:20" x14ac:dyDescent="0.25">
      <c r="C45" s="74"/>
      <c r="D45" s="14"/>
      <c r="E45" s="12" t="s">
        <v>236</v>
      </c>
      <c r="F45" s="70" t="str">
        <f t="shared" si="5"/>
        <v>NOK</v>
      </c>
      <c r="G45" s="69">
        <f>_xll.BDH($E45&amp;G$33&amp;"  Curncy","PX_LAST",$E$35,$E$35,"Fill=C","Days=A")/_xll.BDH($E45&amp;G$33&amp;"  Curncy","PX_LAST",$E$33,$E$33,"Fill=C","Days=A")-1</f>
        <v>1.2466607301869992E-2</v>
      </c>
      <c r="H45" s="69">
        <f>_xll.BDH($E45&amp;H$33&amp;"  Curncy","PX_LAST",$E$35,$E$35,"Fill=C","Days=A")/_xll.BDH($E45&amp;H$33&amp;"  Curncy","PX_LAST",$E$33,$E$33,"Fill=C","Days=A")-1</f>
        <v>9.6993210475266878E-3</v>
      </c>
      <c r="I45" s="69">
        <f>_xll.BDH($E45&amp;I$33&amp;"  Curncy","PX_LAST",$E$35,$E$35,"Fill=C","Days=A")/_xll.BDH($E45&amp;I$33&amp;"  Curncy","PX_LAST",$E$33,$E$33,"Fill=C","Days=A")-1</f>
        <v>1.3622117157796598E-2</v>
      </c>
      <c r="J45" s="69">
        <f>_xll.BDH($E45&amp;J$33&amp;"  Curncy","PX_LAST",$E$35,$E$35,"Fill=C","Days=A")/_xll.BDH($E45&amp;J$33&amp;"  Curncy","PX_LAST",$E$33,$E$33,"Fill=C","Days=A")-1</f>
        <v>1.9059720457433205E-2</v>
      </c>
      <c r="K45" s="69">
        <f>_xll.BDH($E45&amp;K$33&amp;"  Curncy","PX_LAST",$E$35,$E$35,"Fill=C","Days=A")/_xll.BDH($E45&amp;K$33&amp;"  Curncy","PX_LAST",$E$33,$E$33,"Fill=C","Days=A")-1</f>
        <v>8.2288852473537677E-3</v>
      </c>
      <c r="L45" s="69">
        <f>_xll.BDH($E45&amp;L$33&amp;"  Curncy","PX_LAST",$E$35,$E$35,"Fill=C","Days=A")/_xll.BDH($E45&amp;L$33&amp;"  Curncy","PX_LAST",$E$33,$E$33,"Fill=C","Days=A")-1</f>
        <v>1.1642156862744946E-2</v>
      </c>
      <c r="M45" s="69">
        <f>_xll.BDH($E45&amp;M$33&amp;"  Curncy","PX_LAST",$E$35,$E$35,"Fill=C","Days=A")/_xll.BDH($E45&amp;M$33&amp;"  Curncy","PX_LAST",$E$33,$E$33,"Fill=C","Days=A")-1</f>
        <v>2.4434941967010904E-3</v>
      </c>
      <c r="N45" s="69">
        <f>_xll.BDH($E45&amp;N$33&amp;"  Curncy","PX_LAST",$E$35,$E$35,"Fill=C","Days=A")/_xll.BDH($E45&amp;N$33&amp;"  Curncy","PX_LAST",$E$33,$E$33,"Fill=C","Days=A")-1</f>
        <v>5.1635111876073836E-3</v>
      </c>
      <c r="O45" s="69">
        <f>_xll.BDH($E45&amp;O$33&amp;"  Curncy","PX_LAST",$E$35,$E$35,"Fill=C","Days=A")/_xll.BDH($E45&amp;O$33&amp;"  Curncy","PX_LAST",$E$33,$E$33,"Fill=C","Days=A")-1</f>
        <v>1.4729390271751575E-2</v>
      </c>
      <c r="P45" s="69"/>
      <c r="Q45" s="69">
        <f>_xll.BDH($E45&amp;Q$33&amp;"  Curncy","PX_LAST",$E$35,$E$35,"Fill=C","Days=A")/_xll.BDH($E45&amp;Q$33&amp;"  Curncy","PX_LAST",$E$33,$E$33,"Fill=C","Days=A")-1</f>
        <v>6.8514481469945654E-3</v>
      </c>
      <c r="R45" s="14"/>
      <c r="S45" s="14"/>
      <c r="T45" s="75"/>
    </row>
    <row r="46" spans="3:20" x14ac:dyDescent="0.25">
      <c r="C46" s="74"/>
      <c r="D46" s="14"/>
      <c r="E46" s="67" t="s">
        <v>237</v>
      </c>
      <c r="F46" s="68" t="str">
        <f t="shared" si="5"/>
        <v>SEK</v>
      </c>
      <c r="G46" s="69">
        <f>_xll.BDH($E46&amp;G$33&amp;"  Curncy","PX_LAST",$E$35,$E$35,"Fill=C","Days=A")/_xll.BDH($E46&amp;G$33&amp;"  Curncy","PX_LAST",$E$33,$E$33,"Fill=C","Days=A")-1</f>
        <v>5.696294834730331E-3</v>
      </c>
      <c r="H46" s="69">
        <f>_xll.BDH($E46&amp;H$33&amp;"  Curncy","PX_LAST",$E$35,$E$35,"Fill=C","Days=A")/_xll.BDH($E46&amp;H$33&amp;"  Curncy","PX_LAST",$E$33,$E$33,"Fill=C","Days=A")-1</f>
        <v>2.5228929172116388E-3</v>
      </c>
      <c r="I46" s="69">
        <f>_xll.BDH($E46&amp;I$33&amp;"  Curncy","PX_LAST",$E$35,$E$35,"Fill=C","Days=A")/_xll.BDH($E46&amp;I$33&amp;"  Curncy","PX_LAST",$E$33,$E$33,"Fill=C","Days=A")-1</f>
        <v>6.5718295856604936E-3</v>
      </c>
      <c r="J46" s="69">
        <f>_xll.BDH($E46&amp;J$33&amp;"  Curncy","PX_LAST",$E$35,$E$35,"Fill=C","Days=A")/_xll.BDH($E46&amp;J$33&amp;"  Curncy","PX_LAST",$E$33,$E$33,"Fill=C","Days=A")-1</f>
        <v>1.101591187270512E-2</v>
      </c>
      <c r="K46" s="69">
        <f>_xll.BDH($E46&amp;K$33&amp;"  Curncy","PX_LAST",$E$35,$E$35,"Fill=C","Days=A")/_xll.BDH($E46&amp;K$33&amp;"  Curncy","PX_LAST",$E$33,$E$33,"Fill=C","Days=A")-1</f>
        <v>1.1945494415481761E-3</v>
      </c>
      <c r="L46" s="69">
        <f>_xll.BDH($E46&amp;L$33&amp;"  Curncy","PX_LAST",$E$35,$E$35,"Fill=C","Days=A")/_xll.BDH($E46&amp;L$33&amp;"  Curncy","PX_LAST",$E$33,$E$33,"Fill=C","Days=A")-1</f>
        <v>5.312868949232552E-3</v>
      </c>
      <c r="M46" s="69">
        <f>_xll.BDH($E46&amp;M$33&amp;"  Curncy","PX_LAST",$E$35,$E$35,"Fill=C","Days=A")/_xll.BDH($E46&amp;M$33&amp;"  Curncy","PX_LAST",$E$33,$E$33,"Fill=C","Days=A")-1</f>
        <v>-4.7058823529413374E-3</v>
      </c>
      <c r="N46" s="69">
        <f>_xll.BDH($E46&amp;N$33&amp;"  Curncy","PX_LAST",$E$35,$E$35,"Fill=C","Days=A")/_xll.BDH($E46&amp;N$33&amp;"  Curncy","PX_LAST",$E$33,$E$33,"Fill=C","Days=A")-1</f>
        <v>-1.6583747927031434E-3</v>
      </c>
      <c r="O46" s="69">
        <f>_xll.BDH($E46&amp;O$33&amp;"  Curncy","PX_LAST",$E$35,$E$35,"Fill=C","Days=A")/_xll.BDH($E46&amp;O$33&amp;"  Curncy","PX_LAST",$E$33,$E$33,"Fill=C","Days=A")-1</f>
        <v>7.6990761108666206E-3</v>
      </c>
      <c r="P46" s="69">
        <f>_xll.BDH($E46&amp;P$33&amp;"  Curncy","PX_LAST",$E$35,$E$35,"Fill=C","Days=A")/_xll.BDH($E46&amp;P$33&amp;"  Curncy","PX_LAST",$E$33,$E$33,"Fill=C","Days=A")-1</f>
        <v>-6.8394181678066435E-3</v>
      </c>
      <c r="Q46" s="69"/>
      <c r="R46" s="14"/>
      <c r="S46" s="14"/>
      <c r="T46" s="75"/>
    </row>
    <row r="47" spans="3:20" x14ac:dyDescent="0.25">
      <c r="C47" s="7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75"/>
    </row>
    <row r="48" spans="3:20" x14ac:dyDescent="0.25">
      <c r="C48" s="74"/>
      <c r="D48" s="14"/>
      <c r="E48" s="14"/>
      <c r="F48" s="14"/>
      <c r="G48" s="14"/>
      <c r="H48" s="14"/>
      <c r="I48" s="14"/>
      <c r="J48" s="69"/>
      <c r="K48" s="14"/>
      <c r="L48" s="69"/>
      <c r="M48" s="14"/>
      <c r="N48" s="69"/>
      <c r="O48" s="14"/>
      <c r="P48" s="69"/>
      <c r="Q48" s="14"/>
      <c r="R48" s="14"/>
      <c r="S48" s="14"/>
      <c r="T48" s="75"/>
    </row>
    <row r="49" spans="3:20" x14ac:dyDescent="0.25">
      <c r="C49" s="7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75"/>
    </row>
    <row r="50" spans="3:20" x14ac:dyDescent="0.25">
      <c r="C50" s="7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75"/>
    </row>
    <row r="51" spans="3:20" ht="15.75" thickBot="1" x14ac:dyDescent="0.3">
      <c r="C51" s="76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8"/>
    </row>
  </sheetData>
  <conditionalFormatting sqref="R4:R5">
    <cfRule type="cellIs" dxfId="269" priority="28" operator="lessThan">
      <formula>0</formula>
    </cfRule>
    <cfRule type="cellIs" dxfId="268" priority="29" operator="greaterThan">
      <formula>0</formula>
    </cfRule>
  </conditionalFormatting>
  <conditionalFormatting sqref="G15:R15 R6:R14 G4:Q14">
    <cfRule type="cellIs" dxfId="267" priority="26" operator="lessThan">
      <formula>0</formula>
    </cfRule>
    <cfRule type="cellIs" dxfId="266" priority="27" operator="greaterThan">
      <formula>0</formula>
    </cfRule>
  </conditionalFormatting>
  <conditionalFormatting sqref="R20:R21 G20:Q30">
    <cfRule type="cellIs" dxfId="265" priority="24" operator="lessThan">
      <formula>0</formula>
    </cfRule>
    <cfRule type="cellIs" dxfId="264" priority="25" operator="greaterThan">
      <formula>0</formula>
    </cfRule>
  </conditionalFormatting>
  <conditionalFormatting sqref="R22:R30">
    <cfRule type="cellIs" dxfId="263" priority="22" operator="lessThan">
      <formula>0</formula>
    </cfRule>
    <cfRule type="cellIs" dxfId="262" priority="23" operator="greaterThan">
      <formula>0</formula>
    </cfRule>
  </conditionalFormatting>
  <conditionalFormatting sqref="G39:H46 J39:Q39 L41:Q41 N43:Q43 P45:Q45 G36:Q38 K40:Q40 M42:Q42 O44:Q44 Q46">
    <cfRule type="cellIs" dxfId="261" priority="20" operator="lessThan">
      <formula>0</formula>
    </cfRule>
    <cfRule type="cellIs" dxfId="260" priority="21" operator="greaterThan">
      <formula>0</formula>
    </cfRule>
  </conditionalFormatting>
  <conditionalFormatting sqref="I39:I46">
    <cfRule type="cellIs" dxfId="259" priority="18" operator="lessThan">
      <formula>0</formula>
    </cfRule>
    <cfRule type="cellIs" dxfId="258" priority="19" operator="greaterThan">
      <formula>0</formula>
    </cfRule>
  </conditionalFormatting>
  <conditionalFormatting sqref="J40:J46 J48 L48 N48 P48">
    <cfRule type="cellIs" dxfId="257" priority="16" operator="lessThan">
      <formula>0</formula>
    </cfRule>
    <cfRule type="cellIs" dxfId="256" priority="17" operator="greaterThan">
      <formula>0</formula>
    </cfRule>
  </conditionalFormatting>
  <conditionalFormatting sqref="K41:K46">
    <cfRule type="cellIs" dxfId="255" priority="14" operator="lessThan">
      <formula>0</formula>
    </cfRule>
    <cfRule type="cellIs" dxfId="254" priority="15" operator="greaterThan">
      <formula>0</formula>
    </cfRule>
  </conditionalFormatting>
  <conditionalFormatting sqref="L42:L46">
    <cfRule type="cellIs" dxfId="253" priority="12" operator="lessThan">
      <formula>0</formula>
    </cfRule>
    <cfRule type="cellIs" dxfId="252" priority="13" operator="greaterThan">
      <formula>0</formula>
    </cfRule>
  </conditionalFormatting>
  <conditionalFormatting sqref="M43:M46">
    <cfRule type="cellIs" dxfId="251" priority="10" operator="lessThan">
      <formula>0</formula>
    </cfRule>
    <cfRule type="cellIs" dxfId="250" priority="11" operator="greaterThan">
      <formula>0</formula>
    </cfRule>
  </conditionalFormatting>
  <conditionalFormatting sqref="N44:N46">
    <cfRule type="cellIs" dxfId="249" priority="8" operator="lessThan">
      <formula>0</formula>
    </cfRule>
    <cfRule type="cellIs" dxfId="248" priority="9" operator="greaterThan">
      <formula>0</formula>
    </cfRule>
  </conditionalFormatting>
  <conditionalFormatting sqref="O45:O46">
    <cfRule type="cellIs" dxfId="247" priority="6" operator="lessThan">
      <formula>0</formula>
    </cfRule>
    <cfRule type="cellIs" dxfId="246" priority="7" operator="greaterThan">
      <formula>0</formula>
    </cfRule>
  </conditionalFormatting>
  <conditionalFormatting sqref="P46">
    <cfRule type="cellIs" dxfId="245" priority="4" operator="lessThan">
      <formula>0</formula>
    </cfRule>
    <cfRule type="cellIs" dxfId="244" priority="5" operator="greaterThan">
      <formula>0</formula>
    </cfRule>
  </conditionalFormatting>
  <conditionalFormatting sqref="G4:Q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:Q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:Q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AB107"/>
  <sheetViews>
    <sheetView workbookViewId="0">
      <selection activeCell="A12" sqref="A12"/>
    </sheetView>
  </sheetViews>
  <sheetFormatPr defaultRowHeight="15" x14ac:dyDescent="0.25"/>
  <cols>
    <col min="1" max="3" width="9.140625" style="12"/>
    <col min="4" max="4" width="20.7109375" style="12" customWidth="1"/>
    <col min="5" max="5" width="13.140625" style="12" customWidth="1"/>
    <col min="6" max="6" width="13.140625" style="12" bestFit="1" customWidth="1"/>
    <col min="7" max="9" width="9.140625" style="12"/>
    <col min="10" max="10" width="26.85546875" style="12" customWidth="1"/>
    <col min="11" max="11" width="13.140625" style="12" customWidth="1"/>
    <col min="12" max="13" width="9.140625" style="12"/>
    <col min="14" max="14" width="10.140625" style="12" bestFit="1" customWidth="1"/>
    <col min="15" max="16" width="9.140625" style="12"/>
    <col min="17" max="17" width="28" style="12" customWidth="1"/>
    <col min="18" max="18" width="11.85546875" style="12" customWidth="1"/>
    <col min="19" max="28" width="9.140625" style="12"/>
    <col min="29" max="16384" width="9.140625" style="14"/>
  </cols>
  <sheetData>
    <row r="2" spans="2:14" ht="19.5" x14ac:dyDescent="0.3">
      <c r="J2" s="88" t="s">
        <v>53</v>
      </c>
      <c r="K2" s="88"/>
      <c r="L2" s="88"/>
      <c r="N2" s="17">
        <f ca="1">TODAY()</f>
        <v>43269</v>
      </c>
    </row>
    <row r="9" spans="2:14" x14ac:dyDescent="0.25">
      <c r="B9" s="18" t="s">
        <v>54</v>
      </c>
    </row>
    <row r="30" spans="2:2" x14ac:dyDescent="0.25">
      <c r="B30" s="18" t="s">
        <v>55</v>
      </c>
    </row>
    <row r="50" spans="4:19" x14ac:dyDescent="0.25">
      <c r="Q50" s="13" t="s">
        <v>20</v>
      </c>
      <c r="R50" s="14" t="s">
        <v>22</v>
      </c>
      <c r="S50" s="14"/>
    </row>
    <row r="51" spans="4:19" x14ac:dyDescent="0.25">
      <c r="Q51" s="15" t="s">
        <v>49</v>
      </c>
      <c r="R51" s="16">
        <v>4.01126</v>
      </c>
      <c r="S51" s="14"/>
    </row>
    <row r="52" spans="4:19" x14ac:dyDescent="0.25">
      <c r="J52" s="13" t="s">
        <v>20</v>
      </c>
      <c r="K52" s="14" t="s">
        <v>22</v>
      </c>
      <c r="L52" s="14"/>
      <c r="Q52" s="15" t="s">
        <v>37</v>
      </c>
      <c r="R52" s="16">
        <v>2.6672250000000002</v>
      </c>
      <c r="S52" s="14"/>
    </row>
    <row r="53" spans="4:19" x14ac:dyDescent="0.25">
      <c r="D53" s="13" t="s">
        <v>20</v>
      </c>
      <c r="E53" s="14" t="s">
        <v>22</v>
      </c>
      <c r="F53" s="14"/>
      <c r="J53" s="15" t="s">
        <v>4</v>
      </c>
      <c r="K53" s="16">
        <v>2.0059999999999998</v>
      </c>
      <c r="L53" s="14"/>
      <c r="Q53" s="15" t="s">
        <v>52</v>
      </c>
      <c r="R53" s="16">
        <v>2.028797</v>
      </c>
      <c r="S53" s="14"/>
    </row>
    <row r="54" spans="4:19" x14ac:dyDescent="0.25">
      <c r="D54" s="15" t="s">
        <v>44</v>
      </c>
      <c r="E54" s="16">
        <v>1.7592699999999999</v>
      </c>
      <c r="F54" s="14"/>
      <c r="J54" s="15" t="s">
        <v>6</v>
      </c>
      <c r="K54" s="16">
        <v>1.252</v>
      </c>
      <c r="L54" s="14"/>
      <c r="Q54" s="15" t="s">
        <v>38</v>
      </c>
      <c r="R54" s="16">
        <v>1.7735529999999999</v>
      </c>
      <c r="S54" s="14"/>
    </row>
    <row r="55" spans="4:19" x14ac:dyDescent="0.25">
      <c r="D55" s="15" t="s">
        <v>45</v>
      </c>
      <c r="E55" s="16">
        <v>1.7034499999999999</v>
      </c>
      <c r="F55" s="14"/>
      <c r="J55" s="15" t="s">
        <v>7</v>
      </c>
      <c r="K55" s="16">
        <v>1.202</v>
      </c>
      <c r="L55" s="14"/>
      <c r="Q55" s="15" t="s">
        <v>48</v>
      </c>
      <c r="R55" s="16">
        <v>1.7201379999999999</v>
      </c>
      <c r="S55" s="14"/>
    </row>
    <row r="56" spans="4:19" x14ac:dyDescent="0.25">
      <c r="D56" s="15" t="s">
        <v>41</v>
      </c>
      <c r="E56" s="16">
        <v>1.38114</v>
      </c>
      <c r="F56" s="14"/>
      <c r="J56" s="15" t="s">
        <v>2</v>
      </c>
      <c r="K56" s="16">
        <v>0.95699999999999996</v>
      </c>
      <c r="L56" s="14"/>
      <c r="Q56" s="15" t="s">
        <v>35</v>
      </c>
      <c r="R56" s="16">
        <v>1.7145630000000001</v>
      </c>
      <c r="S56" s="14"/>
    </row>
    <row r="57" spans="4:19" x14ac:dyDescent="0.25">
      <c r="D57" s="15" t="s">
        <v>14</v>
      </c>
      <c r="E57" s="16">
        <v>1.0767979999999999</v>
      </c>
      <c r="F57" s="14"/>
      <c r="J57" s="15" t="s">
        <v>3</v>
      </c>
      <c r="K57" s="16">
        <v>0.43</v>
      </c>
      <c r="L57" s="14"/>
      <c r="Q57" s="15" t="s">
        <v>32</v>
      </c>
      <c r="R57" s="16">
        <v>1.2140439999999999</v>
      </c>
      <c r="S57" s="14"/>
    </row>
    <row r="58" spans="4:19" x14ac:dyDescent="0.25">
      <c r="D58" s="15" t="s">
        <v>12</v>
      </c>
      <c r="E58" s="16">
        <v>1.0636060000000001</v>
      </c>
      <c r="F58" s="14"/>
      <c r="J58" s="15" t="s">
        <v>8</v>
      </c>
      <c r="K58" s="16">
        <v>7.4999999999999997E-2</v>
      </c>
      <c r="L58" s="14"/>
      <c r="Q58" s="15" t="s">
        <v>34</v>
      </c>
      <c r="R58" s="16">
        <v>1.005916</v>
      </c>
      <c r="S58" s="14"/>
    </row>
    <row r="59" spans="4:19" x14ac:dyDescent="0.25">
      <c r="D59" s="15" t="s">
        <v>18</v>
      </c>
      <c r="E59" s="16">
        <v>0.99748219999999999</v>
      </c>
      <c r="F59" s="14"/>
      <c r="J59" s="15" t="s">
        <v>1</v>
      </c>
      <c r="K59" s="16">
        <v>1.4E-2</v>
      </c>
      <c r="L59" s="14"/>
      <c r="Q59" s="15" t="s">
        <v>31</v>
      </c>
      <c r="R59" s="16">
        <v>1.0000100000000001</v>
      </c>
      <c r="S59" s="14"/>
    </row>
    <row r="60" spans="4:19" x14ac:dyDescent="0.25">
      <c r="D60" s="15" t="s">
        <v>13</v>
      </c>
      <c r="E60" s="16">
        <v>0.95024249999999999</v>
      </c>
      <c r="F60" s="14"/>
      <c r="J60" s="15" t="s">
        <v>10</v>
      </c>
      <c r="K60" s="16">
        <v>-0.878</v>
      </c>
      <c r="L60" s="14"/>
      <c r="Q60" s="15" t="s">
        <v>30</v>
      </c>
      <c r="R60" s="16">
        <v>0.84880529999999998</v>
      </c>
      <c r="S60" s="14"/>
    </row>
    <row r="61" spans="4:19" x14ac:dyDescent="0.25">
      <c r="D61" s="15" t="s">
        <v>42</v>
      </c>
      <c r="E61" s="16">
        <v>0.80299180000000003</v>
      </c>
      <c r="F61" s="14"/>
      <c r="J61" s="15" t="s">
        <v>9</v>
      </c>
      <c r="K61" s="16">
        <v>-1.552</v>
      </c>
      <c r="L61" s="14"/>
      <c r="Q61" s="15" t="s">
        <v>47</v>
      </c>
      <c r="R61" s="16">
        <v>0.74089229999999995</v>
      </c>
      <c r="S61" s="14"/>
    </row>
    <row r="62" spans="4:19" x14ac:dyDescent="0.25">
      <c r="D62" s="15" t="s">
        <v>46</v>
      </c>
      <c r="E62" s="16">
        <v>0.62888549999999999</v>
      </c>
      <c r="F62" s="14"/>
      <c r="J62" s="15" t="s">
        <v>5</v>
      </c>
      <c r="K62" s="16">
        <v>-1.726</v>
      </c>
      <c r="L62" s="14"/>
      <c r="Q62" s="15" t="s">
        <v>36</v>
      </c>
      <c r="R62" s="16">
        <v>0.53642129999999999</v>
      </c>
      <c r="S62" s="14"/>
    </row>
    <row r="63" spans="4:19" x14ac:dyDescent="0.25">
      <c r="D63" s="15" t="s">
        <v>39</v>
      </c>
      <c r="E63" s="16">
        <v>0.57600649999999998</v>
      </c>
      <c r="F63" s="14"/>
      <c r="J63" s="15" t="s">
        <v>21</v>
      </c>
      <c r="K63" s="16">
        <v>1.7799999999999996</v>
      </c>
      <c r="L63" s="14"/>
      <c r="Q63" s="15" t="s">
        <v>28</v>
      </c>
      <c r="R63" s="16">
        <v>0.47109000000000001</v>
      </c>
      <c r="S63" s="14"/>
    </row>
    <row r="64" spans="4:19" x14ac:dyDescent="0.25">
      <c r="D64" s="15" t="s">
        <v>15</v>
      </c>
      <c r="E64" s="16">
        <v>0.46711920000000001</v>
      </c>
      <c r="F64" s="14"/>
      <c r="J64" s="14"/>
      <c r="K64" s="14"/>
      <c r="L64" s="14"/>
      <c r="Q64" s="15" t="s">
        <v>51</v>
      </c>
      <c r="R64" s="16">
        <v>0.254</v>
      </c>
      <c r="S64" s="14"/>
    </row>
    <row r="65" spans="4:19" x14ac:dyDescent="0.25">
      <c r="D65" s="15" t="s">
        <v>50</v>
      </c>
      <c r="E65" s="16">
        <v>0.34200000000000003</v>
      </c>
      <c r="F65" s="14"/>
      <c r="J65" s="14"/>
      <c r="K65" s="14"/>
      <c r="L65" s="14"/>
      <c r="Q65" s="15" t="s">
        <v>29</v>
      </c>
      <c r="R65" s="16">
        <v>0</v>
      </c>
      <c r="S65" s="14"/>
    </row>
    <row r="66" spans="4:19" x14ac:dyDescent="0.25">
      <c r="D66" s="15" t="s">
        <v>19</v>
      </c>
      <c r="E66" s="16">
        <v>0.1358849</v>
      </c>
      <c r="F66" s="14"/>
      <c r="J66" s="13" t="s">
        <v>20</v>
      </c>
      <c r="K66" s="14" t="s">
        <v>23</v>
      </c>
      <c r="L66" s="14"/>
      <c r="Q66" s="15" t="s">
        <v>27</v>
      </c>
      <c r="R66" s="16">
        <v>-0.103197</v>
      </c>
      <c r="S66" s="14"/>
    </row>
    <row r="67" spans="4:19" x14ac:dyDescent="0.25">
      <c r="D67" s="15" t="s">
        <v>43</v>
      </c>
      <c r="E67" s="16">
        <v>-9.3530369999999998E-3</v>
      </c>
      <c r="F67" s="14"/>
      <c r="J67" s="15" t="s">
        <v>1</v>
      </c>
      <c r="K67" s="16">
        <v>6.3419999999999996</v>
      </c>
      <c r="L67" s="14"/>
      <c r="Q67" s="15" t="s">
        <v>33</v>
      </c>
      <c r="R67" s="16">
        <v>-0.35707270000000002</v>
      </c>
      <c r="S67" s="14"/>
    </row>
    <row r="68" spans="4:19" x14ac:dyDescent="0.25">
      <c r="D68" s="15" t="s">
        <v>16</v>
      </c>
      <c r="E68" s="16">
        <v>-7.4733149999999998E-2</v>
      </c>
      <c r="F68" s="14"/>
      <c r="J68" s="15" t="s">
        <v>2</v>
      </c>
      <c r="K68" s="16">
        <v>6.0839999999999996</v>
      </c>
      <c r="L68" s="14"/>
      <c r="Q68" s="15" t="s">
        <v>26</v>
      </c>
      <c r="R68" s="16">
        <v>-0.88220359999999998</v>
      </c>
    </row>
    <row r="69" spans="4:19" x14ac:dyDescent="0.25">
      <c r="D69" s="15" t="s">
        <v>17</v>
      </c>
      <c r="E69" s="16">
        <v>-0.1512541</v>
      </c>
      <c r="F69" s="14"/>
      <c r="J69" s="15" t="s">
        <v>4</v>
      </c>
      <c r="K69" s="16">
        <v>4.2709999999999999</v>
      </c>
      <c r="L69" s="14"/>
      <c r="Q69" s="14"/>
      <c r="R69" s="14"/>
    </row>
    <row r="70" spans="4:19" x14ac:dyDescent="0.25">
      <c r="D70" s="15" t="s">
        <v>24</v>
      </c>
      <c r="E70" s="16">
        <v>-0.15130589999999999</v>
      </c>
      <c r="F70" s="14"/>
      <c r="J70" s="15" t="s">
        <v>6</v>
      </c>
      <c r="K70" s="16">
        <v>2.629</v>
      </c>
      <c r="Q70" s="14"/>
      <c r="R70" s="14"/>
    </row>
    <row r="71" spans="4:19" x14ac:dyDescent="0.25">
      <c r="D71" s="15" t="s">
        <v>40</v>
      </c>
      <c r="E71" s="16">
        <v>-1.8633459999999999</v>
      </c>
      <c r="J71" s="15" t="s">
        <v>8</v>
      </c>
      <c r="K71" s="16">
        <v>0.38600000000000001</v>
      </c>
      <c r="Q71" s="13" t="s">
        <v>20</v>
      </c>
      <c r="R71" s="14" t="s">
        <v>23</v>
      </c>
    </row>
    <row r="72" spans="4:19" x14ac:dyDescent="0.25">
      <c r="D72" s="14"/>
      <c r="E72" s="14"/>
      <c r="J72" s="15" t="s">
        <v>3</v>
      </c>
      <c r="K72" s="16">
        <v>-2.1970000000000001</v>
      </c>
      <c r="Q72" s="15" t="s">
        <v>26</v>
      </c>
      <c r="R72" s="16">
        <v>29.010770000000001</v>
      </c>
    </row>
    <row r="73" spans="4:19" x14ac:dyDescent="0.25">
      <c r="D73" s="14"/>
      <c r="E73" s="14"/>
      <c r="J73" s="15" t="s">
        <v>5</v>
      </c>
      <c r="K73" s="16">
        <v>-2.94</v>
      </c>
      <c r="Q73" s="15" t="s">
        <v>47</v>
      </c>
      <c r="R73" s="16">
        <v>10.399509999999999</v>
      </c>
    </row>
    <row r="74" spans="4:19" x14ac:dyDescent="0.25">
      <c r="D74" s="14"/>
      <c r="E74" s="14"/>
      <c r="J74" s="15" t="s">
        <v>7</v>
      </c>
      <c r="K74" s="16">
        <v>-3.105</v>
      </c>
      <c r="Q74" s="15" t="s">
        <v>34</v>
      </c>
      <c r="R74" s="16">
        <v>6.461195</v>
      </c>
    </row>
    <row r="75" spans="4:19" x14ac:dyDescent="0.25">
      <c r="D75" s="14"/>
      <c r="E75" s="14"/>
      <c r="J75" s="15" t="s">
        <v>9</v>
      </c>
      <c r="K75" s="16">
        <v>-10.996</v>
      </c>
      <c r="Q75" s="15" t="s">
        <v>49</v>
      </c>
      <c r="R75" s="16">
        <v>5.8940219999999997</v>
      </c>
    </row>
    <row r="76" spans="4:19" x14ac:dyDescent="0.25">
      <c r="D76" s="14"/>
      <c r="E76" s="14"/>
      <c r="J76" s="15" t="s">
        <v>10</v>
      </c>
      <c r="K76" s="16">
        <v>-12.846</v>
      </c>
      <c r="Q76" s="15" t="s">
        <v>28</v>
      </c>
      <c r="R76" s="16">
        <v>3.192329</v>
      </c>
    </row>
    <row r="77" spans="4:19" x14ac:dyDescent="0.25">
      <c r="D77" s="14"/>
      <c r="E77" s="14"/>
      <c r="J77" s="15" t="s">
        <v>21</v>
      </c>
      <c r="K77" s="16">
        <v>-12.372000000000003</v>
      </c>
      <c r="Q77" s="15" t="s">
        <v>29</v>
      </c>
      <c r="R77" s="16">
        <v>0</v>
      </c>
    </row>
    <row r="78" spans="4:19" x14ac:dyDescent="0.25">
      <c r="D78" s="14"/>
      <c r="E78" s="14"/>
      <c r="Q78" s="15" t="s">
        <v>35</v>
      </c>
      <c r="R78" s="16">
        <v>-0.70034149999999995</v>
      </c>
    </row>
    <row r="79" spans="4:19" x14ac:dyDescent="0.25">
      <c r="Q79" s="15" t="s">
        <v>27</v>
      </c>
      <c r="R79" s="16">
        <v>-0.98538049999999999</v>
      </c>
    </row>
    <row r="80" spans="4:19" x14ac:dyDescent="0.25">
      <c r="Q80" s="15" t="s">
        <v>48</v>
      </c>
      <c r="R80" s="16">
        <v>-2.6088429999999998</v>
      </c>
    </row>
    <row r="81" spans="4:18" x14ac:dyDescent="0.25">
      <c r="Q81" s="15" t="s">
        <v>33</v>
      </c>
      <c r="R81" s="16">
        <v>-3.1920489999999999</v>
      </c>
    </row>
    <row r="82" spans="4:18" x14ac:dyDescent="0.25">
      <c r="D82" s="13" t="s">
        <v>20</v>
      </c>
      <c r="E82" s="14" t="s">
        <v>23</v>
      </c>
      <c r="F82" s="14"/>
      <c r="Q82" s="15" t="s">
        <v>36</v>
      </c>
      <c r="R82" s="16">
        <v>-4.7807139999999997</v>
      </c>
    </row>
    <row r="83" spans="4:18" x14ac:dyDescent="0.25">
      <c r="D83" s="15" t="s">
        <v>18</v>
      </c>
      <c r="E83" s="16">
        <v>17.12848</v>
      </c>
      <c r="F83" s="14"/>
      <c r="Q83" s="15" t="s">
        <v>30</v>
      </c>
      <c r="R83" s="16">
        <v>-5.2775340000000002</v>
      </c>
    </row>
    <row r="84" spans="4:18" x14ac:dyDescent="0.25">
      <c r="D84" s="15" t="s">
        <v>45</v>
      </c>
      <c r="E84" s="16">
        <v>16.299890000000001</v>
      </c>
      <c r="F84" s="14"/>
      <c r="Q84" s="15" t="s">
        <v>37</v>
      </c>
      <c r="R84" s="16">
        <v>-6.1507860000000001</v>
      </c>
    </row>
    <row r="85" spans="4:18" x14ac:dyDescent="0.25">
      <c r="D85" s="15" t="s">
        <v>15</v>
      </c>
      <c r="E85" s="16">
        <v>9.1819050000000004</v>
      </c>
      <c r="F85" s="14"/>
      <c r="Q85" s="15" t="s">
        <v>31</v>
      </c>
      <c r="R85" s="16">
        <v>-7.0231209999999997</v>
      </c>
    </row>
    <row r="86" spans="4:18" x14ac:dyDescent="0.25">
      <c r="D86" s="15" t="s">
        <v>14</v>
      </c>
      <c r="E86" s="16">
        <v>5.7774210000000004</v>
      </c>
      <c r="F86" s="14"/>
      <c r="Q86" s="15" t="s">
        <v>51</v>
      </c>
      <c r="R86" s="16">
        <v>-7.3849999999999998</v>
      </c>
    </row>
    <row r="87" spans="4:18" x14ac:dyDescent="0.25">
      <c r="D87" s="15" t="s">
        <v>44</v>
      </c>
      <c r="E87" s="16">
        <v>5.0627820000000003</v>
      </c>
      <c r="F87" s="14"/>
      <c r="Q87" s="15" t="s">
        <v>32</v>
      </c>
      <c r="R87" s="16">
        <v>-9.5013349999999992</v>
      </c>
    </row>
    <row r="88" spans="4:18" x14ac:dyDescent="0.25">
      <c r="D88" s="15" t="s">
        <v>24</v>
      </c>
      <c r="E88" s="16">
        <v>4.3343699999999998</v>
      </c>
      <c r="F88" s="14"/>
      <c r="Q88" s="15" t="s">
        <v>52</v>
      </c>
      <c r="R88" s="16">
        <v>-11.141220000000001</v>
      </c>
    </row>
    <row r="89" spans="4:18" x14ac:dyDescent="0.25">
      <c r="D89" s="15" t="s">
        <v>41</v>
      </c>
      <c r="E89" s="16">
        <v>3.5771869999999999</v>
      </c>
      <c r="F89" s="14"/>
      <c r="Q89" s="15" t="s">
        <v>38</v>
      </c>
      <c r="R89" s="16">
        <v>-16.443149999999999</v>
      </c>
    </row>
    <row r="90" spans="4:18" x14ac:dyDescent="0.25">
      <c r="D90" s="15" t="s">
        <v>12</v>
      </c>
      <c r="E90" s="16">
        <v>3.4060350000000001</v>
      </c>
      <c r="F90" s="14"/>
    </row>
    <row r="91" spans="4:18" x14ac:dyDescent="0.25">
      <c r="D91" s="15" t="s">
        <v>13</v>
      </c>
      <c r="E91" s="16">
        <v>3.351734</v>
      </c>
      <c r="F91" s="14"/>
    </row>
    <row r="92" spans="4:18" x14ac:dyDescent="0.25">
      <c r="D92" s="15" t="s">
        <v>50</v>
      </c>
      <c r="E92" s="16">
        <v>-0.17100000000000001</v>
      </c>
      <c r="F92" s="14"/>
    </row>
    <row r="93" spans="4:18" x14ac:dyDescent="0.25">
      <c r="D93" s="15" t="s">
        <v>42</v>
      </c>
      <c r="E93" s="16">
        <v>-1.2258910000000001</v>
      </c>
      <c r="F93" s="14"/>
    </row>
    <row r="94" spans="4:18" x14ac:dyDescent="0.25">
      <c r="D94" s="15" t="s">
        <v>17</v>
      </c>
      <c r="E94" s="16">
        <v>-1.746194</v>
      </c>
      <c r="F94" s="14"/>
    </row>
    <row r="95" spans="4:18" x14ac:dyDescent="0.25">
      <c r="D95" s="15" t="s">
        <v>46</v>
      </c>
      <c r="E95" s="16">
        <v>-3.2423359999999999</v>
      </c>
      <c r="F95" s="14"/>
    </row>
    <row r="96" spans="4:18" x14ac:dyDescent="0.25">
      <c r="D96" s="15" t="s">
        <v>39</v>
      </c>
      <c r="E96" s="16">
        <v>-3.3245179999999999</v>
      </c>
      <c r="F96" s="14"/>
    </row>
    <row r="97" spans="4:6" x14ac:dyDescent="0.25">
      <c r="D97" s="15" t="s">
        <v>43</v>
      </c>
      <c r="E97" s="16">
        <v>-3.3535750000000002</v>
      </c>
      <c r="F97" s="14"/>
    </row>
    <row r="98" spans="4:6" x14ac:dyDescent="0.25">
      <c r="D98" s="15" t="s">
        <v>16</v>
      </c>
      <c r="E98" s="16">
        <v>-3.4807600000000001</v>
      </c>
      <c r="F98" s="14"/>
    </row>
    <row r="99" spans="4:6" x14ac:dyDescent="0.25">
      <c r="D99" s="15" t="s">
        <v>19</v>
      </c>
      <c r="E99" s="16">
        <v>-3.5284049999999998</v>
      </c>
      <c r="F99" s="14"/>
    </row>
    <row r="100" spans="4:6" x14ac:dyDescent="0.25">
      <c r="D100" s="15" t="s">
        <v>40</v>
      </c>
      <c r="E100" s="16">
        <v>-11.30119</v>
      </c>
    </row>
    <row r="101" spans="4:6" x14ac:dyDescent="0.25">
      <c r="D101" s="15" t="s">
        <v>21</v>
      </c>
      <c r="E101" s="16">
        <v>36.745935000000003</v>
      </c>
    </row>
    <row r="102" spans="4:6" x14ac:dyDescent="0.25">
      <c r="D102" s="14"/>
      <c r="E102" s="14"/>
    </row>
    <row r="103" spans="4:6" x14ac:dyDescent="0.25">
      <c r="D103" s="14"/>
      <c r="E103" s="14"/>
    </row>
    <row r="104" spans="4:6" x14ac:dyDescent="0.25">
      <c r="D104" s="14"/>
      <c r="E104" s="14"/>
    </row>
    <row r="105" spans="4:6" x14ac:dyDescent="0.25">
      <c r="D105" s="14"/>
      <c r="E105" s="14"/>
    </row>
    <row r="106" spans="4:6" x14ac:dyDescent="0.25">
      <c r="D106" s="14"/>
      <c r="E106" s="14"/>
    </row>
    <row r="107" spans="4:6" x14ac:dyDescent="0.25">
      <c r="D107" s="14"/>
      <c r="E107" s="14"/>
    </row>
  </sheetData>
  <mergeCells count="1">
    <mergeCell ref="J2:L2"/>
  </mergeCells>
  <pageMargins left="0.7" right="0.7" top="0.75" bottom="0.75" header="0.3" footer="0.3"/>
  <pageSetup paperSize="9" scale="55" orientation="landscape" r:id="rId7"/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F9:M60"/>
  <sheetViews>
    <sheetView topLeftCell="A25" workbookViewId="0">
      <selection activeCell="G20" sqref="G20"/>
    </sheetView>
  </sheetViews>
  <sheetFormatPr defaultRowHeight="15" x14ac:dyDescent="0.25"/>
  <cols>
    <col min="6" max="6" width="12.42578125" bestFit="1" customWidth="1"/>
    <col min="7" max="7" width="53.5703125" bestFit="1" customWidth="1"/>
    <col min="12" max="12" width="13.140625" bestFit="1" customWidth="1"/>
  </cols>
  <sheetData>
    <row r="9" spans="6:13" x14ac:dyDescent="0.25">
      <c r="M9" s="20"/>
    </row>
    <row r="10" spans="6:13" x14ac:dyDescent="0.25">
      <c r="G10" t="s">
        <v>0</v>
      </c>
      <c r="H10" t="s">
        <v>151</v>
      </c>
    </row>
    <row r="11" spans="6:13" x14ac:dyDescent="0.25">
      <c r="F11" t="s">
        <v>100</v>
      </c>
      <c r="G11" t="str">
        <f>IF(LEFT(_xll.BDP($F11,G$10),4)="#N/A",_xll.BDP($F11,"NAME"),_xll.BDP($F11,G$10))</f>
        <v>#N/A Invalid Security</v>
      </c>
      <c r="H11" t="str">
        <f>LEFT(F11,2)</f>
        <v>SP</v>
      </c>
    </row>
    <row r="12" spans="6:13" x14ac:dyDescent="0.25">
      <c r="F12" t="s">
        <v>101</v>
      </c>
      <c r="G12" t="str">
        <f>IF(LEFT(_xll.BDP($F12,G$10),4)="#N/A",_xll.BDP($F12,"NAME"),_xll.BDP($F12,G$10))</f>
        <v>#N/A Invalid Security</v>
      </c>
      <c r="H12" t="str">
        <f t="shared" ref="H12:H60" si="0">LEFT(F12,2)</f>
        <v>SP</v>
      </c>
    </row>
    <row r="13" spans="6:13" x14ac:dyDescent="0.25">
      <c r="F13" t="s">
        <v>99</v>
      </c>
      <c r="G13" t="str">
        <f>IF(LEFT(_xll.BDP($F13,G$10),4)="#N/A",_xll.BDP($F13,"NAME"),_xll.BDP($F13,G$10))</f>
        <v>#N/A Invalid Security</v>
      </c>
      <c r="H13" t="str">
        <f t="shared" si="0"/>
        <v>SP</v>
      </c>
    </row>
    <row r="14" spans="6:13" x14ac:dyDescent="0.25">
      <c r="F14" t="s">
        <v>102</v>
      </c>
      <c r="G14" t="str">
        <f>IF(LEFT(_xll.BDP($F14,G$10),4)="#N/A",_xll.BDP($F14,"NAME"),_xll.BDP($F14,G$10))</f>
        <v>#N/A Invalid Security</v>
      </c>
      <c r="H14" t="str">
        <f t="shared" si="0"/>
        <v>SP</v>
      </c>
    </row>
    <row r="15" spans="6:13" x14ac:dyDescent="0.25">
      <c r="F15" t="s">
        <v>103</v>
      </c>
      <c r="G15" t="str">
        <f>IF(LEFT(_xll.BDP($F15,G$10),4)="#N/A",_xll.BDP($F15,"NAME"),_xll.BDP($F15,G$10))</f>
        <v>#N/A Invalid Security</v>
      </c>
      <c r="H15" t="str">
        <f t="shared" si="0"/>
        <v>SP</v>
      </c>
      <c r="L15" s="21" t="s">
        <v>20</v>
      </c>
    </row>
    <row r="16" spans="6:13" x14ac:dyDescent="0.25">
      <c r="F16" t="s">
        <v>104</v>
      </c>
      <c r="G16" t="str">
        <f>IF(LEFT(_xll.BDP($F16,G$10),4)="#N/A",_xll.BDP($F16,"NAME"),_xll.BDP($F16,G$10))</f>
        <v>#N/A Invalid Security</v>
      </c>
      <c r="H16" t="str">
        <f t="shared" si="0"/>
        <v>IT</v>
      </c>
      <c r="L16" s="22" t="s">
        <v>152</v>
      </c>
    </row>
    <row r="17" spans="6:12" x14ac:dyDescent="0.25">
      <c r="F17" t="s">
        <v>105</v>
      </c>
      <c r="G17" t="str">
        <f>IF(LEFT(_xll.BDP($F17,G$10),4)="#N/A",_xll.BDP($F17,"NAME"),_xll.BDP($F17,G$10))</f>
        <v>#N/A Invalid Security</v>
      </c>
      <c r="H17" t="str">
        <f t="shared" si="0"/>
        <v>IT</v>
      </c>
      <c r="L17" s="22" t="s">
        <v>153</v>
      </c>
    </row>
    <row r="18" spans="6:12" x14ac:dyDescent="0.25">
      <c r="F18" t="s">
        <v>106</v>
      </c>
      <c r="G18" t="str">
        <f>IF(LEFT(_xll.BDP($F18,G$10),4)="#N/A",_xll.BDP($F18,"NAME"),_xll.BDP($F18,G$10))</f>
        <v>#N/A Invalid Security</v>
      </c>
      <c r="H18" t="str">
        <f t="shared" si="0"/>
        <v>IT</v>
      </c>
      <c r="L18" s="22" t="s">
        <v>154</v>
      </c>
    </row>
    <row r="19" spans="6:12" x14ac:dyDescent="0.25">
      <c r="F19" t="s">
        <v>107</v>
      </c>
      <c r="G19" t="str">
        <f>IF(LEFT(_xll.BDP($F19,G$10),4)="#N/A",_xll.BDP($F19,"NAME"),_xll.BDP($F19,G$10))</f>
        <v>#N/A Invalid Security</v>
      </c>
      <c r="H19" t="str">
        <f t="shared" si="0"/>
        <v>IT</v>
      </c>
      <c r="L19" s="22" t="s">
        <v>155</v>
      </c>
    </row>
    <row r="20" spans="6:12" x14ac:dyDescent="0.25">
      <c r="F20" t="s">
        <v>108</v>
      </c>
      <c r="G20" t="str">
        <f>IF(LEFT(_xll.BDP($F20,G$10),4)="#N/A",_xll.BDP($F20,"NAME"),_xll.BDP($F20,G$10))</f>
        <v>#N/A Invalid Security</v>
      </c>
      <c r="H20" t="str">
        <f t="shared" si="0"/>
        <v>IT</v>
      </c>
      <c r="L20" s="22" t="s">
        <v>156</v>
      </c>
    </row>
    <row r="21" spans="6:12" x14ac:dyDescent="0.25">
      <c r="F21" t="s">
        <v>109</v>
      </c>
      <c r="G21" t="str">
        <f>IF(LEFT(_xll.BDP($F21,G$10),4)="#N/A",_xll.BDP($F21,"NAME"),_xll.BDP($F21,G$10))</f>
        <v>#N/A Invalid Security</v>
      </c>
      <c r="H21" t="str">
        <f t="shared" si="0"/>
        <v>US</v>
      </c>
      <c r="L21" s="22" t="s">
        <v>157</v>
      </c>
    </row>
    <row r="22" spans="6:12" x14ac:dyDescent="0.25">
      <c r="F22" t="s">
        <v>110</v>
      </c>
      <c r="G22" t="str">
        <f>IF(LEFT(_xll.BDP($F22,G$10),4)="#N/A",_xll.BDP($F22,"NAME"),_xll.BDP($F22,G$10))</f>
        <v>#N/A Invalid Security</v>
      </c>
      <c r="H22" t="str">
        <f t="shared" si="0"/>
        <v>US</v>
      </c>
      <c r="L22" s="22" t="s">
        <v>158</v>
      </c>
    </row>
    <row r="23" spans="6:12" x14ac:dyDescent="0.25">
      <c r="F23" t="s">
        <v>111</v>
      </c>
      <c r="G23" t="str">
        <f>IF(LEFT(_xll.BDP($F23,G$10),4)="#N/A",_xll.BDP($F23,"NAME"),_xll.BDP($F23,G$10))</f>
        <v>#N/A Invalid Security</v>
      </c>
      <c r="H23" t="str">
        <f t="shared" si="0"/>
        <v>US</v>
      </c>
      <c r="L23" s="22" t="s">
        <v>159</v>
      </c>
    </row>
    <row r="24" spans="6:12" x14ac:dyDescent="0.25">
      <c r="F24" t="s">
        <v>112</v>
      </c>
      <c r="G24" t="str">
        <f>IF(LEFT(_xll.BDP($F24,G$10),4)="#N/A",_xll.BDP($F24,"NAME"),_xll.BDP($F24,G$10))</f>
        <v>#N/A Invalid Security</v>
      </c>
      <c r="H24" t="str">
        <f t="shared" si="0"/>
        <v>US</v>
      </c>
      <c r="L24" s="22" t="s">
        <v>160</v>
      </c>
    </row>
    <row r="25" spans="6:12" x14ac:dyDescent="0.25">
      <c r="F25" t="s">
        <v>113</v>
      </c>
      <c r="G25" t="str">
        <f>IF(LEFT(_xll.BDP($F25,G$10),4)="#N/A",_xll.BDP($F25,"NAME"),_xll.BDP($F25,G$10))</f>
        <v>#N/A Invalid Security</v>
      </c>
      <c r="H25" t="str">
        <f t="shared" si="0"/>
        <v>US</v>
      </c>
      <c r="L25" s="22" t="s">
        <v>149</v>
      </c>
    </row>
    <row r="26" spans="6:12" x14ac:dyDescent="0.25">
      <c r="F26" t="s">
        <v>114</v>
      </c>
      <c r="G26" t="str">
        <f>IF(LEFT(_xll.BDP($F26,G$10),4)="#N/A",_xll.BDP($F26,"NAME"),_xll.BDP($F26,G$10))</f>
        <v>#N/A Invalid Security</v>
      </c>
      <c r="H26" t="str">
        <f t="shared" si="0"/>
        <v>SZ</v>
      </c>
      <c r="L26" s="22" t="s">
        <v>21</v>
      </c>
    </row>
    <row r="27" spans="6:12" x14ac:dyDescent="0.25">
      <c r="F27" t="s">
        <v>115</v>
      </c>
      <c r="G27" t="str">
        <f>IF(LEFT(_xll.BDP($F27,G$10),4)="#N/A",_xll.BDP($F27,"NAME"),_xll.BDP($F27,G$10))</f>
        <v>#N/A Invalid Security</v>
      </c>
      <c r="H27" t="str">
        <f t="shared" si="0"/>
        <v>SZ</v>
      </c>
    </row>
    <row r="28" spans="6:12" x14ac:dyDescent="0.25">
      <c r="F28" t="s">
        <v>116</v>
      </c>
      <c r="G28" t="str">
        <f>IF(LEFT(_xll.BDP($F28,G$10),4)="#N/A",_xll.BDP($F28,"NAME"),_xll.BDP($F28,G$10))</f>
        <v>#N/A Invalid Security</v>
      </c>
      <c r="H28" t="str">
        <f t="shared" si="0"/>
        <v>SZ</v>
      </c>
    </row>
    <row r="29" spans="6:12" x14ac:dyDescent="0.25">
      <c r="F29" t="s">
        <v>117</v>
      </c>
      <c r="G29" t="str">
        <f>IF(LEFT(_xll.BDP($F29,G$10),4)="#N/A",_xll.BDP($F29,"NAME"),_xll.BDP($F29,G$10))</f>
        <v>#N/A Invalid Security</v>
      </c>
      <c r="H29" t="str">
        <f t="shared" si="0"/>
        <v>SZ</v>
      </c>
    </row>
    <row r="30" spans="6:12" x14ac:dyDescent="0.25">
      <c r="F30" t="s">
        <v>118</v>
      </c>
      <c r="G30" t="str">
        <f>IF(LEFT(_xll.BDP($F30,G$10),4)="#N/A",_xll.BDP($F30,"NAME"),_xll.BDP($F30,G$10))</f>
        <v>#N/A Invalid Security</v>
      </c>
      <c r="H30" t="str">
        <f t="shared" si="0"/>
        <v>SZ</v>
      </c>
    </row>
    <row r="31" spans="6:12" x14ac:dyDescent="0.25">
      <c r="F31" t="s">
        <v>119</v>
      </c>
      <c r="G31" t="str">
        <f>IF(LEFT(_xll.BDP($F31,G$10),4)="#N/A",_xll.BDP($F31,"NAME"),_xll.BDP($F31,G$10))</f>
        <v>#N/A Invalid Security</v>
      </c>
      <c r="H31" t="str">
        <f t="shared" si="0"/>
        <v>Uk</v>
      </c>
    </row>
    <row r="32" spans="6:12" x14ac:dyDescent="0.25">
      <c r="F32" t="s">
        <v>120</v>
      </c>
      <c r="G32" t="str">
        <f>IF(LEFT(_xll.BDP($F32,G$10),4)="#N/A",_xll.BDP($F32,"NAME"),_xll.BDP($F32,G$10))</f>
        <v>#N/A Invalid Security</v>
      </c>
      <c r="H32" t="str">
        <f t="shared" si="0"/>
        <v>Uk</v>
      </c>
    </row>
    <row r="33" spans="6:8" x14ac:dyDescent="0.25">
      <c r="F33" t="s">
        <v>121</v>
      </c>
      <c r="G33" t="str">
        <f>IF(LEFT(_xll.BDP($F33,G$10),4)="#N/A",_xll.BDP($F33,"NAME"),_xll.BDP($F33,G$10))</f>
        <v>#N/A Invalid Security</v>
      </c>
      <c r="H33" t="str">
        <f t="shared" si="0"/>
        <v>Uk</v>
      </c>
    </row>
    <row r="34" spans="6:8" x14ac:dyDescent="0.25">
      <c r="F34" t="s">
        <v>122</v>
      </c>
      <c r="G34" t="str">
        <f>IF(LEFT(_xll.BDP($F34,G$10),4)="#N/A",_xll.BDP($F34,"NAME"),_xll.BDP($F34,G$10))</f>
        <v>#N/A Invalid Security</v>
      </c>
      <c r="H34" t="str">
        <f t="shared" si="0"/>
        <v>Uk</v>
      </c>
    </row>
    <row r="35" spans="6:8" x14ac:dyDescent="0.25">
      <c r="F35" t="s">
        <v>123</v>
      </c>
      <c r="G35" t="str">
        <f>IF(LEFT(_xll.BDP($F35,G$10),4)="#N/A",_xll.BDP($F35,"NAME"),_xll.BDP($F35,G$10))</f>
        <v>#N/A Invalid Security</v>
      </c>
      <c r="H35" t="str">
        <f t="shared" si="0"/>
        <v>Uk</v>
      </c>
    </row>
    <row r="36" spans="6:8" x14ac:dyDescent="0.25">
      <c r="F36" t="s">
        <v>124</v>
      </c>
      <c r="G36" t="str">
        <f>IF(LEFT(_xll.BDP($F36,G$10),4)="#N/A",_xll.BDP($F36,"NAME"),_xll.BDP($F36,G$10))</f>
        <v>#N/A Invalid Security</v>
      </c>
      <c r="H36" t="str">
        <f t="shared" si="0"/>
        <v>EU</v>
      </c>
    </row>
    <row r="37" spans="6:8" x14ac:dyDescent="0.25">
      <c r="F37" t="s">
        <v>125</v>
      </c>
      <c r="G37" t="str">
        <f>IF(LEFT(_xll.BDP($F37,G$10),4)="#N/A",_xll.BDP($F37,"NAME"),_xll.BDP($F37,G$10))</f>
        <v>#N/A Invalid Security</v>
      </c>
      <c r="H37" t="str">
        <f t="shared" si="0"/>
        <v>EU</v>
      </c>
    </row>
    <row r="38" spans="6:8" x14ac:dyDescent="0.25">
      <c r="F38" t="s">
        <v>126</v>
      </c>
      <c r="G38" t="str">
        <f>IF(LEFT(_xll.BDP($F38,G$10),4)="#N/A",_xll.BDP($F38,"NAME"),_xll.BDP($F38,G$10))</f>
        <v>#N/A Invalid Security</v>
      </c>
      <c r="H38" t="str">
        <f t="shared" si="0"/>
        <v>EU</v>
      </c>
    </row>
    <row r="39" spans="6:8" x14ac:dyDescent="0.25">
      <c r="F39" t="s">
        <v>127</v>
      </c>
      <c r="G39" t="str">
        <f>IF(LEFT(_xll.BDP($F39,G$10),4)="#N/A",_xll.BDP($F39,"NAME"),_xll.BDP($F39,G$10))</f>
        <v>#N/A Invalid Security</v>
      </c>
      <c r="H39" t="str">
        <f t="shared" si="0"/>
        <v>EU</v>
      </c>
    </row>
    <row r="40" spans="6:8" x14ac:dyDescent="0.25">
      <c r="F40" t="s">
        <v>128</v>
      </c>
      <c r="G40" t="str">
        <f>IF(LEFT(_xll.BDP($F40,G$10),4)="#N/A",_xll.BDP($F40,"NAME"),_xll.BDP($F40,G$10))</f>
        <v>#N/A Invalid Security</v>
      </c>
      <c r="H40" t="str">
        <f t="shared" si="0"/>
        <v>EU</v>
      </c>
    </row>
    <row r="41" spans="6:8" x14ac:dyDescent="0.25">
      <c r="F41" t="s">
        <v>129</v>
      </c>
      <c r="G41" t="str">
        <f>IF(LEFT(_xll.BDP($F41,G$10),4)="#N/A",_xll.BDP($F41,"NAME"),_xll.BDP($F41,G$10))</f>
        <v>#N/A Invalid Security</v>
      </c>
      <c r="H41" t="str">
        <f t="shared" si="0"/>
        <v>FR</v>
      </c>
    </row>
    <row r="42" spans="6:8" x14ac:dyDescent="0.25">
      <c r="F42" t="s">
        <v>130</v>
      </c>
      <c r="G42" t="str">
        <f>IF(LEFT(_xll.BDP($F42,G$10),4)="#N/A",_xll.BDP($F42,"NAME"),_xll.BDP($F42,G$10))</f>
        <v>#N/A Invalid Security</v>
      </c>
      <c r="H42" t="str">
        <f t="shared" si="0"/>
        <v>FR</v>
      </c>
    </row>
    <row r="43" spans="6:8" x14ac:dyDescent="0.25">
      <c r="F43" t="s">
        <v>131</v>
      </c>
      <c r="G43" t="str">
        <f>IF(LEFT(_xll.BDP($F43,G$10),4)="#N/A",_xll.BDP($F43,"NAME"),_xll.BDP($F43,G$10))</f>
        <v>#N/A Invalid Security</v>
      </c>
      <c r="H43" t="str">
        <f t="shared" si="0"/>
        <v>FR</v>
      </c>
    </row>
    <row r="44" spans="6:8" x14ac:dyDescent="0.25">
      <c r="F44" t="s">
        <v>132</v>
      </c>
      <c r="G44" t="str">
        <f>IF(LEFT(_xll.BDP($F44,G$10),4)="#N/A",_xll.BDP($F44,"NAME"),_xll.BDP($F44,G$10))</f>
        <v>#N/A Invalid Security</v>
      </c>
      <c r="H44" t="str">
        <f t="shared" si="0"/>
        <v>FR</v>
      </c>
    </row>
    <row r="45" spans="6:8" x14ac:dyDescent="0.25">
      <c r="F45" t="s">
        <v>133</v>
      </c>
      <c r="G45" t="str">
        <f>IF(LEFT(_xll.BDP($F45,G$10),4)="#N/A",_xll.BDP($F45,"NAME"),_xll.BDP($F45,G$10))</f>
        <v>#N/A Invalid Security</v>
      </c>
      <c r="H45" t="str">
        <f t="shared" si="0"/>
        <v>FR</v>
      </c>
    </row>
    <row r="46" spans="6:8" x14ac:dyDescent="0.25">
      <c r="F46" t="s">
        <v>144</v>
      </c>
      <c r="G46" t="str">
        <f>IF(LEFT(_xll.BDP($F46,G$10),4)="#N/A",_xll.BDP($F46,"NAME"),_xll.BDP($F46,G$10))</f>
        <v>#N/A Invalid Security</v>
      </c>
      <c r="H46" t="str">
        <f t="shared" si="0"/>
        <v>JN</v>
      </c>
    </row>
    <row r="47" spans="6:8" x14ac:dyDescent="0.25">
      <c r="F47" t="s">
        <v>145</v>
      </c>
      <c r="G47" t="str">
        <f>IF(LEFT(_xll.BDP($F47,G$10),4)="#N/A",_xll.BDP($F47,"NAME"),_xll.BDP($F47,G$10))</f>
        <v>#N/A Invalid Security</v>
      </c>
      <c r="H47" t="str">
        <f t="shared" si="0"/>
        <v>JN</v>
      </c>
    </row>
    <row r="48" spans="6:8" x14ac:dyDescent="0.25">
      <c r="F48" t="s">
        <v>146</v>
      </c>
      <c r="G48" t="str">
        <f>IF(LEFT(_xll.BDP($F48,G$10),4)="#N/A",_xll.BDP($F48,"NAME"),_xll.BDP($F48,G$10))</f>
        <v>#N/A Invalid Security</v>
      </c>
      <c r="H48" t="str">
        <f t="shared" si="0"/>
        <v>JN</v>
      </c>
    </row>
    <row r="49" spans="6:8" x14ac:dyDescent="0.25">
      <c r="F49" t="s">
        <v>147</v>
      </c>
      <c r="G49" t="str">
        <f>IF(LEFT(_xll.BDP($F49,G$10),4)="#N/A",_xll.BDP($F49,"NAME"),_xll.BDP($F49,G$10))</f>
        <v>#N/A Invalid Security</v>
      </c>
      <c r="H49" t="str">
        <f t="shared" si="0"/>
        <v>JN</v>
      </c>
    </row>
    <row r="50" spans="6:8" x14ac:dyDescent="0.25">
      <c r="F50" t="s">
        <v>148</v>
      </c>
      <c r="G50" t="str">
        <f>IF(LEFT(_xll.BDP($F50,G$10),4)="#N/A",_xll.BDP($F50,"NAME"),_xll.BDP($F50,G$10))</f>
        <v>#N/A Invalid Security</v>
      </c>
      <c r="H50" t="str">
        <f t="shared" si="0"/>
        <v>JN</v>
      </c>
    </row>
    <row r="51" spans="6:8" x14ac:dyDescent="0.25">
      <c r="F51" t="s">
        <v>134</v>
      </c>
      <c r="G51" t="str">
        <f>IF(LEFT(_xll.BDP($F51,G$10),4)="#N/A",_xll.BDP($F51,"NAME"),_xll.BDP($F51,G$10))</f>
        <v>#N/A Invalid Security</v>
      </c>
      <c r="H51" t="str">
        <f t="shared" si="0"/>
        <v>PT</v>
      </c>
    </row>
    <row r="52" spans="6:8" x14ac:dyDescent="0.25">
      <c r="F52" t="s">
        <v>135</v>
      </c>
      <c r="G52" t="str">
        <f>IF(LEFT(_xll.BDP($F52,G$10),4)="#N/A",_xll.BDP($F52,"NAME"),_xll.BDP($F52,G$10))</f>
        <v>#N/A Invalid Security</v>
      </c>
      <c r="H52" t="str">
        <f t="shared" si="0"/>
        <v>PT</v>
      </c>
    </row>
    <row r="53" spans="6:8" x14ac:dyDescent="0.25">
      <c r="F53" t="s">
        <v>136</v>
      </c>
      <c r="G53" t="str">
        <f>IF(LEFT(_xll.BDP($F53,G$10),4)="#N/A",_xll.BDP($F53,"NAME"),_xll.BDP($F53,G$10))</f>
        <v>#N/A Invalid Security</v>
      </c>
      <c r="H53" t="str">
        <f t="shared" si="0"/>
        <v>PT</v>
      </c>
    </row>
    <row r="54" spans="6:8" x14ac:dyDescent="0.25">
      <c r="F54" t="s">
        <v>137</v>
      </c>
      <c r="G54" t="str">
        <f>IF(LEFT(_xll.BDP($F54,G$10),4)="#N/A",_xll.BDP($F54,"NAME"),_xll.BDP($F54,G$10))</f>
        <v>#N/A Invalid Security</v>
      </c>
      <c r="H54" t="str">
        <f t="shared" si="0"/>
        <v>PT</v>
      </c>
    </row>
    <row r="55" spans="6:8" x14ac:dyDescent="0.25">
      <c r="F55" t="s">
        <v>138</v>
      </c>
      <c r="G55" t="str">
        <f>IF(LEFT(_xll.BDP($F55,G$10),4)="#N/A",_xll.BDP($F55,"NAME"),_xll.BDP($F55,G$10))</f>
        <v>#N/A Invalid Security</v>
      </c>
      <c r="H55" t="str">
        <f t="shared" si="0"/>
        <v>PT</v>
      </c>
    </row>
    <row r="56" spans="6:8" x14ac:dyDescent="0.25">
      <c r="F56" t="s">
        <v>139</v>
      </c>
      <c r="G56" t="str">
        <f>IF(LEFT(_xll.BDP($F56,G$10),4)="#N/A",_xll.BDP($F56,"NAME"),_xll.BDP($F56,G$10))</f>
        <v>#N/A Invalid Security</v>
      </c>
      <c r="H56" t="str">
        <f t="shared" si="0"/>
        <v>GC</v>
      </c>
    </row>
    <row r="57" spans="6:8" x14ac:dyDescent="0.25">
      <c r="F57" t="s">
        <v>140</v>
      </c>
      <c r="G57" t="str">
        <f>IF(LEFT(_xll.BDP($F57,G$10),4)="#N/A",_xll.BDP($F57,"NAME"),_xll.BDP($F57,G$10))</f>
        <v>#N/A Invalid Security</v>
      </c>
      <c r="H57" t="str">
        <f t="shared" si="0"/>
        <v>GC</v>
      </c>
    </row>
    <row r="58" spans="6:8" x14ac:dyDescent="0.25">
      <c r="F58" t="s">
        <v>141</v>
      </c>
      <c r="G58" t="str">
        <f>IF(LEFT(_xll.BDP($F58,G$10),4)="#N/A",_xll.BDP($F58,"NAME"),_xll.BDP($F58,G$10))</f>
        <v>#N/A Invalid Security</v>
      </c>
      <c r="H58" t="str">
        <f t="shared" si="0"/>
        <v>GC</v>
      </c>
    </row>
    <row r="59" spans="6:8" x14ac:dyDescent="0.25">
      <c r="F59" t="s">
        <v>142</v>
      </c>
      <c r="G59" t="str">
        <f>IF(LEFT(_xll.BDP($F59,G$10),4)="#N/A",_xll.BDP($F59,"NAME"),_xll.BDP($F59,G$10))</f>
        <v>#N/A Invalid Security</v>
      </c>
      <c r="H59" t="str">
        <f t="shared" si="0"/>
        <v>GC</v>
      </c>
    </row>
    <row r="60" spans="6:8" x14ac:dyDescent="0.25">
      <c r="F60" t="s">
        <v>143</v>
      </c>
      <c r="G60" t="str">
        <f>IF(LEFT(_xll.BDP($F60,G$10),4)="#N/A",_xll.BDP($F60,"NAME"),_xll.BDP($F60,G$10))</f>
        <v>#N/A Invalid Security</v>
      </c>
      <c r="H60" t="str">
        <f t="shared" si="0"/>
        <v>GC</v>
      </c>
    </row>
  </sheetData>
  <pageMargins left="0.7" right="0.7" top="0.75" bottom="0.75" header="0.3" footer="0.3"/>
  <pageSetup paperSize="9" orientation="portrait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4:F4"/>
  <sheetViews>
    <sheetView workbookViewId="0">
      <selection activeCell="F6" sqref="F6"/>
    </sheetView>
  </sheetViews>
  <sheetFormatPr defaultRowHeight="15" x14ac:dyDescent="0.25"/>
  <cols>
    <col min="1" max="1" width="10.140625" bestFit="1" customWidth="1"/>
  </cols>
  <sheetData>
    <row r="4" spans="1:6" x14ac:dyDescent="0.25">
      <c r="A4" s="32">
        <v>42004</v>
      </c>
      <c r="F4" t="str">
        <f ca="1">_xll.BDH("H0A0 Index","MLI_OAS",TODAY()-1,TODAY()-1)</f>
        <v>#N/A Invalid Field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Q153"/>
  <sheetViews>
    <sheetView zoomScaleNormal="100" workbookViewId="0">
      <selection activeCell="P28" sqref="P28"/>
    </sheetView>
  </sheetViews>
  <sheetFormatPr defaultRowHeight="15" x14ac:dyDescent="0.25"/>
  <cols>
    <col min="1" max="4" width="9.140625" style="1"/>
    <col min="5" max="5" width="32.140625" style="1" bestFit="1" customWidth="1"/>
    <col min="6" max="6" width="29.42578125" style="1" bestFit="1" customWidth="1"/>
    <col min="7" max="7" width="15" style="1" customWidth="1"/>
    <col min="8" max="8" width="11.140625" style="6" bestFit="1" customWidth="1"/>
    <col min="9" max="9" width="12.42578125" style="6" bestFit="1" customWidth="1"/>
    <col min="10" max="10" width="12.140625" style="35" customWidth="1"/>
    <col min="11" max="11" width="13.28515625" style="35" customWidth="1"/>
    <col min="12" max="15" width="13.28515625" style="2" customWidth="1"/>
    <col min="16" max="16" width="46.85546875" style="2" bestFit="1" customWidth="1"/>
    <col min="17" max="19" width="12.5703125" style="2" customWidth="1"/>
    <col min="20" max="20" width="12.5703125" style="1" customWidth="1"/>
    <col min="21" max="22" width="12.5703125" style="2" customWidth="1"/>
    <col min="23" max="26" width="10.140625" style="2" customWidth="1"/>
    <col min="27" max="27" width="47.5703125" style="2" bestFit="1" customWidth="1"/>
    <col min="28" max="33" width="12.140625" style="1" customWidth="1"/>
    <col min="34" max="34" width="9.140625" style="58"/>
    <col min="35" max="35" width="9.140625" style="61"/>
    <col min="36" max="36" width="9.140625" style="58"/>
    <col min="37" max="37" width="45.5703125" bestFit="1" customWidth="1"/>
    <col min="38" max="43" width="12" customWidth="1"/>
  </cols>
  <sheetData>
    <row r="1" spans="5:43" x14ac:dyDescent="0.25">
      <c r="F1" s="1" t="s">
        <v>0</v>
      </c>
      <c r="G1" s="1" t="s">
        <v>25</v>
      </c>
      <c r="H1" s="46">
        <v>42383</v>
      </c>
      <c r="I1" s="46">
        <v>42382</v>
      </c>
      <c r="J1" s="46">
        <v>42369</v>
      </c>
      <c r="K1" s="46">
        <v>42369</v>
      </c>
      <c r="L1" s="35"/>
      <c r="T1" s="2"/>
      <c r="U1" s="1"/>
      <c r="AB1" s="2"/>
    </row>
    <row r="2" spans="5:43" x14ac:dyDescent="0.25">
      <c r="H2" s="2"/>
      <c r="I2" s="2"/>
      <c r="J2" s="2"/>
      <c r="L2" s="35"/>
      <c r="T2" s="2"/>
      <c r="U2" s="1"/>
      <c r="AB2" s="2"/>
    </row>
    <row r="3" spans="5:43" ht="19.5" x14ac:dyDescent="0.25">
      <c r="E3" s="34">
        <v>42308</v>
      </c>
      <c r="F3" s="19" t="s">
        <v>53</v>
      </c>
      <c r="H3" s="2"/>
      <c r="I3" s="2"/>
      <c r="J3" s="2"/>
      <c r="L3" s="35"/>
      <c r="M3" s="12"/>
      <c r="P3" s="19"/>
      <c r="Q3" s="19"/>
      <c r="R3" s="17"/>
      <c r="T3" s="2"/>
      <c r="U3" s="1"/>
      <c r="AB3" s="2"/>
    </row>
    <row r="4" spans="5:43" s="1" customFormat="1" ht="15.75" thickBot="1" x14ac:dyDescent="0.3">
      <c r="H4" s="4"/>
      <c r="I4" s="4"/>
      <c r="J4" s="4"/>
      <c r="K4" s="33"/>
      <c r="L4" s="33"/>
      <c r="M4" s="3"/>
      <c r="N4" s="3"/>
      <c r="O4" s="3"/>
      <c r="P4" s="3"/>
      <c r="Q4" s="6" t="s">
        <v>161</v>
      </c>
      <c r="R4" s="35" t="s">
        <v>162</v>
      </c>
      <c r="S4" s="2" t="s">
        <v>163</v>
      </c>
      <c r="T4" s="2" t="s">
        <v>164</v>
      </c>
      <c r="U4" s="2" t="s">
        <v>165</v>
      </c>
      <c r="V4" s="2" t="s">
        <v>166</v>
      </c>
      <c r="AA4" s="56">
        <f>J1</f>
        <v>42369</v>
      </c>
      <c r="AB4" s="6" t="s">
        <v>161</v>
      </c>
      <c r="AC4" s="35" t="s">
        <v>162</v>
      </c>
      <c r="AD4" s="2" t="s">
        <v>163</v>
      </c>
      <c r="AE4" s="2" t="s">
        <v>164</v>
      </c>
      <c r="AF4" s="2" t="s">
        <v>165</v>
      </c>
      <c r="AG4" s="2" t="s">
        <v>166</v>
      </c>
      <c r="AH4" s="58"/>
      <c r="AI4" s="61"/>
      <c r="AJ4" s="58"/>
      <c r="AK4" s="56">
        <f>I1</f>
        <v>42382</v>
      </c>
      <c r="AL4" s="6" t="s">
        <v>161</v>
      </c>
      <c r="AM4" s="35" t="s">
        <v>162</v>
      </c>
      <c r="AN4" s="2" t="s">
        <v>163</v>
      </c>
      <c r="AO4" s="2" t="s">
        <v>164</v>
      </c>
      <c r="AP4" s="2" t="s">
        <v>165</v>
      </c>
      <c r="AQ4" s="2" t="s">
        <v>166</v>
      </c>
    </row>
    <row r="5" spans="5:43" s="1" customFormat="1" ht="15.75" thickBot="1" x14ac:dyDescent="0.3">
      <c r="F5" s="43" t="s">
        <v>56</v>
      </c>
      <c r="G5" s="7" t="s">
        <v>11</v>
      </c>
      <c r="H5" s="28" t="s">
        <v>247</v>
      </c>
      <c r="I5" s="28" t="s">
        <v>241</v>
      </c>
      <c r="J5" s="44" t="s">
        <v>224</v>
      </c>
      <c r="O5" s="56">
        <f>K1</f>
        <v>42369</v>
      </c>
      <c r="P5" s="43" t="s">
        <v>244</v>
      </c>
      <c r="Q5" s="7" t="s">
        <v>90</v>
      </c>
      <c r="R5" s="36" t="s">
        <v>94</v>
      </c>
      <c r="S5" s="8" t="s">
        <v>95</v>
      </c>
      <c r="T5" s="8" t="s">
        <v>96</v>
      </c>
      <c r="U5" s="8" t="s">
        <v>97</v>
      </c>
      <c r="V5" s="41" t="s">
        <v>98</v>
      </c>
      <c r="W5" s="7"/>
      <c r="X5" s="7"/>
      <c r="Y5" s="7"/>
      <c r="AA5" s="43" t="s">
        <v>242</v>
      </c>
      <c r="AB5" s="7" t="s">
        <v>90</v>
      </c>
      <c r="AC5" s="36" t="s">
        <v>94</v>
      </c>
      <c r="AD5" s="8" t="s">
        <v>95</v>
      </c>
      <c r="AE5" s="8" t="s">
        <v>96</v>
      </c>
      <c r="AF5" s="8" t="s">
        <v>97</v>
      </c>
      <c r="AG5" s="41" t="s">
        <v>98</v>
      </c>
      <c r="AH5" s="59"/>
      <c r="AI5" s="62"/>
      <c r="AJ5" s="59"/>
      <c r="AK5" s="43" t="s">
        <v>250</v>
      </c>
      <c r="AL5" s="7" t="s">
        <v>90</v>
      </c>
      <c r="AM5" s="36" t="s">
        <v>94</v>
      </c>
      <c r="AN5" s="8" t="s">
        <v>95</v>
      </c>
      <c r="AO5" s="8" t="s">
        <v>96</v>
      </c>
      <c r="AP5" s="8" t="s">
        <v>97</v>
      </c>
      <c r="AQ5" s="41" t="s">
        <v>98</v>
      </c>
    </row>
    <row r="6" spans="5:43" s="1" customFormat="1" x14ac:dyDescent="0.25">
      <c r="E6" s="9" t="s">
        <v>57</v>
      </c>
      <c r="F6" s="9" t="s">
        <v>173</v>
      </c>
      <c r="G6" s="50">
        <f>IF(ISNUMBER(_xll.BDH($E6,"PX_LAST",H$1,H$1,"Fill=C","Days=A"))=TRUE,_xll.BDH($E6,"PX_LAST",H$1,H$1,"Fill=C","Days=A"),0)</f>
        <v>2.0874000000000001</v>
      </c>
      <c r="H6" s="42">
        <f>(G6-_xll.BDH($E6,"PX_LAST",I$1,I$1,"Fill=C","Days=A"))*100</f>
        <v>-0.52999999999996383</v>
      </c>
      <c r="I6" s="42">
        <f>(G6-_xll.BDH($E6,"PX_LAST",J$1,J$1,"Fill=C","Days=A"))*100</f>
        <v>-18.199999999999996</v>
      </c>
      <c r="J6" s="42">
        <f>(G6-_xll.BDH($E6,"PX_LAST",K$1,K$1,"Fill=C","Days=A"))*100</f>
        <v>-18.199999999999996</v>
      </c>
      <c r="O6" s="9" t="s">
        <v>152</v>
      </c>
      <c r="P6" s="39" t="s">
        <v>167</v>
      </c>
      <c r="Q6" s="38" t="e">
        <f>_xll.BDH($O6&amp;"G"&amp;Q$4&amp;" Index","PX_LAST",$H$1,$H$1,"Fill=C","Days=A")/_xll.BDH($O6&amp;"G"&amp;Q$4&amp;" Index","PX_LAST",$O$5,$O$5,"Fill=C","Days=A")-1</f>
        <v>#VALUE!</v>
      </c>
      <c r="R6" s="38" t="e">
        <f>_xll.BDH($O6&amp;"G"&amp;R$4&amp;" Index","PX_LAST",$H$1,$H$1,"Fill=C","Days=A")/_xll.BDH($O6&amp;"G"&amp;R$4&amp;" Index","PX_LAST",$O$5,$O$5,"Fill=C","Days=A")-1</f>
        <v>#VALUE!</v>
      </c>
      <c r="S6" s="38" t="e">
        <f>_xll.BDH($O6&amp;"G"&amp;S$4&amp;" Index","PX_LAST",$H$1,$H$1,"Fill=C","Days=A")/_xll.BDH($O6&amp;"G"&amp;S$4&amp;" Index","PX_LAST",$O$5,$O$5,"Fill=C","Days=A")-1</f>
        <v>#VALUE!</v>
      </c>
      <c r="T6" s="38" t="e">
        <f>_xll.BDH($O6&amp;"G"&amp;T$4&amp;" Index","PX_LAST",$H$1,$H$1,"Fill=C","Days=A")/_xll.BDH($O6&amp;"G"&amp;T$4&amp;" Index","PX_LAST",$O$5,$O$5,"Fill=C","Days=A")-1</f>
        <v>#VALUE!</v>
      </c>
      <c r="U6" s="38" t="e">
        <f>_xll.BDH($O6&amp;"G"&amp;U$4&amp;" Index","PX_LAST",$H$1,$H$1,"Fill=C","Days=A")/_xll.BDH($O6&amp;"G"&amp;U$4&amp;" Index","PX_LAST",$O$5,$O$5,"Fill=C","Days=A")-1</f>
        <v>#VALUE!</v>
      </c>
      <c r="V6" s="38" t="e">
        <f>_xll.BDH($O6&amp;"G"&amp;V$4&amp;" Index","PX_LAST",$H$1,$H$1,"Fill=C","Days=A")/_xll.BDH($O6&amp;"G"&amp;V$4&amp;" Index","PX_LAST",$O$5,$O$5,"Fill=C","Days=A")-1</f>
        <v>#VALUE!</v>
      </c>
      <c r="W6" s="11"/>
      <c r="X6" s="11"/>
      <c r="Y6" s="11"/>
      <c r="AA6" s="39" t="s">
        <v>167</v>
      </c>
      <c r="AB6" s="38" t="e">
        <f>_xll.BDH($O6&amp;"G"&amp;AB$4&amp;" Index","PX_LAST",H$1,H$1,"Fill=C","Days=A")/_xll.BDH($O6&amp;"G"&amp;AB$4&amp;" Index","PX_LAST",$AA$4,$AA$4,"Fill=C","Days=A")-1</f>
        <v>#VALUE!</v>
      </c>
      <c r="AC6" s="38" t="e">
        <f>_xll.BDH($O6&amp;"G"&amp;AC$4&amp;" Index","PX_LAST",H$1,H$1,"Fill=C","Days=A")/_xll.BDH($O6&amp;"G"&amp;AC$4&amp;" Index","PX_LAST",$AA$4,$AA$4,"Fill=C","Days=A")-1</f>
        <v>#VALUE!</v>
      </c>
      <c r="AD6" s="38" t="e">
        <f>_xll.BDH($O6&amp;"G"&amp;AD$4&amp;" Index","PX_LAST",H$1,H$1,"Fill=C","Days=A")/_xll.BDH($O6&amp;"G"&amp;AD$4&amp;" Index","PX_LAST",$AA$4,$AA$4,"Fill=C","Days=A")-1</f>
        <v>#VALUE!</v>
      </c>
      <c r="AE6" s="38" t="e">
        <f>_xll.BDH($O6&amp;"G"&amp;AE$4&amp;" Index","PX_LAST",H$1,H$1,"Fill=C","Days=A")/_xll.BDH($O6&amp;"G"&amp;AE$4&amp;" Index","PX_LAST",$AA$4,$AA$4,"Fill=C","Days=A")-1</f>
        <v>#VALUE!</v>
      </c>
      <c r="AF6" s="38" t="e">
        <f>_xll.BDH($O6&amp;"G"&amp;AF$4&amp;" Index","PX_LAST",H$1,H$1,"Fill=C","Days=A")/_xll.BDH($O6&amp;"G"&amp;AF$4&amp;" Index","PX_LAST",$AA$4,$AA$4,"Fill=C","Days=A")-1</f>
        <v>#VALUE!</v>
      </c>
      <c r="AG6" s="38" t="e">
        <f>_xll.BDH($O6&amp;"G"&amp;AG$4&amp;" Index","PX_LAST",H$1,H$1,"Fill=C","Days=A")/_xll.BDH($O6&amp;"G"&amp;AG$4&amp;" Index","PX_LAST",$AA$4,$AA$4,"Fill=C","Days=A")-1</f>
        <v>#VALUE!</v>
      </c>
      <c r="AH6" s="60"/>
      <c r="AI6" s="63"/>
      <c r="AJ6" s="60"/>
      <c r="AK6" s="39" t="s">
        <v>167</v>
      </c>
      <c r="AL6" s="38" t="e">
        <f>_xll.BDH($O6&amp;"G"&amp;AL$4&amp;" Index","PX_LAST",$H$1,$H$1,"Fill=C","Days=A")/_xll.BDH($O6&amp;"G"&amp;AL$4&amp;" Index","PX_LAST",$AK$4,$AK$4,"Fill=C","Days=A")-1</f>
        <v>#VALUE!</v>
      </c>
      <c r="AM6" s="38" t="e">
        <f>_xll.BDH($O6&amp;"G"&amp;AM$4&amp;" Index","PX_LAST",$H$1,$H$1,"Fill=C","Days=A")/_xll.BDH($O6&amp;"G"&amp;AM$4&amp;" Index","PX_LAST",$AK$4,$AK$4,"Fill=C","Days=A")-1</f>
        <v>#VALUE!</v>
      </c>
      <c r="AN6" s="38" t="e">
        <f>_xll.BDH($O6&amp;"G"&amp;AN$4&amp;" Index","PX_LAST",$H$1,$H$1,"Fill=C","Days=A")/_xll.BDH($O6&amp;"G"&amp;AN$4&amp;" Index","PX_LAST",$AK$4,$AK$4,"Fill=C","Days=A")-1</f>
        <v>#VALUE!</v>
      </c>
      <c r="AO6" s="38" t="e">
        <f>_xll.BDH($O6&amp;"G"&amp;AO$4&amp;" Index","PX_LAST",$H$1,$H$1,"Fill=C","Days=A")/_xll.BDH($O6&amp;"G"&amp;AO$4&amp;" Index","PX_LAST",$AK$4,$AK$4,"Fill=C","Days=A")-1</f>
        <v>#VALUE!</v>
      </c>
      <c r="AP6" s="38" t="e">
        <f>_xll.BDH($O6&amp;"G"&amp;AP$4&amp;" Index","PX_LAST",$H$1,$H$1,"Fill=C","Days=A")/_xll.BDH($O6&amp;"G"&amp;AP$4&amp;" Index","PX_LAST",$AK$4,$AK$4,"Fill=C","Days=A")-1</f>
        <v>#VALUE!</v>
      </c>
      <c r="AQ6" s="38" t="e">
        <f>_xll.BDH($O6&amp;"G"&amp;AQ$4&amp;" Index","PX_LAST",$H$1,$H$1,"Fill=C","Days=A")/_xll.BDH($O6&amp;"G"&amp;AQ$4&amp;" Index","PX_LAST",$AK$4,$AK$4,"Fill=C","Days=A")-1</f>
        <v>#VALUE!</v>
      </c>
    </row>
    <row r="7" spans="5:43" s="1" customFormat="1" x14ac:dyDescent="0.25">
      <c r="E7" s="1" t="s">
        <v>58</v>
      </c>
      <c r="F7" s="1" t="s">
        <v>174</v>
      </c>
      <c r="G7" s="51">
        <f>IF(ISNUMBER(_xll.BDH($E7,"PX_LAST",H$1,H$1,"Fill=C","Days=A"))=TRUE,_xll.BDH($E7,"PX_LAST",H$1,H$1,"Fill=C","Days=A"),0)</f>
        <v>0.57399999999999995</v>
      </c>
      <c r="H7" s="42">
        <f>(G7-_xll.BDH($E7,"PX_LAST",I$1,I$1,"Fill=C","Days=A"))*100</f>
        <v>0.70000000000000062</v>
      </c>
      <c r="I7" s="42">
        <f>(G7-_xll.BDH($E7,"PX_LAST",J$1,J$1,"Fill=C","Days=A"))*100</f>
        <v>-5.5000000000000053</v>
      </c>
      <c r="J7" s="42">
        <f>(G7-_xll.BDH($E7,"PX_LAST",K$1,K$1,"Fill=C","Days=A"))*100</f>
        <v>-5.5000000000000053</v>
      </c>
      <c r="O7" s="1" t="s">
        <v>153</v>
      </c>
      <c r="P7" s="40" t="s">
        <v>168</v>
      </c>
      <c r="Q7" s="38" t="e">
        <f>_xll.BDH($O7&amp;"G"&amp;Q$4&amp;" Index","PX_LAST",$H$1,$H$1,"Fill=C","Days=A")/_xll.BDH($O7&amp;"G"&amp;Q$4&amp;" Index","PX_LAST",$O$5,$O$5,"Fill=C","Days=A")-1</f>
        <v>#VALUE!</v>
      </c>
      <c r="R7" s="38" t="e">
        <f>_xll.BDH($O7&amp;"G"&amp;R$4&amp;" Index","PX_LAST",$H$1,$H$1,"Fill=C","Days=A")/_xll.BDH($O7&amp;"G"&amp;R$4&amp;" Index","PX_LAST",$O$5,$O$5,"Fill=C","Days=A")-1</f>
        <v>#VALUE!</v>
      </c>
      <c r="S7" s="38" t="e">
        <f>_xll.BDH($O7&amp;"G"&amp;S$4&amp;" Index","PX_LAST",$H$1,$H$1,"Fill=C","Days=A")/_xll.BDH($O7&amp;"G"&amp;S$4&amp;" Index","PX_LAST",$O$5,$O$5,"Fill=C","Days=A")-1</f>
        <v>#VALUE!</v>
      </c>
      <c r="T7" s="38" t="e">
        <f>_xll.BDH($O7&amp;"G"&amp;T$4&amp;" Index","PX_LAST",$H$1,$H$1,"Fill=C","Days=A")/_xll.BDH($O7&amp;"G"&amp;T$4&amp;" Index","PX_LAST",$O$5,$O$5,"Fill=C","Days=A")-1</f>
        <v>#VALUE!</v>
      </c>
      <c r="U7" s="38" t="e">
        <f>_xll.BDH($O7&amp;"G"&amp;U$4&amp;" Index","PX_LAST",$H$1,$H$1,"Fill=C","Days=A")/_xll.BDH($O7&amp;"G"&amp;U$4&amp;" Index","PX_LAST",$O$5,$O$5,"Fill=C","Days=A")-1</f>
        <v>#VALUE!</v>
      </c>
      <c r="V7" s="38" t="e">
        <f>_xll.BDH($O7&amp;"G"&amp;V$4&amp;" Index","PX_LAST",$H$1,$H$1,"Fill=C","Days=A")/_xll.BDH($O7&amp;"G"&amp;V$4&amp;" Index","PX_LAST",$O$5,$O$5,"Fill=C","Days=A")-1</f>
        <v>#VALUE!</v>
      </c>
      <c r="W7" s="4"/>
      <c r="X7" s="4"/>
      <c r="Y7" s="4"/>
      <c r="AA7" s="40" t="s">
        <v>168</v>
      </c>
      <c r="AB7" s="38" t="e">
        <f>_xll.BDH($O7&amp;"G"&amp;AB$4&amp;" Index","PX_LAST",H$1,H$1,"Fill=C","Days=A")/_xll.BDH($O7&amp;"G"&amp;AB$4&amp;" Index","PX_LAST",$AA$4,$AA$4,"Fill=C","Days=A")-1</f>
        <v>#VALUE!</v>
      </c>
      <c r="AC7" s="38" t="e">
        <f>_xll.BDH($O7&amp;"G"&amp;AC$4&amp;" Index","PX_LAST",H$1,H$1,"Fill=C","Days=A")/_xll.BDH($O7&amp;"G"&amp;AC$4&amp;" Index","PX_LAST",$AA$4,$AA$4,"Fill=C","Days=A")-1</f>
        <v>#VALUE!</v>
      </c>
      <c r="AD7" s="38" t="e">
        <f>_xll.BDH($O7&amp;"G"&amp;AD$4&amp;" Index","PX_LAST",H$1,H$1,"Fill=C","Days=A")/_xll.BDH($O7&amp;"G"&amp;AD$4&amp;" Index","PX_LAST",$AA$4,$AA$4,"Fill=C","Days=A")-1</f>
        <v>#VALUE!</v>
      </c>
      <c r="AE7" s="38" t="e">
        <f>_xll.BDH($O7&amp;"G"&amp;AE$4&amp;" Index","PX_LAST",H$1,H$1,"Fill=C","Days=A")/_xll.BDH($O7&amp;"G"&amp;AE$4&amp;" Index","PX_LAST",$AA$4,$AA$4,"Fill=C","Days=A")-1</f>
        <v>#VALUE!</v>
      </c>
      <c r="AF7" s="38" t="e">
        <f>_xll.BDH($O7&amp;"G"&amp;AF$4&amp;" Index","PX_LAST",H$1,H$1,"Fill=C","Days=A")/_xll.BDH($O7&amp;"G"&amp;AF$4&amp;" Index","PX_LAST",$AA$4,$AA$4,"Fill=C","Days=A")-1</f>
        <v>#VALUE!</v>
      </c>
      <c r="AG7" s="38" t="e">
        <f>_xll.BDH($O7&amp;"G"&amp;AG$4&amp;" Index","PX_LAST",H$1,H$1,"Fill=C","Days=A")/_xll.BDH($O7&amp;"G"&amp;AG$4&amp;" Index","PX_LAST",$AA$4,$AA$4,"Fill=C","Days=A")-1</f>
        <v>#VALUE!</v>
      </c>
      <c r="AH7" s="60"/>
      <c r="AI7" s="63"/>
      <c r="AJ7" s="60"/>
      <c r="AK7" s="40" t="s">
        <v>168</v>
      </c>
      <c r="AL7" s="38" t="e">
        <f>_xll.BDH($O7&amp;"G"&amp;AL$4&amp;" Index","PX_LAST",$H$1,$H$1,"Fill=C","Days=A")/_xll.BDH($O7&amp;"G"&amp;AL$4&amp;" Index","PX_LAST",$AK$4,$AK$4,"Fill=C","Days=A")-1</f>
        <v>#VALUE!</v>
      </c>
      <c r="AM7" s="38" t="e">
        <f>_xll.BDH($O7&amp;"G"&amp;AM$4&amp;" Index","PX_LAST",$H$1,$H$1,"Fill=C","Days=A")/_xll.BDH($O7&amp;"G"&amp;AM$4&amp;" Index","PX_LAST",$AK$4,$AK$4,"Fill=C","Days=A")-1</f>
        <v>#VALUE!</v>
      </c>
      <c r="AN7" s="38" t="e">
        <f>_xll.BDH($O7&amp;"G"&amp;AN$4&amp;" Index","PX_LAST",$H$1,$H$1,"Fill=C","Days=A")/_xll.BDH($O7&amp;"G"&amp;AN$4&amp;" Index","PX_LAST",$AK$4,$AK$4,"Fill=C","Days=A")-1</f>
        <v>#VALUE!</v>
      </c>
      <c r="AO7" s="38" t="e">
        <f>_xll.BDH($O7&amp;"G"&amp;AO$4&amp;" Index","PX_LAST",$H$1,$H$1,"Fill=C","Days=A")/_xll.BDH($O7&amp;"G"&amp;AO$4&amp;" Index","PX_LAST",$AK$4,$AK$4,"Fill=C","Days=A")-1</f>
        <v>#VALUE!</v>
      </c>
      <c r="AP7" s="38" t="e">
        <f>_xll.BDH($O7&amp;"G"&amp;AP$4&amp;" Index","PX_LAST",$H$1,$H$1,"Fill=C","Days=A")/_xll.BDH($O7&amp;"G"&amp;AP$4&amp;" Index","PX_LAST",$AK$4,$AK$4,"Fill=C","Days=A")-1</f>
        <v>#VALUE!</v>
      </c>
      <c r="AQ7" s="38" t="e">
        <f>_xll.BDH($O7&amp;"G"&amp;AQ$4&amp;" Index","PX_LAST",$H$1,$H$1,"Fill=C","Days=A")/_xll.BDH($O7&amp;"G"&amp;AQ$4&amp;" Index","PX_LAST",$AK$4,$AK$4,"Fill=C","Days=A")-1</f>
        <v>#VALUE!</v>
      </c>
    </row>
    <row r="8" spans="5:43" s="1" customFormat="1" x14ac:dyDescent="0.25">
      <c r="E8" s="9" t="s">
        <v>59</v>
      </c>
      <c r="F8" s="9" t="s">
        <v>175</v>
      </c>
      <c r="G8" s="50">
        <f>IF(ISNUMBER(_xll.BDH($E8,"PX_LAST",H$1,H$1,"Fill=C","Days=A"))=TRUE,_xll.BDH($E8,"PX_LAST",H$1,H$1,"Fill=C","Days=A"),0)</f>
        <v>-0.114</v>
      </c>
      <c r="H8" s="42">
        <f>(G8-_xll.BDH($E8,"PX_LAST",I$1,I$1,"Fill=C","Days=A"))*100</f>
        <v>0.79999999999999938</v>
      </c>
      <c r="I8" s="42">
        <f>(G8-_xll.BDH($E8,"PX_LAST",J$1,J$1,"Fill=C","Days=A"))*100</f>
        <v>-5.2</v>
      </c>
      <c r="J8" s="42">
        <f>(G8-_xll.BDH($E8,"PX_LAST",K$1,K$1,"Fill=C","Days=A"))*100</f>
        <v>-5.2</v>
      </c>
      <c r="O8" s="9" t="s">
        <v>154</v>
      </c>
      <c r="P8" s="39" t="s">
        <v>38</v>
      </c>
      <c r="Q8" s="38" t="e">
        <f>_xll.BDH($O8&amp;"G"&amp;Q$4&amp;" Index","PX_LAST",$H$1,$H$1,"Fill=C","Days=A")/_xll.BDH($O8&amp;"G"&amp;Q$4&amp;" Index","PX_LAST",$O$5,$O$5,"Fill=C","Days=A")-1</f>
        <v>#VALUE!</v>
      </c>
      <c r="R8" s="38" t="e">
        <f>_xll.BDH($O8&amp;"G"&amp;R$4&amp;" Index","PX_LAST",$H$1,$H$1,"Fill=C","Days=A")/_xll.BDH($O8&amp;"G"&amp;R$4&amp;" Index","PX_LAST",$O$5,$O$5,"Fill=C","Days=A")-1</f>
        <v>#VALUE!</v>
      </c>
      <c r="S8" s="38" t="e">
        <f>_xll.BDH($O8&amp;"G"&amp;S$4&amp;" Index","PX_LAST",$H$1,$H$1,"Fill=C","Days=A")/_xll.BDH($O8&amp;"G"&amp;S$4&amp;" Index","PX_LAST",$O$5,$O$5,"Fill=C","Days=A")-1</f>
        <v>#VALUE!</v>
      </c>
      <c r="T8" s="38"/>
      <c r="U8" s="38" t="e">
        <f>_xll.BDH($O8&amp;"G"&amp;U$4&amp;" Index","PX_LAST",$H$1,$H$1,"Fill=C","Days=A")/_xll.BDH($O8&amp;"G"&amp;U$4&amp;" Index","PX_LAST",$O$5,$O$5,"Fill=C","Days=A")-1</f>
        <v>#VALUE!</v>
      </c>
      <c r="V8" s="38" t="e">
        <f>_xll.BDH($O8&amp;"G"&amp;V$4&amp;" Index","PX_LAST",$H$1,$H$1,"Fill=C","Days=A")/_xll.BDH($O8&amp;"G"&amp;V$4&amp;" Index","PX_LAST",$O$5,$O$5,"Fill=C","Days=A")-1</f>
        <v>#VALUE!</v>
      </c>
      <c r="W8" s="11"/>
      <c r="X8" s="11"/>
      <c r="Y8" s="11"/>
      <c r="AA8" s="39" t="s">
        <v>38</v>
      </c>
      <c r="AB8" s="38" t="e">
        <f>_xll.BDH($O8&amp;"G"&amp;AB$4&amp;" Index","PX_LAST",H$1,H$1,"Fill=C","Days=A")/_xll.BDH($O8&amp;"G"&amp;AB$4&amp;" Index","PX_LAST",$AA$4,$AA$4,"Fill=C","Days=A")-1</f>
        <v>#VALUE!</v>
      </c>
      <c r="AC8" s="38" t="e">
        <f>_xll.BDH($O8&amp;"G"&amp;AC$4&amp;" Index","PX_LAST",H$1,H$1,"Fill=C","Days=A")/_xll.BDH($O8&amp;"G"&amp;AC$4&amp;" Index","PX_LAST",$AA$4,$AA$4,"Fill=C","Days=A")-1</f>
        <v>#VALUE!</v>
      </c>
      <c r="AD8" s="38" t="e">
        <f>_xll.BDH($O8&amp;"G"&amp;AD$4&amp;" Index","PX_LAST",H$1,H$1,"Fill=C","Days=A")/_xll.BDH($O8&amp;"G"&amp;AD$4&amp;" Index","PX_LAST",$AA$4,$AA$4,"Fill=C","Days=A")-1</f>
        <v>#VALUE!</v>
      </c>
      <c r="AE8" s="38"/>
      <c r="AF8" s="38" t="e">
        <f>_xll.BDH($O8&amp;"G"&amp;AF$4&amp;" Index","PX_LAST",H$1,H$1,"Fill=C","Days=A")/_xll.BDH($O8&amp;"G"&amp;AF$4&amp;" Index","PX_LAST",$AA$4,$AA$4,"Fill=C","Days=A")-1</f>
        <v>#VALUE!</v>
      </c>
      <c r="AG8" s="38" t="e">
        <f>_xll.BDH($O8&amp;"G"&amp;AG$4&amp;" Index","PX_LAST",H$1,H$1,"Fill=C","Days=A")/_xll.BDH($O8&amp;"G"&amp;AG$4&amp;" Index","PX_LAST",$AA$4,$AA$4,"Fill=C","Days=A")-1</f>
        <v>#VALUE!</v>
      </c>
      <c r="AH8" s="60"/>
      <c r="AI8" s="63"/>
      <c r="AJ8" s="60"/>
      <c r="AK8" s="39" t="s">
        <v>38</v>
      </c>
      <c r="AL8" s="38" t="e">
        <f>_xll.BDH($O8&amp;"G"&amp;AL$4&amp;" Index","PX_LAST",$H$1,$H$1,"Fill=C","Days=A")/_xll.BDH($O8&amp;"G"&amp;AL$4&amp;" Index","PX_LAST",$AK$4,$AK$4,"Fill=C","Days=A")-1</f>
        <v>#VALUE!</v>
      </c>
      <c r="AM8" s="38" t="e">
        <f>_xll.BDH($O8&amp;"G"&amp;AM$4&amp;" Index","PX_LAST",$H$1,$H$1,"Fill=C","Days=A")/_xll.BDH($O8&amp;"G"&amp;AM$4&amp;" Index","PX_LAST",$AK$4,$AK$4,"Fill=C","Days=A")-1</f>
        <v>#VALUE!</v>
      </c>
      <c r="AN8" s="38" t="e">
        <f>_xll.BDH($O8&amp;"G"&amp;AN$4&amp;" Index","PX_LAST",$H$1,$H$1,"Fill=C","Days=A")/_xll.BDH($O8&amp;"G"&amp;AN$4&amp;" Index","PX_LAST",$AK$4,$AK$4,"Fill=C","Days=A")-1</f>
        <v>#VALUE!</v>
      </c>
      <c r="AO8" s="38"/>
      <c r="AP8" s="38" t="e">
        <f>_xll.BDH($O8&amp;"G"&amp;AP$4&amp;" Index","PX_LAST",$H$1,$H$1,"Fill=C","Days=A")/_xll.BDH($O8&amp;"G"&amp;AP$4&amp;" Index","PX_LAST",$AK$4,$AK$4,"Fill=C","Days=A")-1</f>
        <v>#VALUE!</v>
      </c>
      <c r="AQ8" s="38" t="e">
        <f>_xll.BDH($O8&amp;"G"&amp;AQ$4&amp;" Index","PX_LAST",$H$1,$H$1,"Fill=C","Days=A")/_xll.BDH($O8&amp;"G"&amp;AQ$4&amp;" Index","PX_LAST",$AK$4,$AK$4,"Fill=C","Days=A")-1</f>
        <v>#VALUE!</v>
      </c>
    </row>
    <row r="9" spans="5:43" s="1" customFormat="1" x14ac:dyDescent="0.25">
      <c r="E9" s="1" t="s">
        <v>60</v>
      </c>
      <c r="F9" s="1" t="s">
        <v>176</v>
      </c>
      <c r="G9" s="51">
        <f>IF(ISNUMBER(_xll.BDH($E9,"PX_LAST",H$1,H$1,"Fill=C","Days=A"))=TRUE,_xll.BDH($E9,"PX_LAST",H$1,H$1,"Fill=C","Days=A"),0)</f>
        <v>0.24399999999999999</v>
      </c>
      <c r="H9" s="42">
        <f>(G9-_xll.BDH($E9,"PX_LAST",I$1,I$1,"Fill=C","Days=A"))*100</f>
        <v>4.3999999999999986</v>
      </c>
      <c r="I9" s="42">
        <f>(G9-_xll.BDH($E9,"PX_LAST",J$1,J$1,"Fill=C","Days=A"))*100</f>
        <v>-2.1000000000000019</v>
      </c>
      <c r="J9" s="42">
        <f>(G9-_xll.BDH($E9,"PX_LAST",K$1,K$1,"Fill=C","Days=A"))*100</f>
        <v>-2.1000000000000019</v>
      </c>
      <c r="O9" s="1" t="s">
        <v>155</v>
      </c>
      <c r="P9" s="40" t="s">
        <v>169</v>
      </c>
      <c r="Q9" s="38" t="e">
        <f>_xll.BDH($O9&amp;"G"&amp;Q$4&amp;" Index","PX_LAST",$H$1,$H$1,"Fill=C","Days=A")/_xll.BDH($O9&amp;"G"&amp;Q$4&amp;" Index","PX_LAST",$O$5,$O$5,"Fill=C","Days=A")-1</f>
        <v>#VALUE!</v>
      </c>
      <c r="R9" s="38" t="e">
        <f>_xll.BDH($O9&amp;"G"&amp;R$4&amp;" Index","PX_LAST",$H$1,$H$1,"Fill=C","Days=A")/_xll.BDH($O9&amp;"G"&amp;R$4&amp;" Index","PX_LAST",$O$5,$O$5,"Fill=C","Days=A")-1</f>
        <v>#VALUE!</v>
      </c>
      <c r="S9" s="38" t="e">
        <f>_xll.BDH($O9&amp;"G"&amp;S$4&amp;" Index","PX_LAST",$H$1,$H$1,"Fill=C","Days=A")/_xll.BDH($O9&amp;"G"&amp;S$4&amp;" Index","PX_LAST",$O$5,$O$5,"Fill=C","Days=A")-1</f>
        <v>#VALUE!</v>
      </c>
      <c r="T9" s="38" t="e">
        <f>_xll.BDH($O9&amp;"G"&amp;T$4&amp;" Index","PX_LAST",$H$1,$H$1,"Fill=C","Days=A")/_xll.BDH($O9&amp;"G"&amp;T$4&amp;" Index","PX_LAST",$O$5,$O$5,"Fill=C","Days=A")-1</f>
        <v>#VALUE!</v>
      </c>
      <c r="U9" s="38" t="e">
        <f>_xll.BDH($O9&amp;"G"&amp;U$4&amp;" Index","PX_LAST",$H$1,$H$1,"Fill=C","Days=A")/_xll.BDH($O9&amp;"G"&amp;U$4&amp;" Index","PX_LAST",$O$5,$O$5,"Fill=C","Days=A")-1</f>
        <v>#VALUE!</v>
      </c>
      <c r="V9" s="38" t="e">
        <f>_xll.BDH($O9&amp;"G"&amp;V$4&amp;" Index","PX_LAST",$H$1,$H$1,"Fill=C","Days=A")/_xll.BDH($O9&amp;"G"&amp;V$4&amp;" Index","PX_LAST",$O$5,$O$5,"Fill=C","Days=A")-1</f>
        <v>#VALUE!</v>
      </c>
      <c r="W9" s="4"/>
      <c r="X9" s="4"/>
      <c r="Y9" s="4"/>
      <c r="AA9" s="40" t="s">
        <v>169</v>
      </c>
      <c r="AB9" s="38" t="e">
        <f>_xll.BDH($O9&amp;"G"&amp;AB$4&amp;" Index","PX_LAST",H$1,H$1,"Fill=C","Days=A")/_xll.BDH($O9&amp;"G"&amp;AB$4&amp;" Index","PX_LAST",$AA$4,$AA$4,"Fill=C","Days=A")-1</f>
        <v>#VALUE!</v>
      </c>
      <c r="AC9" s="38" t="e">
        <f>_xll.BDH($O9&amp;"G"&amp;AC$4&amp;" Index","PX_LAST",H$1,H$1,"Fill=C","Days=A")/_xll.BDH($O9&amp;"G"&amp;AC$4&amp;" Index","PX_LAST",$AA$4,$AA$4,"Fill=C","Days=A")-1</f>
        <v>#VALUE!</v>
      </c>
      <c r="AD9" s="38" t="e">
        <f>_xll.BDH($O9&amp;"G"&amp;AD$4&amp;" Index","PX_LAST",H$1,H$1,"Fill=C","Days=A")/_xll.BDH($O9&amp;"G"&amp;AD$4&amp;" Index","PX_LAST",$AA$4,$AA$4,"Fill=C","Days=A")-1</f>
        <v>#VALUE!</v>
      </c>
      <c r="AE9" s="38" t="e">
        <f>_xll.BDH($O9&amp;"G"&amp;AE$4&amp;" Index","PX_LAST",H$1,H$1,"Fill=C","Days=A")/_xll.BDH($O9&amp;"G"&amp;AE$4&amp;" Index","PX_LAST",$AA$4,$AA$4,"Fill=C","Days=A")-1</f>
        <v>#VALUE!</v>
      </c>
      <c r="AF9" s="38" t="e">
        <f>_xll.BDH($O9&amp;"G"&amp;AF$4&amp;" Index","PX_LAST",H$1,H$1,"Fill=C","Days=A")/_xll.BDH($O9&amp;"G"&amp;AF$4&amp;" Index","PX_LAST",$AA$4,$AA$4,"Fill=C","Days=A")-1</f>
        <v>#VALUE!</v>
      </c>
      <c r="AG9" s="38" t="e">
        <f>_xll.BDH($O9&amp;"G"&amp;AG$4&amp;" Index","PX_LAST",H$1,H$1,"Fill=C","Days=A")/_xll.BDH($O9&amp;"G"&amp;AG$4&amp;" Index","PX_LAST",$AA$4,$AA$4,"Fill=C","Days=A")-1</f>
        <v>#VALUE!</v>
      </c>
      <c r="AH9" s="60"/>
      <c r="AI9" s="63"/>
      <c r="AJ9" s="60"/>
      <c r="AK9" s="40" t="s">
        <v>169</v>
      </c>
      <c r="AL9" s="38" t="e">
        <f>_xll.BDH($O9&amp;"G"&amp;AL$4&amp;" Index","PX_LAST",$H$1,$H$1,"Fill=C","Days=A")/_xll.BDH($O9&amp;"G"&amp;AL$4&amp;" Index","PX_LAST",$AK$4,$AK$4,"Fill=C","Days=A")-1</f>
        <v>#VALUE!</v>
      </c>
      <c r="AM9" s="38" t="e">
        <f>_xll.BDH($O9&amp;"G"&amp;AM$4&amp;" Index","PX_LAST",$H$1,$H$1,"Fill=C","Days=A")/_xll.BDH($O9&amp;"G"&amp;AM$4&amp;" Index","PX_LAST",$AK$4,$AK$4,"Fill=C","Days=A")-1</f>
        <v>#VALUE!</v>
      </c>
      <c r="AN9" s="38" t="e">
        <f>_xll.BDH($O9&amp;"G"&amp;AN$4&amp;" Index","PX_LAST",$H$1,$H$1,"Fill=C","Days=A")/_xll.BDH($O9&amp;"G"&amp;AN$4&amp;" Index","PX_LAST",$AK$4,$AK$4,"Fill=C","Days=A")-1</f>
        <v>#VALUE!</v>
      </c>
      <c r="AO9" s="38" t="e">
        <f>_xll.BDH($O9&amp;"G"&amp;AO$4&amp;" Index","PX_LAST",$H$1,$H$1,"Fill=C","Days=A")/_xll.BDH($O9&amp;"G"&amp;AO$4&amp;" Index","PX_LAST",$AK$4,$AK$4,"Fill=C","Days=A")-1</f>
        <v>#VALUE!</v>
      </c>
      <c r="AP9" s="38" t="e">
        <f>_xll.BDH($O9&amp;"G"&amp;AP$4&amp;" Index","PX_LAST",$H$1,$H$1,"Fill=C","Days=A")/_xll.BDH($O9&amp;"G"&amp;AP$4&amp;" Index","PX_LAST",$AK$4,$AK$4,"Fill=C","Days=A")-1</f>
        <v>#VALUE!</v>
      </c>
      <c r="AQ9" s="38" t="e">
        <f>_xll.BDH($O9&amp;"G"&amp;AQ$4&amp;" Index","PX_LAST",$H$1,$H$1,"Fill=C","Days=A")/_xll.BDH($O9&amp;"G"&amp;AQ$4&amp;" Index","PX_LAST",$AK$4,$AK$4,"Fill=C","Days=A")-1</f>
        <v>#VALUE!</v>
      </c>
    </row>
    <row r="10" spans="5:43" s="1" customFormat="1" x14ac:dyDescent="0.25">
      <c r="E10" s="9" t="s">
        <v>61</v>
      </c>
      <c r="F10" s="9" t="s">
        <v>177</v>
      </c>
      <c r="G10" s="50">
        <f>IF(ISNUMBER(_xll.BDH($E10,"PX_LAST",H$1,H$1,"Fill=C","Days=A"))=TRUE,_xll.BDH($E10,"PX_LAST",H$1,H$1,"Fill=C","Days=A"),0)</f>
        <v>1.7309999999999999</v>
      </c>
      <c r="H10" s="42">
        <f>(G10-_xll.BDH($E10,"PX_LAST",I$1,I$1,"Fill=C","Days=A"))*100</f>
        <v>-1.0000000000000231</v>
      </c>
      <c r="I10" s="42">
        <f>(G10-_xll.BDH($E10,"PX_LAST",J$1,J$1,"Fill=C","Days=A"))*100</f>
        <v>-22.900000000000009</v>
      </c>
      <c r="J10" s="42">
        <f>(G10-_xll.BDH($E10,"PX_LAST",K$1,K$1,"Fill=C","Days=A"))*100</f>
        <v>-22.900000000000009</v>
      </c>
      <c r="O10" s="9" t="s">
        <v>156</v>
      </c>
      <c r="P10" s="39" t="s">
        <v>170</v>
      </c>
      <c r="Q10" s="38" t="e">
        <f>_xll.BDH($O10&amp;"G"&amp;Q$4&amp;" Index","PX_LAST",$H$1,$H$1,"Fill=C","Days=A")/_xll.BDH($O10&amp;"G"&amp;Q$4&amp;" Index","PX_LAST",$O$5,$O$5,"Fill=C","Days=A")-1</f>
        <v>#VALUE!</v>
      </c>
      <c r="R10" s="38" t="e">
        <f>_xll.BDH($O10&amp;"G"&amp;R$4&amp;" Index","PX_LAST",$H$1,$H$1,"Fill=C","Days=A")/_xll.BDH($O10&amp;"G"&amp;R$4&amp;" Index","PX_LAST",$O$5,$O$5,"Fill=C","Days=A")-1</f>
        <v>#VALUE!</v>
      </c>
      <c r="S10" s="38" t="e">
        <f>_xll.BDH($O10&amp;"G"&amp;S$4&amp;" Index","PX_LAST",$H$1,$H$1,"Fill=C","Days=A")/_xll.BDH($O10&amp;"G"&amp;S$4&amp;" Index","PX_LAST",$O$5,$O$5,"Fill=C","Days=A")-1</f>
        <v>#VALUE!</v>
      </c>
      <c r="T10" s="38" t="e">
        <f>_xll.BDH($O10&amp;"G"&amp;T$4&amp;" Index","PX_LAST",$H$1,$H$1,"Fill=C","Days=A")/_xll.BDH($O10&amp;"G"&amp;T$4&amp;" Index","PX_LAST",$O$5,$O$5,"Fill=C","Days=A")-1</f>
        <v>#VALUE!</v>
      </c>
      <c r="U10" s="38" t="e">
        <f>_xll.BDH($O10&amp;"G"&amp;U$4&amp;" Index","PX_LAST",$H$1,$H$1,"Fill=C","Days=A")/_xll.BDH($O10&amp;"G"&amp;U$4&amp;" Index","PX_LAST",$O$5,$O$5,"Fill=C","Days=A")-1</f>
        <v>#VALUE!</v>
      </c>
      <c r="V10" s="38" t="e">
        <f>_xll.BDH($O10&amp;"G"&amp;V$4&amp;" Index","PX_LAST",$H$1,$H$1,"Fill=C","Days=A")/_xll.BDH($O10&amp;"G"&amp;V$4&amp;" Index","PX_LAST",$O$5,$O$5,"Fill=C","Days=A")-1</f>
        <v>#VALUE!</v>
      </c>
      <c r="W10" s="11"/>
      <c r="X10" s="11"/>
      <c r="Y10" s="11"/>
      <c r="AA10" s="39" t="s">
        <v>170</v>
      </c>
      <c r="AB10" s="38" t="e">
        <f>_xll.BDH($O10&amp;"G"&amp;AB$4&amp;" Index","PX_LAST",H$1,H$1,"Fill=C","Days=A")/_xll.BDH($O10&amp;"G"&amp;AB$4&amp;" Index","PX_LAST",$AA$4,$AA$4,"Fill=C","Days=A")-1</f>
        <v>#VALUE!</v>
      </c>
      <c r="AC10" s="38" t="e">
        <f>_xll.BDH($O10&amp;"G"&amp;AC$4&amp;" Index","PX_LAST",H$1,H$1,"Fill=C","Days=A")/_xll.BDH($O10&amp;"G"&amp;AC$4&amp;" Index","PX_LAST",$AA$4,$AA$4,"Fill=C","Days=A")-1</f>
        <v>#VALUE!</v>
      </c>
      <c r="AD10" s="38" t="e">
        <f>_xll.BDH($O10&amp;"G"&amp;AD$4&amp;" Index","PX_LAST",H$1,H$1,"Fill=C","Days=A")/_xll.BDH($O10&amp;"G"&amp;AD$4&amp;" Index","PX_LAST",$AA$4,$AA$4,"Fill=C","Days=A")-1</f>
        <v>#VALUE!</v>
      </c>
      <c r="AE10" s="38" t="e">
        <f>_xll.BDH($O10&amp;"G"&amp;AE$4&amp;" Index","PX_LAST",H$1,H$1,"Fill=C","Days=A")/_xll.BDH($O10&amp;"G"&amp;AE$4&amp;" Index","PX_LAST",$AA$4,$AA$4,"Fill=C","Days=A")-1</f>
        <v>#VALUE!</v>
      </c>
      <c r="AF10" s="38" t="e">
        <f>_xll.BDH($O10&amp;"G"&amp;AF$4&amp;" Index","PX_LAST",H$1,H$1,"Fill=C","Days=A")/_xll.BDH($O10&amp;"G"&amp;AF$4&amp;" Index","PX_LAST",$AA$4,$AA$4,"Fill=C","Days=A")-1</f>
        <v>#VALUE!</v>
      </c>
      <c r="AG10" s="38" t="e">
        <f>_xll.BDH($O10&amp;"G"&amp;AG$4&amp;" Index","PX_LAST",H$1,H$1,"Fill=C","Days=A")/_xll.BDH($O10&amp;"G"&amp;AG$4&amp;" Index","PX_LAST",$AA$4,$AA$4,"Fill=C","Days=A")-1</f>
        <v>#VALUE!</v>
      </c>
      <c r="AH10" s="60"/>
      <c r="AI10" s="63"/>
      <c r="AJ10" s="60"/>
      <c r="AK10" s="39" t="s">
        <v>170</v>
      </c>
      <c r="AL10" s="38" t="e">
        <f>_xll.BDH($O10&amp;"G"&amp;AL$4&amp;" Index","PX_LAST",$H$1,$H$1,"Fill=C","Days=A")/_xll.BDH($O10&amp;"G"&amp;AL$4&amp;" Index","PX_LAST",$AK$4,$AK$4,"Fill=C","Days=A")-1</f>
        <v>#VALUE!</v>
      </c>
      <c r="AM10" s="38" t="e">
        <f>_xll.BDH($O10&amp;"G"&amp;AM$4&amp;" Index","PX_LAST",$H$1,$H$1,"Fill=C","Days=A")/_xll.BDH($O10&amp;"G"&amp;AM$4&amp;" Index","PX_LAST",$AK$4,$AK$4,"Fill=C","Days=A")-1</f>
        <v>#VALUE!</v>
      </c>
      <c r="AN10" s="38" t="e">
        <f>_xll.BDH($O10&amp;"G"&amp;AN$4&amp;" Index","PX_LAST",$H$1,$H$1,"Fill=C","Days=A")/_xll.BDH($O10&amp;"G"&amp;AN$4&amp;" Index","PX_LAST",$AK$4,$AK$4,"Fill=C","Days=A")-1</f>
        <v>#VALUE!</v>
      </c>
      <c r="AO10" s="38" t="e">
        <f>_xll.BDH($O10&amp;"G"&amp;AO$4&amp;" Index","PX_LAST",$H$1,$H$1,"Fill=C","Days=A")/_xll.BDH($O10&amp;"G"&amp;AO$4&amp;" Index","PX_LAST",$AK$4,$AK$4,"Fill=C","Days=A")-1</f>
        <v>#VALUE!</v>
      </c>
      <c r="AP10" s="38" t="e">
        <f>_xll.BDH($O10&amp;"G"&amp;AP$4&amp;" Index","PX_LAST",$H$1,$H$1,"Fill=C","Days=A")/_xll.BDH($O10&amp;"G"&amp;AP$4&amp;" Index","PX_LAST",$AK$4,$AK$4,"Fill=C","Days=A")-1</f>
        <v>#VALUE!</v>
      </c>
      <c r="AQ10" s="38" t="e">
        <f>_xll.BDH($O10&amp;"G"&amp;AQ$4&amp;" Index","PX_LAST",$H$1,$H$1,"Fill=C","Days=A")/_xll.BDH($O10&amp;"G"&amp;AQ$4&amp;" Index","PX_LAST",$AK$4,$AK$4,"Fill=C","Days=A")-1</f>
        <v>#VALUE!</v>
      </c>
    </row>
    <row r="11" spans="5:43" s="1" customFormat="1" x14ac:dyDescent="0.25">
      <c r="E11" s="1" t="s">
        <v>65</v>
      </c>
      <c r="F11" s="1" t="s">
        <v>178</v>
      </c>
      <c r="G11" s="51">
        <f>IF(ISNUMBER(_xll.BDH($E11,"PX_LAST",H$1,H$1,"Fill=C","Days=A"))=TRUE,_xll.BDH($E11,"PX_LAST",H$1,H$1,"Fill=C","Days=A"),0)</f>
        <v>2.681</v>
      </c>
      <c r="H11" s="42">
        <f>(G11-_xll.BDH($E11,"PX_LAST",I$1,I$1,"Fill=C","Days=A"))*100</f>
        <v>-8.0000000000000071</v>
      </c>
      <c r="I11" s="42">
        <f>(G11-_xll.BDH($E11,"PX_LAST",J$1,J$1,"Fill=C","Days=A"))*100</f>
        <v>-19.899999999999984</v>
      </c>
      <c r="J11" s="42">
        <f>(G11-_xll.BDH($E11,"PX_LAST",K$1,K$1,"Fill=C","Days=A"))*100</f>
        <v>-19.899999999999984</v>
      </c>
      <c r="O11" s="1" t="s">
        <v>157</v>
      </c>
      <c r="P11" s="40" t="s">
        <v>45</v>
      </c>
      <c r="Q11" s="38" t="e">
        <f>_xll.BDH($O11&amp;"G"&amp;Q$4&amp;" Index","PX_LAST",$H$1,$H$1,"Fill=C","Days=A")/_xll.BDH($O11&amp;"G"&amp;Q$4&amp;" Index","PX_LAST",$O$5,$O$5,"Fill=C","Days=A")-1</f>
        <v>#VALUE!</v>
      </c>
      <c r="R11" s="38" t="e">
        <f>_xll.BDH($O11&amp;"G"&amp;R$4&amp;" Index","PX_LAST",$H$1,$H$1,"Fill=C","Days=A")/_xll.BDH($O11&amp;"G"&amp;R$4&amp;" Index","PX_LAST",$O$5,$O$5,"Fill=C","Days=A")-1</f>
        <v>#VALUE!</v>
      </c>
      <c r="S11" s="38" t="e">
        <f>_xll.BDH($O11&amp;"G"&amp;S$4&amp;" Index","PX_LAST",$H$1,$H$1,"Fill=C","Days=A")/_xll.BDH($O11&amp;"G"&amp;S$4&amp;" Index","PX_LAST",$O$5,$O$5,"Fill=C","Days=A")-1</f>
        <v>#VALUE!</v>
      </c>
      <c r="T11" s="38" t="e">
        <f>_xll.BDH($O11&amp;"G"&amp;T$4&amp;" Index","PX_LAST",$H$1,$H$1,"Fill=C","Days=A")/_xll.BDH($O11&amp;"G"&amp;T$4&amp;" Index","PX_LAST",$O$5,$O$5,"Fill=C","Days=A")-1</f>
        <v>#VALUE!</v>
      </c>
      <c r="U11" s="38" t="e">
        <f>_xll.BDH($O11&amp;"G"&amp;U$4&amp;" Index","PX_LAST",$H$1,$H$1,"Fill=C","Days=A")/_xll.BDH($O11&amp;"G"&amp;U$4&amp;" Index","PX_LAST",$O$5,$O$5,"Fill=C","Days=A")-1</f>
        <v>#VALUE!</v>
      </c>
      <c r="V11" s="38" t="e">
        <f>_xll.BDH($O11&amp;"G"&amp;V$4&amp;" Index","PX_LAST",$H$1,$H$1,"Fill=C","Days=A")/_xll.BDH($O11&amp;"G"&amp;V$4&amp;" Index","PX_LAST",$O$5,$O$5,"Fill=C","Days=A")-1</f>
        <v>#VALUE!</v>
      </c>
      <c r="W11" s="4"/>
      <c r="X11" s="4"/>
      <c r="Y11" s="4"/>
      <c r="AA11" s="40" t="s">
        <v>45</v>
      </c>
      <c r="AB11" s="38" t="e">
        <f>_xll.BDH($O11&amp;"G"&amp;AB$4&amp;" Index","PX_LAST",H$1,H$1,"Fill=C","Days=A")/_xll.BDH($O11&amp;"G"&amp;AB$4&amp;" Index","PX_LAST",$AA$4,$AA$4,"Fill=C","Days=A")-1</f>
        <v>#VALUE!</v>
      </c>
      <c r="AC11" s="38" t="e">
        <f>_xll.BDH($O11&amp;"G"&amp;AC$4&amp;" Index","PX_LAST",H$1,H$1,"Fill=C","Days=A")/_xll.BDH($O11&amp;"G"&amp;AC$4&amp;" Index","PX_LAST",$AA$4,$AA$4,"Fill=C","Days=A")-1</f>
        <v>#VALUE!</v>
      </c>
      <c r="AD11" s="38" t="e">
        <f>_xll.BDH($O11&amp;"G"&amp;AD$4&amp;" Index","PX_LAST",H$1,H$1,"Fill=C","Days=A")/_xll.BDH($O11&amp;"G"&amp;AD$4&amp;" Index","PX_LAST",$AA$4,$AA$4,"Fill=C","Days=A")-1</f>
        <v>#VALUE!</v>
      </c>
      <c r="AE11" s="38" t="e">
        <f>_xll.BDH($O11&amp;"G"&amp;AE$4&amp;" Index","PX_LAST",H$1,H$1,"Fill=C","Days=A")/_xll.BDH($O11&amp;"G"&amp;AE$4&amp;" Index","PX_LAST",$AA$4,$AA$4,"Fill=C","Days=A")-1</f>
        <v>#VALUE!</v>
      </c>
      <c r="AF11" s="38" t="e">
        <f>_xll.BDH($O11&amp;"G"&amp;AF$4&amp;" Index","PX_LAST",H$1,H$1,"Fill=C","Days=A")/_xll.BDH($O11&amp;"G"&amp;AF$4&amp;" Index","PX_LAST",$AA$4,$AA$4,"Fill=C","Days=A")-1</f>
        <v>#VALUE!</v>
      </c>
      <c r="AG11" s="38" t="e">
        <f>_xll.BDH($O11&amp;"G"&amp;AG$4&amp;" Index","PX_LAST",H$1,H$1,"Fill=C","Days=A")/_xll.BDH($O11&amp;"G"&amp;AG$4&amp;" Index","PX_LAST",$AA$4,$AA$4,"Fill=C","Days=A")-1</f>
        <v>#VALUE!</v>
      </c>
      <c r="AH11" s="60"/>
      <c r="AI11" s="63"/>
      <c r="AJ11" s="60"/>
      <c r="AK11" s="40" t="s">
        <v>45</v>
      </c>
      <c r="AL11" s="38" t="e">
        <f>_xll.BDH($O11&amp;"G"&amp;AL$4&amp;" Index","PX_LAST",$H$1,$H$1,"Fill=C","Days=A")/_xll.BDH($O11&amp;"G"&amp;AL$4&amp;" Index","PX_LAST",$AK$4,$AK$4,"Fill=C","Days=A")-1</f>
        <v>#VALUE!</v>
      </c>
      <c r="AM11" s="38" t="e">
        <f>_xll.BDH($O11&amp;"G"&amp;AM$4&amp;" Index","PX_LAST",$H$1,$H$1,"Fill=C","Days=A")/_xll.BDH($O11&amp;"G"&amp;AM$4&amp;" Index","PX_LAST",$AK$4,$AK$4,"Fill=C","Days=A")-1</f>
        <v>#VALUE!</v>
      </c>
      <c r="AN11" s="38" t="e">
        <f>_xll.BDH($O11&amp;"G"&amp;AN$4&amp;" Index","PX_LAST",$H$1,$H$1,"Fill=C","Days=A")/_xll.BDH($O11&amp;"G"&amp;AN$4&amp;" Index","PX_LAST",$AK$4,$AK$4,"Fill=C","Days=A")-1</f>
        <v>#VALUE!</v>
      </c>
      <c r="AO11" s="38" t="e">
        <f>_xll.BDH($O11&amp;"G"&amp;AO$4&amp;" Index","PX_LAST",$H$1,$H$1,"Fill=C","Days=A")/_xll.BDH($O11&amp;"G"&amp;AO$4&amp;" Index","PX_LAST",$AK$4,$AK$4,"Fill=C","Days=A")-1</f>
        <v>#VALUE!</v>
      </c>
      <c r="AP11" s="38" t="e">
        <f>_xll.BDH($O11&amp;"G"&amp;AP$4&amp;" Index","PX_LAST",$H$1,$H$1,"Fill=C","Days=A")/_xll.BDH($O11&amp;"G"&amp;AP$4&amp;" Index","PX_LAST",$AK$4,$AK$4,"Fill=C","Days=A")-1</f>
        <v>#VALUE!</v>
      </c>
      <c r="AQ11" s="38" t="e">
        <f>_xll.BDH($O11&amp;"G"&amp;AQ$4&amp;" Index","PX_LAST",$H$1,$H$1,"Fill=C","Days=A")/_xll.BDH($O11&amp;"G"&amp;AQ$4&amp;" Index","PX_LAST",$AK$4,$AK$4,"Fill=C","Days=A")-1</f>
        <v>#VALUE!</v>
      </c>
    </row>
    <row r="12" spans="5:43" s="1" customFormat="1" x14ac:dyDescent="0.25">
      <c r="E12" s="9" t="s">
        <v>68</v>
      </c>
      <c r="F12" s="9" t="s">
        <v>179</v>
      </c>
      <c r="G12" s="50">
        <f>IF(ISNUMBER(_xll.BDH($E12,"PX_LAST",H$1,H$1,"Fill=C","Days=A"))=TRUE,_xll.BDH($E12,"PX_LAST",H$1,H$1,"Fill=C","Days=A"),0)</f>
        <v>0.89800000000000002</v>
      </c>
      <c r="H12" s="42">
        <f>(G12-_xll.BDH($E12,"PX_LAST",I$1,I$1,"Fill=C","Days=A"))*100</f>
        <v>1.8000000000000016</v>
      </c>
      <c r="I12" s="42">
        <f>(G12-_xll.BDH($E12,"PX_LAST",J$1,J$1,"Fill=C","Days=A"))*100</f>
        <v>-8.9999999999999964</v>
      </c>
      <c r="J12" s="42">
        <f>(G12-_xll.BDH($E12,"PX_LAST",K$1,K$1,"Fill=C","Days=A"))*100</f>
        <v>-8.9999999999999964</v>
      </c>
      <c r="O12" s="9" t="s">
        <v>158</v>
      </c>
      <c r="P12" s="39" t="s">
        <v>171</v>
      </c>
      <c r="Q12" s="38" t="e">
        <f>_xll.BDH($O12&amp;"G"&amp;Q$4&amp;" Index","PX_LAST",$H$1,$H$1,"Fill=C","Days=A")/_xll.BDH($O12&amp;"G"&amp;Q$4&amp;" Index","PX_LAST",$O$5,$O$5,"Fill=C","Days=A")-1</f>
        <v>#VALUE!</v>
      </c>
      <c r="R12" s="38" t="e">
        <f>_xll.BDH($O12&amp;"G"&amp;R$4&amp;" Index","PX_LAST",$H$1,$H$1,"Fill=C","Days=A")/_xll.BDH($O12&amp;"G"&amp;R$4&amp;" Index","PX_LAST",$O$5,$O$5,"Fill=C","Days=A")-1</f>
        <v>#VALUE!</v>
      </c>
      <c r="S12" s="38" t="e">
        <f>_xll.BDH($O12&amp;"G"&amp;S$4&amp;" Index","PX_LAST",$H$1,$H$1,"Fill=C","Days=A")/_xll.BDH($O12&amp;"G"&amp;S$4&amp;" Index","PX_LAST",$O$5,$O$5,"Fill=C","Days=A")-1</f>
        <v>#VALUE!</v>
      </c>
      <c r="T12" s="38" t="e">
        <f>_xll.BDH($O12&amp;"G"&amp;T$4&amp;" Index","PX_LAST",$H$1,$H$1,"Fill=C","Days=A")/_xll.BDH($O12&amp;"G"&amp;T$4&amp;" Index","PX_LAST",$O$5,$O$5,"Fill=C","Days=A")-1</f>
        <v>#VALUE!</v>
      </c>
      <c r="U12" s="38" t="e">
        <f>_xll.BDH($O12&amp;"G"&amp;U$4&amp;" Index","PX_LAST",$H$1,$H$1,"Fill=C","Days=A")/_xll.BDH($O12&amp;"G"&amp;U$4&amp;" Index","PX_LAST",$O$5,$O$5,"Fill=C","Days=A")-1</f>
        <v>#VALUE!</v>
      </c>
      <c r="V12" s="38" t="e">
        <f>_xll.BDH($O12&amp;"G"&amp;V$4&amp;" Index","PX_LAST",$H$1,$H$1,"Fill=C","Days=A")/_xll.BDH($O12&amp;"G"&amp;V$4&amp;" Index","PX_LAST",$O$5,$O$5,"Fill=C","Days=A")-1</f>
        <v>#VALUE!</v>
      </c>
      <c r="W12" s="11"/>
      <c r="X12" s="11"/>
      <c r="Y12" s="11"/>
      <c r="AA12" s="39" t="s">
        <v>171</v>
      </c>
      <c r="AB12" s="38" t="e">
        <f>_xll.BDH($O12&amp;"G"&amp;AB$4&amp;" Index","PX_LAST",H$1,H$1,"Fill=C","Days=A")/_xll.BDH($O12&amp;"G"&amp;AB$4&amp;" Index","PX_LAST",$AA$4,$AA$4,"Fill=C","Days=A")-1</f>
        <v>#VALUE!</v>
      </c>
      <c r="AC12" s="38" t="e">
        <f>_xll.BDH($O12&amp;"G"&amp;AC$4&amp;" Index","PX_LAST",H$1,H$1,"Fill=C","Days=A")/_xll.BDH($O12&amp;"G"&amp;AC$4&amp;" Index","PX_LAST",$AA$4,$AA$4,"Fill=C","Days=A")-1</f>
        <v>#VALUE!</v>
      </c>
      <c r="AD12" s="38" t="e">
        <f>_xll.BDH($O12&amp;"G"&amp;AD$4&amp;" Index","PX_LAST",H$1,H$1,"Fill=C","Days=A")/_xll.BDH($O12&amp;"G"&amp;AD$4&amp;" Index","PX_LAST",$AA$4,$AA$4,"Fill=C","Days=A")-1</f>
        <v>#VALUE!</v>
      </c>
      <c r="AE12" s="38" t="e">
        <f>_xll.BDH($O12&amp;"G"&amp;AE$4&amp;" Index","PX_LAST",H$1,H$1,"Fill=C","Days=A")/_xll.BDH($O12&amp;"G"&amp;AE$4&amp;" Index","PX_LAST",$AA$4,$AA$4,"Fill=C","Days=A")-1</f>
        <v>#VALUE!</v>
      </c>
      <c r="AF12" s="38" t="e">
        <f>_xll.BDH($O12&amp;"G"&amp;AF$4&amp;" Index","PX_LAST",H$1,H$1,"Fill=C","Days=A")/_xll.BDH($O12&amp;"G"&amp;AF$4&amp;" Index","PX_LAST",$AA$4,$AA$4,"Fill=C","Days=A")-1</f>
        <v>#VALUE!</v>
      </c>
      <c r="AG12" s="38" t="e">
        <f>_xll.BDH($O12&amp;"G"&amp;AG$4&amp;" Index","PX_LAST",H$1,H$1,"Fill=C","Days=A")/_xll.BDH($O12&amp;"G"&amp;AG$4&amp;" Index","PX_LAST",$AA$4,$AA$4,"Fill=C","Days=A")-1</f>
        <v>#VALUE!</v>
      </c>
      <c r="AH12" s="60"/>
      <c r="AI12" s="63"/>
      <c r="AJ12" s="60"/>
      <c r="AK12" s="39" t="s">
        <v>171</v>
      </c>
      <c r="AL12" s="38" t="e">
        <f>_xll.BDH($O12&amp;"G"&amp;AL$4&amp;" Index","PX_LAST",$H$1,$H$1,"Fill=C","Days=A")/_xll.BDH($O12&amp;"G"&amp;AL$4&amp;" Index","PX_LAST",$AK$4,$AK$4,"Fill=C","Days=A")-1</f>
        <v>#VALUE!</v>
      </c>
      <c r="AM12" s="38" t="e">
        <f>_xll.BDH($O12&amp;"G"&amp;AM$4&amp;" Index","PX_LAST",$H$1,$H$1,"Fill=C","Days=A")/_xll.BDH($O12&amp;"G"&amp;AM$4&amp;" Index","PX_LAST",$AK$4,$AK$4,"Fill=C","Days=A")-1</f>
        <v>#VALUE!</v>
      </c>
      <c r="AN12" s="38" t="e">
        <f>_xll.BDH($O12&amp;"G"&amp;AN$4&amp;" Index","PX_LAST",$H$1,$H$1,"Fill=C","Days=A")/_xll.BDH($O12&amp;"G"&amp;AN$4&amp;" Index","PX_LAST",$AK$4,$AK$4,"Fill=C","Days=A")-1</f>
        <v>#VALUE!</v>
      </c>
      <c r="AO12" s="38" t="e">
        <f>_xll.BDH($O12&amp;"G"&amp;AO$4&amp;" Index","PX_LAST",$H$1,$H$1,"Fill=C","Days=A")/_xll.BDH($O12&amp;"G"&amp;AO$4&amp;" Index","PX_LAST",$AK$4,$AK$4,"Fill=C","Days=A")-1</f>
        <v>#VALUE!</v>
      </c>
      <c r="AP12" s="38" t="e">
        <f>_xll.BDH($O12&amp;"G"&amp;AP$4&amp;" Index","PX_LAST",$H$1,$H$1,"Fill=C","Days=A")/_xll.BDH($O12&amp;"G"&amp;AP$4&amp;" Index","PX_LAST",$AK$4,$AK$4,"Fill=C","Days=A")-1</f>
        <v>#VALUE!</v>
      </c>
      <c r="AQ12" s="38" t="e">
        <f>_xll.BDH($O12&amp;"G"&amp;AQ$4&amp;" Index","PX_LAST",$H$1,$H$1,"Fill=C","Days=A")/_xll.BDH($O12&amp;"G"&amp;AQ$4&amp;" Index","PX_LAST",$AK$4,$AK$4,"Fill=C","Days=A")-1</f>
        <v>#VALUE!</v>
      </c>
    </row>
    <row r="13" spans="5:43" s="1" customFormat="1" x14ac:dyDescent="0.25">
      <c r="E13" s="1" t="s">
        <v>69</v>
      </c>
      <c r="F13" s="1" t="s">
        <v>180</v>
      </c>
      <c r="G13" s="51">
        <f>IF(ISNUMBER(_xll.BDH($E13,"PX_LAST",H$1,H$1,"Fill=C","Days=A"))=TRUE,_xll.BDH($E13,"PX_LAST",H$1,H$1,"Fill=C","Days=A"),0)</f>
        <v>1.2310000000000001</v>
      </c>
      <c r="H13" s="42">
        <f>(G13-_xll.BDH($E13,"PX_LAST",I$1,I$1,"Fill=C","Days=A"))*100</f>
        <v>-0.39999999999997815</v>
      </c>
      <c r="I13" s="42">
        <f>(G13-_xll.BDH($E13,"PX_LAST",J$1,J$1,"Fill=C","Days=A"))*100</f>
        <v>-16.300000000000004</v>
      </c>
      <c r="J13" s="42">
        <f>(G13-_xll.BDH($E13,"PX_LAST",K$1,K$1,"Fill=C","Days=A"))*100</f>
        <v>-16.300000000000004</v>
      </c>
      <c r="O13" s="1" t="s">
        <v>159</v>
      </c>
      <c r="P13" s="40" t="s">
        <v>172</v>
      </c>
      <c r="Q13" s="38" t="e">
        <f>_xll.BDH($O13&amp;"G"&amp;Q$4&amp;" Index","PX_LAST",$H$1,$H$1,"Fill=C","Days=A")/_xll.BDH($O13&amp;"G"&amp;Q$4&amp;" Index","PX_LAST",$O$5,$O$5,"Fill=C","Days=A")-1</f>
        <v>#VALUE!</v>
      </c>
      <c r="R13" s="38" t="e">
        <f>_xll.BDH($O13&amp;"G"&amp;R$4&amp;" Index","PX_LAST",$H$1,$H$1,"Fill=C","Days=A")/_xll.BDH($O13&amp;"G"&amp;R$4&amp;" Index","PX_LAST",$O$5,$O$5,"Fill=C","Days=A")-1</f>
        <v>#VALUE!</v>
      </c>
      <c r="S13" s="38" t="e">
        <f>_xll.BDH($O13&amp;"G"&amp;S$4&amp;" Index","PX_LAST",$H$1,$H$1,"Fill=C","Days=A")/_xll.BDH($O13&amp;"G"&amp;S$4&amp;" Index","PX_LAST",$O$5,$O$5,"Fill=C","Days=A")-1</f>
        <v>#VALUE!</v>
      </c>
      <c r="T13" s="38" t="e">
        <f>_xll.BDH($O13&amp;"G"&amp;T$4&amp;" Index","PX_LAST",$H$1,$H$1,"Fill=C","Days=A")/_xll.BDH($O13&amp;"G"&amp;T$4&amp;" Index","PX_LAST",$O$5,$O$5,"Fill=C","Days=A")-1</f>
        <v>#VALUE!</v>
      </c>
      <c r="U13" s="38" t="e">
        <f>_xll.BDH($O13&amp;"G"&amp;U$4&amp;" Index","PX_LAST",$H$1,$H$1,"Fill=C","Days=A")/_xll.BDH($O13&amp;"G"&amp;U$4&amp;" Index","PX_LAST",$O$5,$O$5,"Fill=C","Days=A")-1</f>
        <v>#VALUE!</v>
      </c>
      <c r="V13" s="38" t="e">
        <f>_xll.BDH($O13&amp;"G"&amp;V$4&amp;" Index","PX_LAST",$H$1,$H$1,"Fill=C","Days=A")/_xll.BDH($O13&amp;"G"&amp;V$4&amp;" Index","PX_LAST",$O$5,$O$5,"Fill=C","Days=A")-1</f>
        <v>#VALUE!</v>
      </c>
      <c r="W13" s="4"/>
      <c r="X13" s="4"/>
      <c r="Y13" s="4"/>
      <c r="AA13" s="40" t="s">
        <v>172</v>
      </c>
      <c r="AB13" s="38" t="e">
        <f>_xll.BDH($O13&amp;"G"&amp;AB$4&amp;" Index","PX_LAST",H$1,H$1,"Fill=C","Days=A")/_xll.BDH($O13&amp;"G"&amp;AB$4&amp;" Index","PX_LAST",$AA$4,$AA$4,"Fill=C","Days=A")-1</f>
        <v>#VALUE!</v>
      </c>
      <c r="AC13" s="38" t="e">
        <f>_xll.BDH($O13&amp;"G"&amp;AC$4&amp;" Index","PX_LAST",H$1,H$1,"Fill=C","Days=A")/_xll.BDH($O13&amp;"G"&amp;AC$4&amp;" Index","PX_LAST",$AA$4,$AA$4,"Fill=C","Days=A")-1</f>
        <v>#VALUE!</v>
      </c>
      <c r="AD13" s="38" t="e">
        <f>_xll.BDH($O13&amp;"G"&amp;AD$4&amp;" Index","PX_LAST",H$1,H$1,"Fill=C","Days=A")/_xll.BDH($O13&amp;"G"&amp;AD$4&amp;" Index","PX_LAST",$AA$4,$AA$4,"Fill=C","Days=A")-1</f>
        <v>#VALUE!</v>
      </c>
      <c r="AE13" s="38" t="e">
        <f>_xll.BDH($O13&amp;"G"&amp;AE$4&amp;" Index","PX_LAST",H$1,H$1,"Fill=C","Days=A")/_xll.BDH($O13&amp;"G"&amp;AE$4&amp;" Index","PX_LAST",$AA$4,$AA$4,"Fill=C","Days=A")-1</f>
        <v>#VALUE!</v>
      </c>
      <c r="AF13" s="38" t="e">
        <f>_xll.BDH($O13&amp;"G"&amp;AF$4&amp;" Index","PX_LAST",H$1,H$1,"Fill=C","Days=A")/_xll.BDH($O13&amp;"G"&amp;AF$4&amp;" Index","PX_LAST",$AA$4,$AA$4,"Fill=C","Days=A")-1</f>
        <v>#VALUE!</v>
      </c>
      <c r="AG13" s="38" t="e">
        <f>_xll.BDH($O13&amp;"G"&amp;AG$4&amp;" Index","PX_LAST",H$1,H$1,"Fill=C","Days=A")/_xll.BDH($O13&amp;"G"&amp;AG$4&amp;" Index","PX_LAST",$AA$4,$AA$4,"Fill=C","Days=A")-1</f>
        <v>#VALUE!</v>
      </c>
      <c r="AH13" s="60"/>
      <c r="AI13" s="63"/>
      <c r="AJ13" s="60"/>
      <c r="AK13" s="40" t="s">
        <v>172</v>
      </c>
      <c r="AL13" s="38" t="e">
        <f>_xll.BDH($O13&amp;"G"&amp;AL$4&amp;" Index","PX_LAST",$H$1,$H$1,"Fill=C","Days=A")/_xll.BDH($O13&amp;"G"&amp;AL$4&amp;" Index","PX_LAST",$AK$4,$AK$4,"Fill=C","Days=A")-1</f>
        <v>#VALUE!</v>
      </c>
      <c r="AM13" s="38" t="e">
        <f>_xll.BDH($O13&amp;"G"&amp;AM$4&amp;" Index","PX_LAST",$H$1,$H$1,"Fill=C","Days=A")/_xll.BDH($O13&amp;"G"&amp;AM$4&amp;" Index","PX_LAST",$AK$4,$AK$4,"Fill=C","Days=A")-1</f>
        <v>#VALUE!</v>
      </c>
      <c r="AN13" s="38" t="e">
        <f>_xll.BDH($O13&amp;"G"&amp;AN$4&amp;" Index","PX_LAST",$H$1,$H$1,"Fill=C","Days=A")/_xll.BDH($O13&amp;"G"&amp;AN$4&amp;" Index","PX_LAST",$AK$4,$AK$4,"Fill=C","Days=A")-1</f>
        <v>#VALUE!</v>
      </c>
      <c r="AO13" s="38" t="e">
        <f>_xll.BDH($O13&amp;"G"&amp;AO$4&amp;" Index","PX_LAST",$H$1,$H$1,"Fill=C","Days=A")/_xll.BDH($O13&amp;"G"&amp;AO$4&amp;" Index","PX_LAST",$AK$4,$AK$4,"Fill=C","Days=A")-1</f>
        <v>#VALUE!</v>
      </c>
      <c r="AP13" s="38" t="e">
        <f>_xll.BDH($O13&amp;"G"&amp;AP$4&amp;" Index","PX_LAST",$H$1,$H$1,"Fill=C","Days=A")/_xll.BDH($O13&amp;"G"&amp;AP$4&amp;" Index","PX_LAST",$AK$4,$AK$4,"Fill=C","Days=A")-1</f>
        <v>#VALUE!</v>
      </c>
      <c r="AQ13" s="38" t="e">
        <f>_xll.BDH($O13&amp;"G"&amp;AQ$4&amp;" Index","PX_LAST",$H$1,$H$1,"Fill=C","Days=A")/_xll.BDH($O13&amp;"G"&amp;AQ$4&amp;" Index","PX_LAST",$AK$4,$AK$4,"Fill=C","Days=A")-1</f>
        <v>#VALUE!</v>
      </c>
    </row>
    <row r="14" spans="5:43" s="1" customFormat="1" ht="15.75" thickBot="1" x14ac:dyDescent="0.3">
      <c r="G14" s="5"/>
      <c r="H14" s="5"/>
      <c r="I14" s="5"/>
      <c r="J14" s="33"/>
      <c r="O14" s="9" t="s">
        <v>160</v>
      </c>
      <c r="P14" s="39" t="s">
        <v>150</v>
      </c>
      <c r="Q14" s="38" t="e">
        <f>_xll.BDH($O14&amp;"G"&amp;Q$4&amp;" Index","PX_LAST",$H$1,$H$1,"Fill=C","Days=A")/_xll.BDH($O14&amp;"G"&amp;Q$4&amp;" Index","PX_LAST",$O$5,$O$5,"Fill=C","Days=A")-1</f>
        <v>#VALUE!</v>
      </c>
      <c r="R14" s="38" t="e">
        <f>_xll.BDH($O14&amp;"G"&amp;R$4&amp;" Index","PX_LAST",$H$1,$H$1,"Fill=C","Days=A")/_xll.BDH($O14&amp;"G"&amp;R$4&amp;" Index","PX_LAST",$O$5,$O$5,"Fill=C","Days=A")-1</f>
        <v>#VALUE!</v>
      </c>
      <c r="S14" s="38" t="e">
        <f>_xll.BDH($O14&amp;"G"&amp;S$4&amp;" Index","PX_LAST",$H$1,$H$1,"Fill=C","Days=A")/_xll.BDH($O14&amp;"G"&amp;S$4&amp;" Index","PX_LAST",$O$5,$O$5,"Fill=C","Days=A")-1</f>
        <v>#VALUE!</v>
      </c>
      <c r="T14" s="38" t="e">
        <f>_xll.BDH($O14&amp;"G"&amp;T$4&amp;" Index","PX_LAST",$H$1,$H$1,"Fill=C","Days=A")/_xll.BDH($O14&amp;"G"&amp;T$4&amp;" Index","PX_LAST",$O$5,$O$5,"Fill=C","Days=A")-1</f>
        <v>#VALUE!</v>
      </c>
      <c r="U14" s="38" t="e">
        <f>_xll.BDH($O14&amp;"G"&amp;U$4&amp;" Index","PX_LAST",$H$1,$H$1,"Fill=C","Days=A")/_xll.BDH($O14&amp;"G"&amp;U$4&amp;" Index","PX_LAST",$O$5,$O$5,"Fill=C","Days=A")-1</f>
        <v>#VALUE!</v>
      </c>
      <c r="V14" s="38" t="e">
        <f>_xll.BDH($O14&amp;"G"&amp;V$4&amp;" Index","PX_LAST",$H$1,$H$1,"Fill=C","Days=A")/_xll.BDH($O14&amp;"G"&amp;V$4&amp;" Index","PX_LAST",$O$5,$O$5,"Fill=C","Days=A")-1</f>
        <v>#VALUE!</v>
      </c>
      <c r="W14" s="11"/>
      <c r="X14" s="11"/>
      <c r="Y14" s="11"/>
      <c r="AA14" s="39" t="s">
        <v>150</v>
      </c>
      <c r="AB14" s="38" t="e">
        <f>_xll.BDH($O14&amp;"G"&amp;AB$4&amp;" Index","PX_LAST",H$1,H$1,"Fill=C","Days=A")/_xll.BDH($O14&amp;"G"&amp;AB$4&amp;" Index","PX_LAST",$AA$4,$AA$4,"Fill=C","Days=A")-1</f>
        <v>#VALUE!</v>
      </c>
      <c r="AC14" s="38" t="e">
        <f>_xll.BDH($O14&amp;"G"&amp;AC$4&amp;" Index","PX_LAST",H$1,H$1,"Fill=C","Days=A")/_xll.BDH($O14&amp;"G"&amp;AC$4&amp;" Index","PX_LAST",$AA$4,$AA$4,"Fill=C","Days=A")-1</f>
        <v>#VALUE!</v>
      </c>
      <c r="AD14" s="38" t="e">
        <f>_xll.BDH($O14&amp;"G"&amp;AD$4&amp;" Index","PX_LAST",H$1,H$1,"Fill=C","Days=A")/_xll.BDH($O14&amp;"G"&amp;AD$4&amp;" Index","PX_LAST",$AA$4,$AA$4,"Fill=C","Days=A")-1</f>
        <v>#VALUE!</v>
      </c>
      <c r="AE14" s="38" t="e">
        <f>_xll.BDH($O14&amp;"G"&amp;AE$4&amp;" Index","PX_LAST",H$1,H$1,"Fill=C","Days=A")/_xll.BDH($O14&amp;"G"&amp;AE$4&amp;" Index","PX_LAST",$AA$4,$AA$4,"Fill=C","Days=A")-1</f>
        <v>#VALUE!</v>
      </c>
      <c r="AF14" s="38" t="e">
        <f>_xll.BDH($O14&amp;"G"&amp;AF$4&amp;" Index","PX_LAST",H$1,H$1,"Fill=C","Days=A")/_xll.BDH($O14&amp;"G"&amp;AF$4&amp;" Index","PX_LAST",$AA$4,$AA$4,"Fill=C","Days=A")-1</f>
        <v>#VALUE!</v>
      </c>
      <c r="AG14" s="38" t="e">
        <f>_xll.BDH($O14&amp;"G"&amp;AG$4&amp;" Index","PX_LAST",H$1,H$1,"Fill=C","Days=A")/_xll.BDH($O14&amp;"G"&amp;AG$4&amp;" Index","PX_LAST",$AA$4,$AA$4,"Fill=C","Days=A")-1</f>
        <v>#VALUE!</v>
      </c>
      <c r="AH14" s="60"/>
      <c r="AI14" s="63"/>
      <c r="AJ14" s="60"/>
      <c r="AK14" s="39" t="s">
        <v>150</v>
      </c>
      <c r="AL14" s="38" t="e">
        <f>_xll.BDH($O14&amp;"G"&amp;AL$4&amp;" Index","PX_LAST",$H$1,$H$1,"Fill=C","Days=A")/_xll.BDH($O14&amp;"G"&amp;AL$4&amp;" Index","PX_LAST",$AK$4,$AK$4,"Fill=C","Days=A")-1</f>
        <v>#VALUE!</v>
      </c>
      <c r="AM14" s="38" t="e">
        <f>_xll.BDH($O14&amp;"G"&amp;AM$4&amp;" Index","PX_LAST",$H$1,$H$1,"Fill=C","Days=A")/_xll.BDH($O14&amp;"G"&amp;AM$4&amp;" Index","PX_LAST",$AK$4,$AK$4,"Fill=C","Days=A")-1</f>
        <v>#VALUE!</v>
      </c>
      <c r="AN14" s="38" t="e">
        <f>_xll.BDH($O14&amp;"G"&amp;AN$4&amp;" Index","PX_LAST",$H$1,$H$1,"Fill=C","Days=A")/_xll.BDH($O14&amp;"G"&amp;AN$4&amp;" Index","PX_LAST",$AK$4,$AK$4,"Fill=C","Days=A")-1</f>
        <v>#VALUE!</v>
      </c>
      <c r="AO14" s="38" t="e">
        <f>_xll.BDH($O14&amp;"G"&amp;AO$4&amp;" Index","PX_LAST",$H$1,$H$1,"Fill=C","Days=A")/_xll.BDH($O14&amp;"G"&amp;AO$4&amp;" Index","PX_LAST",$AK$4,$AK$4,"Fill=C","Days=A")-1</f>
        <v>#VALUE!</v>
      </c>
      <c r="AP14" s="38" t="e">
        <f>_xll.BDH($O14&amp;"G"&amp;AP$4&amp;" Index","PX_LAST",$H$1,$H$1,"Fill=C","Days=A")/_xll.BDH($O14&amp;"G"&amp;AP$4&amp;" Index","PX_LAST",$AK$4,$AK$4,"Fill=C","Days=A")-1</f>
        <v>#VALUE!</v>
      </c>
      <c r="AQ14" s="38" t="e">
        <f>_xll.BDH($O14&amp;"G"&amp;AQ$4&amp;" Index","PX_LAST",$H$1,$H$1,"Fill=C","Days=A")/_xll.BDH($O14&amp;"G"&amp;AQ$4&amp;" Index","PX_LAST",$AK$4,$AK$4,"Fill=C","Days=A")-1</f>
        <v>#VALUE!</v>
      </c>
    </row>
    <row r="15" spans="5:43" s="1" customFormat="1" ht="15.75" thickBot="1" x14ac:dyDescent="0.3">
      <c r="F15" s="43" t="s">
        <v>77</v>
      </c>
      <c r="G15" s="7" t="s">
        <v>11</v>
      </c>
      <c r="H15" s="28" t="str">
        <f>$H$5</f>
        <v>1D Δ (bp)</v>
      </c>
      <c r="I15" s="28" t="str">
        <f>$I$5</f>
        <v>MTD Δ (bp)</v>
      </c>
      <c r="J15" s="44" t="s">
        <v>224</v>
      </c>
      <c r="O15" s="1" t="s">
        <v>149</v>
      </c>
      <c r="P15" s="40" t="s">
        <v>149</v>
      </c>
      <c r="Q15" s="38" t="e">
        <f>_xll.BDH($O15&amp;"G"&amp;Q$4&amp;" Index","PX_LAST",$H$1,$H$1,"Fill=C","Days=A")/_xll.BDH($O15&amp;"G"&amp;Q$4&amp;" Index","PX_LAST",$O$5,$O$5,"Fill=C","Days=A")-1</f>
        <v>#VALUE!</v>
      </c>
      <c r="R15" s="38" t="e">
        <f>_xll.BDH($O15&amp;"G"&amp;R$4&amp;" Index","PX_LAST",$H$1,$H$1,"Fill=C","Days=A")/_xll.BDH($O15&amp;"G"&amp;R$4&amp;" Index","PX_LAST",$O$5,$O$5,"Fill=C","Days=A")-1</f>
        <v>#VALUE!</v>
      </c>
      <c r="S15" s="38" t="e">
        <f>_xll.BDH($O15&amp;"G"&amp;S$4&amp;" Index","PX_LAST",$H$1,$H$1,"Fill=C","Days=A")/_xll.BDH($O15&amp;"G"&amp;S$4&amp;" Index","PX_LAST",$O$5,$O$5,"Fill=C","Days=A")-1</f>
        <v>#VALUE!</v>
      </c>
      <c r="T15" s="38" t="e">
        <f>_xll.BDH($O15&amp;"G"&amp;T$4&amp;" Index","PX_LAST",$H$1,$H$1,"Fill=C","Days=A")/_xll.BDH($O15&amp;"G"&amp;T$4&amp;" Index","PX_LAST",$O$5,$O$5,"Fill=C","Days=A")-1</f>
        <v>#VALUE!</v>
      </c>
      <c r="U15" s="38" t="e">
        <f>_xll.BDH($O15&amp;"G"&amp;U$4&amp;" Index","PX_LAST",$H$1,$H$1,"Fill=C","Days=A")/_xll.BDH($O15&amp;"G"&amp;U$4&amp;" Index","PX_LAST",$O$5,$O$5,"Fill=C","Days=A")-1</f>
        <v>#VALUE!</v>
      </c>
      <c r="V15" s="38" t="e">
        <f>_xll.BDH($O15&amp;"G"&amp;V$4&amp;" Index","PX_LAST",$H$1,$H$1,"Fill=C","Days=A")/_xll.BDH($O15&amp;"G"&amp;V$4&amp;" Index","PX_LAST",$O$5,$O$5,"Fill=C","Days=A")-1</f>
        <v>#VALUE!</v>
      </c>
      <c r="W15" s="4"/>
      <c r="X15" s="4"/>
      <c r="Y15" s="4"/>
      <c r="AA15" s="40" t="s">
        <v>149</v>
      </c>
      <c r="AB15" s="38" t="e">
        <f>_xll.BDH($O15&amp;"G"&amp;AB$4&amp;" Index","PX_LAST",H$1,H$1,"Fill=C","Days=A")/_xll.BDH($O15&amp;"G"&amp;AB$4&amp;" Index","PX_LAST",$AA$4,$AA$4,"Fill=C","Days=A")-1</f>
        <v>#VALUE!</v>
      </c>
      <c r="AC15" s="38" t="e">
        <f>_xll.BDH($O15&amp;"G"&amp;AC$4&amp;" Index","PX_LAST",H$1,H$1,"Fill=C","Days=A")/_xll.BDH($O15&amp;"G"&amp;AC$4&amp;" Index","PX_LAST",$AA$4,$AA$4,"Fill=C","Days=A")-1</f>
        <v>#VALUE!</v>
      </c>
      <c r="AD15" s="38" t="e">
        <f>_xll.BDH($O15&amp;"G"&amp;AD$4&amp;" Index","PX_LAST",H$1,H$1,"Fill=C","Days=A")/_xll.BDH($O15&amp;"G"&amp;AD$4&amp;" Index","PX_LAST",$AA$4,$AA$4,"Fill=C","Days=A")-1</f>
        <v>#VALUE!</v>
      </c>
      <c r="AE15" s="38" t="e">
        <f>_xll.BDH($O15&amp;"G"&amp;AE$4&amp;" Index","PX_LAST",H$1,H$1,"Fill=C","Days=A")/_xll.BDH($O15&amp;"G"&amp;AE$4&amp;" Index","PX_LAST",$AA$4,$AA$4,"Fill=C","Days=A")-1</f>
        <v>#VALUE!</v>
      </c>
      <c r="AF15" s="38" t="e">
        <f>_xll.BDH($O15&amp;"G"&amp;AF$4&amp;" Index","PX_LAST",H$1,H$1,"Fill=C","Days=A")/_xll.BDH($O15&amp;"G"&amp;AF$4&amp;" Index","PX_LAST",$AA$4,$AA$4,"Fill=C","Days=A")-1</f>
        <v>#VALUE!</v>
      </c>
      <c r="AG15" s="38" t="e">
        <f>_xll.BDH($O15&amp;"G"&amp;AG$4&amp;" Index","PX_LAST",H$1,H$1,"Fill=C","Days=A")/_xll.BDH($O15&amp;"G"&amp;AG$4&amp;" Index","PX_LAST",$AA$4,$AA$4,"Fill=C","Days=A")-1</f>
        <v>#VALUE!</v>
      </c>
      <c r="AH15" s="60"/>
      <c r="AI15" s="63"/>
      <c r="AJ15" s="60"/>
      <c r="AK15" s="40" t="s">
        <v>149</v>
      </c>
      <c r="AL15" s="38" t="e">
        <f>_xll.BDH($O15&amp;"G"&amp;AL$4&amp;" Index","PX_LAST",$H$1,$H$1,"Fill=C","Days=A")/_xll.BDH($O15&amp;"G"&amp;AL$4&amp;" Index","PX_LAST",$AK$4,$AK$4,"Fill=C","Days=A")-1</f>
        <v>#VALUE!</v>
      </c>
      <c r="AM15" s="38" t="e">
        <f>_xll.BDH($O15&amp;"G"&amp;AM$4&amp;" Index","PX_LAST",$H$1,$H$1,"Fill=C","Days=A")/_xll.BDH($O15&amp;"G"&amp;AM$4&amp;" Index","PX_LAST",$AK$4,$AK$4,"Fill=C","Days=A")-1</f>
        <v>#VALUE!</v>
      </c>
      <c r="AN15" s="38" t="e">
        <f>_xll.BDH($O15&amp;"G"&amp;AN$4&amp;" Index","PX_LAST",$H$1,$H$1,"Fill=C","Days=A")/_xll.BDH($O15&amp;"G"&amp;AN$4&amp;" Index","PX_LAST",$AK$4,$AK$4,"Fill=C","Days=A")-1</f>
        <v>#VALUE!</v>
      </c>
      <c r="AO15" s="38" t="e">
        <f>_xll.BDH($O15&amp;"G"&amp;AO$4&amp;" Index","PX_LAST",$H$1,$H$1,"Fill=C","Days=A")/_xll.BDH($O15&amp;"G"&amp;AO$4&amp;" Index","PX_LAST",$AK$4,$AK$4,"Fill=C","Days=A")-1</f>
        <v>#VALUE!</v>
      </c>
      <c r="AP15" s="38" t="e">
        <f>_xll.BDH($O15&amp;"G"&amp;AP$4&amp;" Index","PX_LAST",$H$1,$H$1,"Fill=C","Days=A")/_xll.BDH($O15&amp;"G"&amp;AP$4&amp;" Index","PX_LAST",$AK$4,$AK$4,"Fill=C","Days=A")-1</f>
        <v>#VALUE!</v>
      </c>
      <c r="AQ15" s="38" t="e">
        <f>_xll.BDH($O15&amp;"G"&amp;AQ$4&amp;" Index","PX_LAST",$H$1,$H$1,"Fill=C","Days=A")/_xll.BDH($O15&amp;"G"&amp;AQ$4&amp;" Index","PX_LAST",$AK$4,$AK$4,"Fill=C","Days=A")-1</f>
        <v>#VALUE!</v>
      </c>
    </row>
    <row r="16" spans="5:43" s="1" customFormat="1" x14ac:dyDescent="0.25">
      <c r="E16" s="9" t="s">
        <v>76</v>
      </c>
      <c r="F16" s="9" t="s">
        <v>181</v>
      </c>
      <c r="G16" s="50">
        <f>IF(ISNUMBER(_xll.BDH($E16,"PX_LAST",H$1,H$1,"Fill=C","Days=A"))=TRUE,_xll.BDH($E16,"PX_LAST",H$1,H$1,"Fill=C","Days=A"),0)</f>
        <v>2.6909999999999998</v>
      </c>
      <c r="H16" s="42">
        <f>(G16-_xll.BDH($E16,"PX_LAST",I$1,I$1,"Fill=C","Days=A"))*100</f>
        <v>2.0999999999999908</v>
      </c>
      <c r="I16" s="42">
        <f>(G16-_xll.BDH($E16,"PX_LAST",J$1,J$1,"Fill=C","Days=A"))*100</f>
        <v>17.499999999999982</v>
      </c>
      <c r="J16" s="42">
        <f>(G16-_xll.BDH($E16,"PX_LAST",K$1,K$1,"Fill=C","Days=A"))*100</f>
        <v>17.499999999999982</v>
      </c>
      <c r="O16" s="9"/>
      <c r="P16" s="9"/>
      <c r="Q16" s="23"/>
      <c r="R16" s="11"/>
      <c r="S16" s="23"/>
      <c r="T16" s="23"/>
      <c r="U16" s="23"/>
      <c r="V16" s="23"/>
      <c r="W16" s="11"/>
      <c r="X16" s="11"/>
      <c r="Y16" s="11"/>
      <c r="AA16" s="31"/>
      <c r="AB16" s="31"/>
      <c r="AC16" s="31"/>
      <c r="AD16" s="31"/>
      <c r="AE16" s="31"/>
      <c r="AF16" s="31"/>
      <c r="AG16" s="11"/>
      <c r="AH16" s="58"/>
      <c r="AI16" s="61"/>
      <c r="AJ16" s="58"/>
      <c r="AK16" s="31"/>
      <c r="AL16" s="31"/>
      <c r="AM16" s="31"/>
      <c r="AN16" s="31"/>
      <c r="AO16" s="31"/>
      <c r="AP16" s="31"/>
      <c r="AQ16" s="11"/>
    </row>
    <row r="17" spans="4:36" s="1" customFormat="1" x14ac:dyDescent="0.25">
      <c r="E17" s="1" t="s">
        <v>62</v>
      </c>
      <c r="F17" s="1" t="s">
        <v>182</v>
      </c>
      <c r="G17" s="51">
        <f>IF(ISNUMBER(_xll.BDH($E17,"PX_LAST",H$1,H$1,"Fill=C","Days=A"))=TRUE,_xll.BDH($E17,"PX_LAST",H$1,H$1,"Fill=C","Days=A"),0)</f>
        <v>1.5760000000000001</v>
      </c>
      <c r="H17" s="42">
        <f>(G17-_xll.BDH($E17,"PX_LAST",I$1,I$1,"Fill=C","Days=A"))*100</f>
        <v>1.9000000000000128</v>
      </c>
      <c r="I17" s="42">
        <f>(G17-_xll.BDH($E17,"PX_LAST",J$1,J$1,"Fill=C","Days=A"))*100</f>
        <v>-2.0000000000000018</v>
      </c>
      <c r="J17" s="42">
        <f>(G17-_xll.BDH($E17,"PX_LAST",K$1,K$1,"Fill=C","Days=A"))*100</f>
        <v>-2.0000000000000018</v>
      </c>
      <c r="AH17" s="58"/>
      <c r="AI17" s="61"/>
      <c r="AJ17" s="58"/>
    </row>
    <row r="18" spans="4:36" s="1" customFormat="1" x14ac:dyDescent="0.25">
      <c r="E18" s="9" t="s">
        <v>75</v>
      </c>
      <c r="F18" s="9" t="s">
        <v>183</v>
      </c>
      <c r="G18" s="50">
        <f>IF(ISNUMBER(_xll.BDH($E18,"PX_LAST",H$1,H$1,"Fill=C","Days=A"))=TRUE,_xll.BDH($E18,"PX_LAST",H$1,H$1,"Fill=C","Days=A"),0)</f>
        <v>1.1459999999999999</v>
      </c>
      <c r="H18" s="42">
        <f>(G18-_xll.BDH($E18,"PX_LAST",I$1,I$1,"Fill=C","Days=A"))*100</f>
        <v>14.399999999999991</v>
      </c>
      <c r="I18" s="42">
        <f>(G18-_xll.BDH($E18,"PX_LAST",J$1,J$1,"Fill=C","Days=A"))*100</f>
        <v>-0.60000000000000053</v>
      </c>
      <c r="J18" s="42">
        <f>(G18-_xll.BDH($E18,"PX_LAST",K$1,K$1,"Fill=C","Days=A"))*100</f>
        <v>-0.60000000000000053</v>
      </c>
      <c r="AH18" s="58"/>
      <c r="AI18" s="61"/>
      <c r="AJ18" s="58"/>
    </row>
    <row r="19" spans="4:36" s="1" customFormat="1" x14ac:dyDescent="0.25">
      <c r="E19" s="1" t="s">
        <v>74</v>
      </c>
      <c r="F19" s="1" t="s">
        <v>184</v>
      </c>
      <c r="G19" s="51">
        <f>IF(ISNUMBER(_xll.BDH($E19,"PX_LAST",H$1,H$1,"Fill=C","Days=A"))=TRUE,_xll.BDH($E19,"PX_LAST",H$1,H$1,"Fill=C","Days=A"),0)</f>
        <v>8.6069999999999993</v>
      </c>
      <c r="H19" s="42">
        <f>(G19-_xll.BDH($E19,"PX_LAST",I$1,I$1,"Fill=C","Days=A"))*100</f>
        <v>9.2999999999999972</v>
      </c>
      <c r="I19" s="42">
        <f>(G19-_xll.BDH($E19,"PX_LAST",J$1,J$1,"Fill=C","Days=A"))*100</f>
        <v>32.199999999999918</v>
      </c>
      <c r="J19" s="42">
        <f>(G19-_xll.BDH($E19,"PX_LAST",K$1,K$1,"Fill=C","Days=A"))*100</f>
        <v>32.199999999999918</v>
      </c>
      <c r="AH19" s="58"/>
      <c r="AI19" s="61"/>
      <c r="AJ19" s="58"/>
    </row>
    <row r="20" spans="4:36" s="1" customFormat="1" x14ac:dyDescent="0.25">
      <c r="E20" s="9" t="s">
        <v>63</v>
      </c>
      <c r="F20" s="9" t="s">
        <v>185</v>
      </c>
      <c r="G20" s="50">
        <f>IF(ISNUMBER(_xll.BDH($E20,"PX_LAST",H$1,H$1,"Fill=C","Days=A"))=TRUE,_xll.BDH($E20,"PX_LAST",H$1,H$1,"Fill=C","Days=A"),0)</f>
        <v>1.7810000000000001</v>
      </c>
      <c r="H20" s="42">
        <f>(G20-_xll.BDH($E20,"PX_LAST",I$1,I$1,"Fill=C","Days=A"))*100</f>
        <v>0.60000000000002274</v>
      </c>
      <c r="I20" s="42">
        <f>(G20-_xll.BDH($E20,"PX_LAST",J$1,J$1,"Fill=C","Days=A"))*100</f>
        <v>1.0000000000000231</v>
      </c>
      <c r="J20" s="42">
        <f>(G20-_xll.BDH($E20,"PX_LAST",K$1,K$1,"Fill=C","Days=A"))*100</f>
        <v>1.0000000000000231</v>
      </c>
      <c r="AH20" s="58"/>
      <c r="AI20" s="61"/>
      <c r="AJ20" s="58"/>
    </row>
    <row r="21" spans="4:36" s="1" customFormat="1" ht="15.75" thickBot="1" x14ac:dyDescent="0.3">
      <c r="G21" s="5"/>
      <c r="H21" s="5"/>
      <c r="I21" s="5"/>
      <c r="J21" s="33"/>
      <c r="AH21" s="58"/>
      <c r="AI21" s="61"/>
      <c r="AJ21" s="58"/>
    </row>
    <row r="22" spans="4:36" s="1" customFormat="1" ht="15.75" thickBot="1" x14ac:dyDescent="0.3">
      <c r="F22" s="43" t="s">
        <v>70</v>
      </c>
      <c r="G22" s="7" t="s">
        <v>11</v>
      </c>
      <c r="H22" s="28" t="str">
        <f>$H$5</f>
        <v>1D Δ (bp)</v>
      </c>
      <c r="I22" s="28" t="str">
        <f>$I$5</f>
        <v>MTD Δ (bp)</v>
      </c>
      <c r="J22" s="44" t="s">
        <v>224</v>
      </c>
      <c r="AH22" s="58"/>
      <c r="AI22" s="61"/>
      <c r="AJ22" s="58"/>
    </row>
    <row r="23" spans="4:36" s="1" customFormat="1" x14ac:dyDescent="0.25">
      <c r="E23" s="9" t="s">
        <v>71</v>
      </c>
      <c r="F23" s="9" t="s">
        <v>186</v>
      </c>
      <c r="G23" s="50">
        <f>IF(ISNUMBER(_xll.BDH($E23,"PX_LAST",H$1,H$1,"Fill=C","Days=A"))=TRUE,_xll.BDH($E23,"PX_LAST",H$1,H$1,"Fill=C","Days=A"),0)</f>
        <v>6.8629999999999995</v>
      </c>
      <c r="H23" s="42">
        <f>(G23-_xll.BDH($E23,"PX_LAST",I$1,I$1,"Fill=C","Days=A"))*100</f>
        <v>-4.2000000000000703</v>
      </c>
      <c r="I23" s="42">
        <f>(G23-_xll.BDH($E23,"PX_LAST",J$1,J$1,"Fill=C","Days=A"))*100</f>
        <v>-32.200000000000003</v>
      </c>
      <c r="J23" s="42">
        <f>(G23-_xll.BDH($E23,"PX_LAST",K$1,K$1,"Fill=C","Days=A"))*100</f>
        <v>-32.200000000000003</v>
      </c>
      <c r="AH23" s="58"/>
      <c r="AI23" s="61"/>
      <c r="AJ23" s="58"/>
    </row>
    <row r="24" spans="4:36" s="1" customFormat="1" x14ac:dyDescent="0.25">
      <c r="E24" s="1" t="s">
        <v>72</v>
      </c>
      <c r="F24" s="1" t="s">
        <v>187</v>
      </c>
      <c r="G24" s="51">
        <f>IF(ISNUMBER(_xll.BDH($E24,"PX_LAST",H$1,H$1,"Fill=C","Days=A"))=TRUE,_xll.BDH($E24,"PX_LAST",H$1,H$1,"Fill=C","Days=A"),0)</f>
        <v>6.1710000000000003</v>
      </c>
      <c r="H24" s="42">
        <f>(G24-_xll.BDH($E24,"PX_LAST",I$1,I$1,"Fill=C","Days=A"))*100</f>
        <v>2.8999999999999915</v>
      </c>
      <c r="I24" s="42">
        <f>(G24-_xll.BDH($E24,"PX_LAST",J$1,J$1,"Fill=C","Days=A"))*100</f>
        <v>-10.599999999999987</v>
      </c>
      <c r="J24" s="42">
        <f>(G24-_xll.BDH($E24,"PX_LAST",K$1,K$1,"Fill=C","Days=A"))*100</f>
        <v>-10.599999999999987</v>
      </c>
      <c r="AH24" s="58"/>
      <c r="AI24" s="61"/>
      <c r="AJ24" s="58"/>
    </row>
    <row r="25" spans="4:36" s="1" customFormat="1" ht="15.75" thickBot="1" x14ac:dyDescent="0.3">
      <c r="G25" s="5"/>
      <c r="H25" s="5"/>
      <c r="I25" s="5"/>
      <c r="J25" s="5"/>
      <c r="AH25" s="58"/>
      <c r="AI25" s="61"/>
      <c r="AJ25" s="58"/>
    </row>
    <row r="26" spans="4:36" s="1" customFormat="1" ht="15.75" thickBot="1" x14ac:dyDescent="0.3">
      <c r="F26" s="43" t="s">
        <v>73</v>
      </c>
      <c r="G26" s="7" t="s">
        <v>11</v>
      </c>
      <c r="H26" s="28" t="str">
        <f>$H$5</f>
        <v>1D Δ (bp)</v>
      </c>
      <c r="I26" s="28" t="str">
        <f>$I$5</f>
        <v>MTD Δ (bp)</v>
      </c>
      <c r="J26" s="44" t="s">
        <v>224</v>
      </c>
      <c r="AH26" s="58"/>
      <c r="AI26" s="61"/>
      <c r="AJ26" s="58"/>
    </row>
    <row r="27" spans="4:36" s="1" customFormat="1" x14ac:dyDescent="0.25">
      <c r="D27" s="1" t="s">
        <v>68</v>
      </c>
      <c r="E27" s="9" t="s">
        <v>58</v>
      </c>
      <c r="F27" s="9" t="s">
        <v>81</v>
      </c>
      <c r="G27" s="10">
        <f>(_xll.BDH($D27,"PX_LAST",H$1,H$1,"Fill=C","Days=A")-_xll.BDH($E27,"PX_LAST",H$1,H$1,"Fill=C","Days=A"))*100</f>
        <v>32.400000000000006</v>
      </c>
      <c r="H27" s="42">
        <f>($G27-(_xll.BDH($D27,"PX_LAST",I$1,I$1,"Fill=C","Days=A")-_xll.BDH($E27,"PX_LAST",I$1,I$1,"Fill=C","Days=A"))*100)</f>
        <v>1.1000000000000014</v>
      </c>
      <c r="I27" s="42">
        <f>($G27-(_xll.BDH($D27,"PX_LAST",J$1,J$1,"Fill=C","Days=A")-_xll.BDH($E27,"PX_LAST",J$1,J$1,"Fill=C","Days=A"))*100)</f>
        <v>-3.4999999999999929</v>
      </c>
      <c r="J27" s="42">
        <f>($G27-(_xll.BDH($D27,"PX_LAST",K$1,K$1,"Fill=C","Days=A")-_xll.BDH($E27,"PX_LAST",K$1,K$1,"Fill=C","Days=A"))*100)</f>
        <v>-3.4999999999999929</v>
      </c>
      <c r="AH27" s="58"/>
      <c r="AI27" s="61"/>
      <c r="AJ27" s="58"/>
    </row>
    <row r="28" spans="4:36" s="1" customFormat="1" x14ac:dyDescent="0.25">
      <c r="D28" s="1" t="s">
        <v>76</v>
      </c>
      <c r="E28" s="1" t="s">
        <v>58</v>
      </c>
      <c r="F28" s="1" t="s">
        <v>78</v>
      </c>
      <c r="G28" s="5">
        <f>(_xll.BDH($D28,"PX_LAST",H$1,H$1,"Fill=C","Days=A")-_xll.BDH($E28,"PX_LAST",H$1,H$1,"Fill=C","Days=A"))*100</f>
        <v>211.7</v>
      </c>
      <c r="H28" s="42">
        <f>($G28-(_xll.BDH($D28,"PX_LAST",I$1,I$1,"Fill=C","Days=A")-_xll.BDH($E28,"PX_LAST",I$1,I$1,"Fill=C","Days=A"))*100)</f>
        <v>1.4000000000000057</v>
      </c>
      <c r="I28" s="42">
        <f>($G28-(_xll.BDH($D28,"PX_LAST",J$1,J$1,"Fill=C","Days=A")-_xll.BDH($E28,"PX_LAST",J$1,J$1,"Fill=C","Days=A"))*100)</f>
        <v>23</v>
      </c>
      <c r="J28" s="42">
        <f>($G28-(_xll.BDH($D28,"PX_LAST",K$1,K$1,"Fill=C","Days=A")-_xll.BDH($E28,"PX_LAST",K$1,K$1,"Fill=C","Days=A"))*100)</f>
        <v>23</v>
      </c>
      <c r="AH28" s="58"/>
      <c r="AI28" s="61"/>
      <c r="AJ28" s="58"/>
    </row>
    <row r="29" spans="4:36" s="1" customFormat="1" x14ac:dyDescent="0.25">
      <c r="D29" s="1" t="s">
        <v>62</v>
      </c>
      <c r="E29" s="9" t="s">
        <v>58</v>
      </c>
      <c r="F29" s="9" t="s">
        <v>79</v>
      </c>
      <c r="G29" s="10">
        <f>(_xll.BDH($D29,"PX_LAST",H$1,H$1,"Fill=C","Days=A")-_xll.BDH($E29,"PX_LAST",H$1,H$1,"Fill=C","Days=A"))*100</f>
        <v>100.20000000000002</v>
      </c>
      <c r="H29" s="42">
        <f>($G29-(_xll.BDH($D29,"PX_LAST",I$1,I$1,"Fill=C","Days=A")-_xll.BDH($E29,"PX_LAST",I$1,I$1,"Fill=C","Days=A"))*100)</f>
        <v>1.2000000000000171</v>
      </c>
      <c r="I29" s="42">
        <f>($G29-(_xll.BDH($D29,"PX_LAST",J$1,J$1,"Fill=C","Days=A")-_xll.BDH($E29,"PX_LAST",J$1,J$1,"Fill=C","Days=A"))*100)</f>
        <v>3.5000000000000142</v>
      </c>
      <c r="J29" s="42">
        <f>($G29-(_xll.BDH($D29,"PX_LAST",K$1,K$1,"Fill=C","Days=A")-_xll.BDH($E29,"PX_LAST",K$1,K$1,"Fill=C","Days=A"))*100)</f>
        <v>3.5000000000000142</v>
      </c>
      <c r="AH29" s="58"/>
      <c r="AI29" s="61"/>
      <c r="AJ29" s="58"/>
    </row>
    <row r="30" spans="4:36" s="1" customFormat="1" x14ac:dyDescent="0.25">
      <c r="D30" s="1" t="s">
        <v>74</v>
      </c>
      <c r="E30" s="1" t="s">
        <v>58</v>
      </c>
      <c r="F30" s="1" t="s">
        <v>194</v>
      </c>
      <c r="G30" s="5">
        <f>(_xll.BDH($D30,"PX_LAST",H$1,H$1,"Fill=C","Days=A")-_xll.BDH($E30,"PX_LAST",H$1,H$1,"Fill=C","Days=A"))*100</f>
        <v>803.3</v>
      </c>
      <c r="H30" s="42">
        <f>($G30-(_xll.BDH($D30,"PX_LAST",I$1,I$1,"Fill=C","Days=A")-_xll.BDH($E30,"PX_LAST",I$1,I$1,"Fill=C","Days=A"))*100)</f>
        <v>8.6000000000000227</v>
      </c>
      <c r="I30" s="42">
        <f>($G30-(_xll.BDH($D30,"PX_LAST",J$1,J$1,"Fill=C","Days=A")-_xll.BDH($E30,"PX_LAST",J$1,J$1,"Fill=C","Days=A"))*100)</f>
        <v>37.699999999999932</v>
      </c>
      <c r="J30" s="42">
        <f>($G30-(_xll.BDH($D30,"PX_LAST",K$1,K$1,"Fill=C","Days=A")-_xll.BDH($E30,"PX_LAST",K$1,K$1,"Fill=C","Days=A"))*100)</f>
        <v>37.699999999999932</v>
      </c>
      <c r="AH30" s="58"/>
      <c r="AI30" s="61"/>
      <c r="AJ30" s="58"/>
    </row>
    <row r="31" spans="4:36" s="1" customFormat="1" x14ac:dyDescent="0.25">
      <c r="D31" s="1" t="s">
        <v>63</v>
      </c>
      <c r="E31" s="9" t="s">
        <v>58</v>
      </c>
      <c r="F31" s="9" t="s">
        <v>80</v>
      </c>
      <c r="G31" s="10">
        <f>(_xll.BDH($D31,"PX_LAST",H$1,H$1,"Fill=C","Days=A")-_xll.BDH($E31,"PX_LAST",H$1,H$1,"Fill=C","Days=A"))*100</f>
        <v>120.70000000000003</v>
      </c>
      <c r="H31" s="42">
        <f>($G31-(_xll.BDH($D31,"PX_LAST",I$1,I$1,"Fill=C","Days=A")-_xll.BDH($E31,"PX_LAST",I$1,I$1,"Fill=C","Days=A"))*100)</f>
        <v>-9.9999999999965894E-2</v>
      </c>
      <c r="I31" s="42">
        <f>($G31-(_xll.BDH($D31,"PX_LAST",J$1,J$1,"Fill=C","Days=A")-_xll.BDH($E31,"PX_LAST",J$1,J$1,"Fill=C","Days=A"))*100)</f>
        <v>6.5000000000000426</v>
      </c>
      <c r="J31" s="42">
        <f>($G31-(_xll.BDH($D31,"PX_LAST",K$1,K$1,"Fill=C","Days=A")-_xll.BDH($E31,"PX_LAST",K$1,K$1,"Fill=C","Days=A"))*100)</f>
        <v>6.5000000000000426</v>
      </c>
      <c r="AH31" s="58"/>
      <c r="AI31" s="61"/>
      <c r="AJ31" s="58"/>
    </row>
    <row r="32" spans="4:36" s="1" customFormat="1" ht="15.75" thickBot="1" x14ac:dyDescent="0.3">
      <c r="G32" s="5"/>
      <c r="H32" s="5"/>
      <c r="I32" s="5"/>
      <c r="J32" s="33"/>
      <c r="AH32" s="58"/>
      <c r="AI32" s="61"/>
      <c r="AJ32" s="58"/>
    </row>
    <row r="33" spans="5:36" s="1" customFormat="1" ht="15.75" thickBot="1" x14ac:dyDescent="0.3">
      <c r="F33" s="43" t="s">
        <v>226</v>
      </c>
      <c r="G33" s="7" t="s">
        <v>11</v>
      </c>
      <c r="H33" s="28" t="str">
        <f>$H$5</f>
        <v>1D Δ (bp)</v>
      </c>
      <c r="I33" s="28" t="str">
        <f>$I$5</f>
        <v>MTD Δ (bp)</v>
      </c>
      <c r="J33" s="44" t="s">
        <v>224</v>
      </c>
      <c r="AH33" s="58"/>
      <c r="AI33" s="61"/>
      <c r="AJ33" s="58"/>
    </row>
    <row r="34" spans="5:36" s="1" customFormat="1" x14ac:dyDescent="0.25">
      <c r="E34" s="9" t="s">
        <v>66</v>
      </c>
      <c r="F34" s="9" t="s">
        <v>195</v>
      </c>
      <c r="G34" s="10">
        <f>IF(ISNUMBER(_xll.BDH($E34,"PX_LAST",H$1,H$1,"Fill=C","Days=A"))=TRUE,_xll.BDH($E34,"PX_LAST",H$1,H$1,"Fill=C","Days=A"),0)</f>
        <v>119.227</v>
      </c>
      <c r="H34" s="42">
        <f>(G34-_xll.BDH($E34,"PX_LAST",I$1,I$1,"Fill=C","Days=A"))</f>
        <v>1.0949999999999989</v>
      </c>
      <c r="I34" s="42">
        <f>(G34-_xll.BDH($E34,"PX_LAST",J$1,J$1,"Fill=C","Days=A"))</f>
        <v>-2.5420000000000016</v>
      </c>
      <c r="J34" s="42">
        <f>(G34-_xll.BDH($E34,"PX_LAST",K$1,K$1,"Fill=C","Days=A"))</f>
        <v>-2.5420000000000016</v>
      </c>
      <c r="AH34" s="58"/>
      <c r="AI34" s="61"/>
      <c r="AJ34" s="58"/>
    </row>
    <row r="35" spans="5:36" s="1" customFormat="1" x14ac:dyDescent="0.25">
      <c r="E35" s="1" t="s">
        <v>67</v>
      </c>
      <c r="F35" s="1" t="s">
        <v>196</v>
      </c>
      <c r="G35" s="5">
        <f>IF(ISNUMBER(_xll.BDH($E35,"PX_LAST",H$1,H$1,"Fill=C","Days=A"))=TRUE,_xll.BDH($E35,"PX_LAST",H$1,H$1,"Fill=C","Days=A"),0)</f>
        <v>79.774000000000001</v>
      </c>
      <c r="H35" s="42">
        <f>(G35-_xll.BDH($E35,"PX_LAST",I$1,I$1,"Fill=C","Days=A"))</f>
        <v>1.090999999999994</v>
      </c>
      <c r="I35" s="42">
        <f>(G35-_xll.BDH($E35,"PX_LAST",J$1,J$1,"Fill=C","Days=A"))</f>
        <v>5.3089999999999975</v>
      </c>
      <c r="J35" s="42">
        <f>(G35-_xll.BDH($E35,"PX_LAST",K$1,K$1,"Fill=C","Days=A"))</f>
        <v>5.3089999999999975</v>
      </c>
      <c r="AH35" s="58"/>
      <c r="AI35" s="61"/>
      <c r="AJ35" s="58"/>
    </row>
    <row r="36" spans="5:36" s="1" customFormat="1" x14ac:dyDescent="0.25">
      <c r="E36" s="9" t="s">
        <v>91</v>
      </c>
      <c r="F36" s="9" t="s">
        <v>197</v>
      </c>
      <c r="G36" s="10">
        <f>IF(ISNUMBER(_xll.BDH($E36,"PX_LAST",H$1,H$1,"Fill=C","Days=A"))=TRUE,_xll.BDH($E36,"PX_LAST",H$1,H$1,"Fill=C","Days=A"),0)</f>
        <v>95.492999999999995</v>
      </c>
      <c r="H36" s="42">
        <f>(G36-_xll.BDH($E36,"PX_LAST",I$1,I$1,"Fill=C","Days=A"))</f>
        <v>0.57899999999999352</v>
      </c>
      <c r="I36" s="42">
        <f>(G36-_xll.BDH($E36,"PX_LAST",J$1,J$1,"Fill=C","Days=A"))</f>
        <v>-1.6530000000000058</v>
      </c>
      <c r="J36" s="42">
        <f>(G36-_xll.BDH($E36,"PX_LAST",K$1,K$1,"Fill=C","Days=A"))</f>
        <v>-1.6530000000000058</v>
      </c>
      <c r="AH36" s="58"/>
      <c r="AI36" s="61"/>
      <c r="AJ36" s="58"/>
    </row>
    <row r="37" spans="5:36" s="1" customFormat="1" x14ac:dyDescent="0.25">
      <c r="E37" s="1" t="s">
        <v>92</v>
      </c>
      <c r="F37" s="1" t="s">
        <v>198</v>
      </c>
      <c r="G37" s="5">
        <f>IF(ISNUMBER(_xll.BDH($E37,"PX_LAST",H$1,H$1,"Fill=C","Days=A"))=TRUE,_xll.BDH($E37,"PX_LAST",H$1,H$1,"Fill=C","Days=A"),0)</f>
        <v>76.742000000000004</v>
      </c>
      <c r="H37" s="42">
        <f>(G37-_xll.BDH($E37,"PX_LAST",I$1,I$1,"Fill=C","Days=A"))</f>
        <v>2.2250000000000085</v>
      </c>
      <c r="I37" s="42">
        <f>(G37-_xll.BDH($E37,"PX_LAST",J$1,J$1,"Fill=C","Days=A"))</f>
        <v>-8.1689999999999969</v>
      </c>
      <c r="J37" s="42">
        <f>(G37-_xll.BDH($E37,"PX_LAST",K$1,K$1,"Fill=C","Days=A"))</f>
        <v>-8.1689999999999969</v>
      </c>
      <c r="AH37" s="58"/>
      <c r="AI37" s="61"/>
      <c r="AJ37" s="58"/>
    </row>
    <row r="38" spans="5:36" s="1" customFormat="1" x14ac:dyDescent="0.25">
      <c r="E38" s="9" t="s">
        <v>93</v>
      </c>
      <c r="F38" s="9" t="s">
        <v>199</v>
      </c>
      <c r="G38" s="10">
        <f>IF(ISNUMBER(_xll.BDH($E38,"PX_LAST",H$1,H$1,"Fill=C","Days=A"))=TRUE,_xll.BDH($E38,"PX_LAST",H$1,H$1,"Fill=C","Days=A"),0)</f>
        <v>124.378</v>
      </c>
      <c r="H38" s="42">
        <f>(G38-_xll.BDH($E38,"PX_LAST",I$1,I$1,"Fill=C","Days=A"))</f>
        <v>-0.26300000000000523</v>
      </c>
      <c r="I38" s="42">
        <f>(G38-_xll.BDH($E38,"PX_LAST",J$1,J$1,"Fill=C","Days=A"))</f>
        <v>-6.2590000000000003</v>
      </c>
      <c r="J38" s="42">
        <f>(G38-_xll.BDH($E38,"PX_LAST",K$1,K$1,"Fill=C","Days=A"))</f>
        <v>-6.2590000000000003</v>
      </c>
      <c r="AH38" s="58"/>
      <c r="AI38" s="61"/>
      <c r="AJ38" s="58"/>
    </row>
    <row r="39" spans="5:36" s="1" customFormat="1" ht="15.75" thickBot="1" x14ac:dyDescent="0.3">
      <c r="G39" s="5"/>
      <c r="H39" s="5"/>
      <c r="I39" s="5"/>
      <c r="J39" s="33"/>
      <c r="AH39" s="58"/>
      <c r="AI39" s="61"/>
      <c r="AJ39" s="58"/>
    </row>
    <row r="40" spans="5:36" s="1" customFormat="1" ht="15.75" thickBot="1" x14ac:dyDescent="0.3">
      <c r="F40" s="43" t="s">
        <v>82</v>
      </c>
      <c r="G40" s="7" t="s">
        <v>11</v>
      </c>
      <c r="H40" s="28" t="str">
        <f>$H$5</f>
        <v>1D Δ (bp)</v>
      </c>
      <c r="I40" s="28" t="str">
        <f>$I$5</f>
        <v>MTD Δ (bp)</v>
      </c>
      <c r="J40" s="44" t="s">
        <v>224</v>
      </c>
      <c r="AH40" s="58"/>
      <c r="AI40" s="61"/>
      <c r="AJ40" s="58"/>
    </row>
    <row r="41" spans="5:36" s="1" customFormat="1" x14ac:dyDescent="0.25">
      <c r="E41" s="9" t="s">
        <v>83</v>
      </c>
      <c r="F41" s="9" t="str">
        <f>_xll.BDP($E41,"NAME")</f>
        <v>ITALY CDS USD SR 5Y D14</v>
      </c>
      <c r="G41" s="10">
        <f>IF(ISNUMBER(_xll.BDH($E41,"PX_LAST",H$1,H$1,"Fill=C","Days=A"))=TRUE,_xll.BDH($E41,"PX_LAST",H$1,H$1,"Fill=C","Days=A"),0)</f>
        <v>103</v>
      </c>
      <c r="H41" s="42">
        <f>(G41-_xll.BDH($E41,"PX_LAST",I$1,I$1,"Fill=C","Days=A"))</f>
        <v>0</v>
      </c>
      <c r="I41" s="42">
        <f>(G41-_xll.BDH($E41,"PX_LAST",J$1,J$1,"Fill=C","Days=A"))</f>
        <v>5</v>
      </c>
      <c r="J41" s="42">
        <f>(G41-_xll.BDH($E41,"PX_LAST",K$1,K$1,"Fill=C","Days=A"))</f>
        <v>5</v>
      </c>
      <c r="AH41" s="58"/>
      <c r="AI41" s="61"/>
      <c r="AJ41" s="58"/>
    </row>
    <row r="42" spans="5:36" s="1" customFormat="1" x14ac:dyDescent="0.25">
      <c r="E42" s="1" t="s">
        <v>84</v>
      </c>
      <c r="F42" s="1" t="str">
        <f>_xll.BDP($E42,"NAME")</f>
        <v>SPAIN CDS USD SR 5Y D14</v>
      </c>
      <c r="G42" s="5">
        <f>IF(ISNUMBER(_xll.BDH($E42,"PX_LAST",H$1,H$1,"Fill=C","Days=A"))=TRUE,_xll.BDH($E42,"PX_LAST",H$1,H$1,"Fill=C","Days=A"),0)</f>
        <v>96</v>
      </c>
      <c r="H42" s="42">
        <f>(G42-_xll.BDH($E42,"PX_LAST",I$1,I$1,"Fill=C","Days=A"))</f>
        <v>0</v>
      </c>
      <c r="I42" s="42">
        <f>(G42-_xll.BDH($E42,"PX_LAST",J$1,J$1,"Fill=C","Days=A"))</f>
        <v>7</v>
      </c>
      <c r="J42" s="42">
        <f>(G42-_xll.BDH($E42,"PX_LAST",K$1,K$1,"Fill=C","Days=A"))</f>
        <v>7</v>
      </c>
      <c r="AH42" s="58"/>
      <c r="AI42" s="61"/>
      <c r="AJ42" s="58"/>
    </row>
    <row r="43" spans="5:36" s="1" customFormat="1" x14ac:dyDescent="0.25">
      <c r="E43" s="9" t="s">
        <v>85</v>
      </c>
      <c r="F43" s="9" t="str">
        <f>_xll.BDP($E43,"NAME")</f>
        <v>IRELND CDS USD SR 5Y D14</v>
      </c>
      <c r="G43" s="10">
        <f>IF(ISNUMBER(_xll.BDH($E43,"PX_LAST",H$1,H$1,"Fill=C","Days=A"))=TRUE,_xll.BDH($E43,"PX_LAST",H$1,H$1,"Fill=C","Days=A"),0)</f>
        <v>41</v>
      </c>
      <c r="H43" s="42">
        <f>(G43-_xll.BDH($E43,"PX_LAST",I$1,I$1,"Fill=C","Days=A"))</f>
        <v>0</v>
      </c>
      <c r="I43" s="42">
        <f>(G43-_xll.BDH($E43,"PX_LAST",J$1,J$1,"Fill=C","Days=A"))</f>
        <v>0</v>
      </c>
      <c r="J43" s="42">
        <f>(G43-_xll.BDH($E43,"PX_LAST",K$1,K$1,"Fill=C","Days=A"))</f>
        <v>0</v>
      </c>
      <c r="AH43" s="58"/>
      <c r="AI43" s="61"/>
      <c r="AJ43" s="58"/>
    </row>
    <row r="44" spans="5:36" s="1" customFormat="1" x14ac:dyDescent="0.25">
      <c r="E44" s="1" t="s">
        <v>86</v>
      </c>
      <c r="F44" s="1" t="str">
        <f>_xll.BDP($E44,"NAME")</f>
        <v>FRANCE CDS USD SR 5Y D14</v>
      </c>
      <c r="G44" s="5">
        <f>IF(ISNUMBER(_xll.BDH($E44,"PX_LAST",H$1,H$1,"Fill=C","Days=A"))=TRUE,_xll.BDH($E44,"PX_LAST",H$1,H$1,"Fill=C","Days=A"),0)</f>
        <v>24.5</v>
      </c>
      <c r="H44" s="42">
        <f>(G44-_xll.BDH($E44,"PX_LAST",I$1,I$1,"Fill=C","Days=A"))</f>
        <v>-1</v>
      </c>
      <c r="I44" s="42">
        <f>(G44-_xll.BDH($E44,"PX_LAST",J$1,J$1,"Fill=C","Days=A"))</f>
        <v>-0.5</v>
      </c>
      <c r="J44" s="42">
        <f>(G44-_xll.BDH($E44,"PX_LAST",K$1,K$1,"Fill=C","Days=A"))</f>
        <v>-0.5</v>
      </c>
      <c r="R44" s="12"/>
      <c r="AH44" s="58"/>
      <c r="AI44" s="61"/>
      <c r="AJ44" s="58"/>
    </row>
    <row r="45" spans="5:36" s="1" customFormat="1" x14ac:dyDescent="0.25">
      <c r="E45" s="9" t="s">
        <v>87</v>
      </c>
      <c r="F45" s="9" t="str">
        <f>_xll.BDP($E45,"NAME")</f>
        <v>HUNGARY CDS USD SR 5Y D14</v>
      </c>
      <c r="G45" s="10">
        <f>IF(ISNUMBER(_xll.BDH($E45,"PX_LAST",H$1,H$1,"Fill=C","Days=A"))=TRUE,_xll.BDH($E45,"PX_LAST",H$1,H$1,"Fill=C","Days=A"),0)</f>
        <v>167.5</v>
      </c>
      <c r="H45" s="42">
        <f>(G45-_xll.BDH($E45,"PX_LAST",I$1,I$1,"Fill=C","Days=A"))</f>
        <v>5</v>
      </c>
      <c r="I45" s="42">
        <f>(G45-_xll.BDH($E45,"PX_LAST",J$1,J$1,"Fill=C","Days=A"))</f>
        <v>0</v>
      </c>
      <c r="J45" s="42">
        <f>(G45-_xll.BDH($E45,"PX_LAST",K$1,K$1,"Fill=C","Days=A"))</f>
        <v>0</v>
      </c>
      <c r="R45" s="12"/>
      <c r="AH45" s="58"/>
      <c r="AI45" s="61"/>
      <c r="AJ45" s="58"/>
    </row>
    <row r="46" spans="5:36" s="1" customFormat="1" x14ac:dyDescent="0.25">
      <c r="E46" s="1" t="s">
        <v>88</v>
      </c>
      <c r="F46" s="1" t="str">
        <f>_xll.BDP($E46,"NAME")</f>
        <v>PORTUG CDS USD SR 5Y D14</v>
      </c>
      <c r="G46" s="5">
        <f>IF(ISNUMBER(_xll.BDH($E46,"PX_LAST",H$1,H$1,"Fill=C","Days=A"))=TRUE,_xll.BDH($E46,"PX_LAST",H$1,H$1,"Fill=C","Days=A"),0)</f>
        <v>193</v>
      </c>
      <c r="H46" s="42">
        <f>(G46-_xll.BDH($E46,"PX_LAST",I$1,I$1,"Fill=C","Days=A"))</f>
        <v>5</v>
      </c>
      <c r="I46" s="42">
        <f>(G46-_xll.BDH($E46,"PX_LAST",J$1,J$1,"Fill=C","Days=A"))</f>
        <v>20</v>
      </c>
      <c r="J46" s="42">
        <f>(G46-_xll.BDH($E46,"PX_LAST",K$1,K$1,"Fill=C","Days=A"))</f>
        <v>20</v>
      </c>
      <c r="R46" s="12"/>
      <c r="AH46" s="58"/>
      <c r="AI46" s="61"/>
      <c r="AJ46" s="58"/>
    </row>
    <row r="47" spans="5:36" x14ac:dyDescent="0.25">
      <c r="E47" s="9" t="s">
        <v>89</v>
      </c>
      <c r="F47" s="9" t="str">
        <f>_xll.BDP($E47,"NAME")</f>
        <v>GREECE CDS USD SR 5Y D14</v>
      </c>
      <c r="G47" s="10">
        <f>IF(ISNUMBER(_xll.BDH($E47,"PX_LAST",H$1,H$1,"Fill=C","Days=A"))=TRUE,_xll.BDH($E47,"PX_LAST",H$1,H$1,"Fill=C","Days=A"),0)</f>
        <v>1106.845</v>
      </c>
      <c r="H47" s="42">
        <f>(G47-_xll.BDH($E47,"PX_LAST",I$1,I$1,"Fill=C","Days=A"))</f>
        <v>47.069999999999936</v>
      </c>
      <c r="I47" s="42">
        <f>(G47-_xll.BDH($E47,"PX_LAST",J$1,J$1,"Fill=C","Days=A"))</f>
        <v>46.692000000000007</v>
      </c>
      <c r="J47" s="49">
        <f>(G47-_xll.BDH($E47,"PX_LAST",K$1,K$1,"Fill=C","Days=A"))</f>
        <v>46.692000000000007</v>
      </c>
      <c r="K47" s="1"/>
      <c r="L47" s="1"/>
      <c r="M47" s="1"/>
      <c r="N47" s="1"/>
      <c r="O47" s="1"/>
      <c r="P47" s="1"/>
      <c r="Q47" s="1"/>
      <c r="R47" s="12"/>
      <c r="S47" s="1"/>
      <c r="U47" s="1"/>
      <c r="V47" s="1"/>
      <c r="W47" s="1"/>
      <c r="X47" s="1"/>
      <c r="Y47" s="1"/>
      <c r="Z47" s="1"/>
      <c r="AA47" s="1"/>
      <c r="AF47"/>
      <c r="AG47"/>
    </row>
    <row r="48" spans="5:36" x14ac:dyDescent="0.25">
      <c r="G48" s="5"/>
      <c r="H48" s="5"/>
      <c r="I48" s="5"/>
      <c r="J48" s="33"/>
      <c r="K48" s="2"/>
      <c r="R48" s="14"/>
      <c r="S48" s="1"/>
      <c r="T48" s="30"/>
      <c r="U48" s="30"/>
      <c r="V48" s="30"/>
      <c r="W48" s="30"/>
      <c r="X48" s="30"/>
      <c r="Y48" s="30"/>
      <c r="AA48" s="1"/>
      <c r="AG48"/>
    </row>
    <row r="49" spans="5:33" ht="15.75" thickBot="1" x14ac:dyDescent="0.3">
      <c r="G49" s="24"/>
      <c r="H49" s="4"/>
      <c r="I49" s="4"/>
      <c r="J49" s="4"/>
      <c r="K49" s="3"/>
      <c r="L49" s="25"/>
      <c r="M49" s="25"/>
      <c r="N49" s="25"/>
      <c r="O49" s="25"/>
      <c r="P49" s="4"/>
      <c r="Q49" s="4"/>
      <c r="R49" s="4"/>
      <c r="S49" s="1"/>
      <c r="T49" s="29"/>
      <c r="U49" s="29"/>
      <c r="V49" s="29"/>
      <c r="W49" s="29"/>
      <c r="X49" s="29"/>
      <c r="Y49" s="29"/>
      <c r="Z49" s="4"/>
      <c r="AA49" s="1"/>
      <c r="AG49"/>
    </row>
    <row r="50" spans="5:33" ht="15.75" thickBot="1" x14ac:dyDescent="0.3">
      <c r="F50" s="43" t="s">
        <v>188</v>
      </c>
      <c r="G50" s="7" t="s">
        <v>11</v>
      </c>
      <c r="H50" s="28" t="str">
        <f>$H$5</f>
        <v>1D Δ (bp)</v>
      </c>
      <c r="I50" s="28" t="str">
        <f>$I$5</f>
        <v>MTD Δ (bp)</v>
      </c>
      <c r="J50" s="44" t="s">
        <v>224</v>
      </c>
      <c r="K50" s="1"/>
      <c r="L50" s="1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</row>
    <row r="51" spans="5:33" x14ac:dyDescent="0.25">
      <c r="E51" s="9" t="s">
        <v>64</v>
      </c>
      <c r="F51" s="9" t="str">
        <f>_xll.BDP($E51,"NAME")</f>
        <v>US Breakeven 10 Year</v>
      </c>
      <c r="G51" s="50">
        <f>IF(ISNUMBER(_xll.BDH($E51,"PX_LAST",H$1,H$1,"Fill=C","Days=A"))=TRUE,_xll.BDH($E51,"PX_LAST",H$1,H$1,"Fill=C","Days=A"),0)</f>
        <v>1.4570000000000001</v>
      </c>
      <c r="H51" s="42">
        <f>(G51-_xll.BDH($E51,"PX_LAST",I$1,I$1,"Fill=C","Days=A"))*100</f>
        <v>1.5500000000000069</v>
      </c>
      <c r="I51" s="42">
        <f>(G51-_xll.BDH($E51,"PX_LAST",J$1,J$1,"Fill=C","Days=A"))*100</f>
        <v>-11.899999999999999</v>
      </c>
      <c r="J51" s="42">
        <f>(G51-_xll.BDH($E51,"PX_LAST",K$1,K$1,"Fill=C","Days=A"))*100</f>
        <v>-11.899999999999999</v>
      </c>
      <c r="K51" s="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5:33" x14ac:dyDescent="0.25">
      <c r="F52" s="1" t="s">
        <v>192</v>
      </c>
      <c r="G52" s="51">
        <f>G6-G51</f>
        <v>0.63040000000000007</v>
      </c>
      <c r="H52" s="42">
        <f>H6-H51</f>
        <v>-2.0799999999999708</v>
      </c>
      <c r="I52" s="42">
        <f>I6-I51</f>
        <v>-6.2999999999999972</v>
      </c>
      <c r="J52" s="42">
        <f>J6-J51</f>
        <v>-6.2999999999999972</v>
      </c>
      <c r="K52" s="1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</row>
    <row r="53" spans="5:33" x14ac:dyDescent="0.25">
      <c r="E53" s="9" t="s">
        <v>190</v>
      </c>
      <c r="F53" s="9" t="str">
        <f>_xll.BDP($E53,"NAME")</f>
        <v>USD Inflation Swap Forward 5Y5</v>
      </c>
      <c r="G53" s="50">
        <f>IF(ISNUMBER(_xll.BDH($E53,"PX_LAST",H$1,H$1,"Fill=C","Days=A"))=TRUE,_xll.BDH($E53,"PX_LAST",H$1,H$1,"Fill=C","Days=A"),0)</f>
        <v>2.0169999999999999</v>
      </c>
      <c r="H53" s="42">
        <f>(G53-_xll.BDH($E53,"PX_LAST",I$1,I$1,"Fill=C","Days=A"))*100</f>
        <v>-1.2999999999999901</v>
      </c>
      <c r="I53" s="42">
        <f>(G53-_xll.BDH($E53,"PX_LAST",J$1,J$1,"Fill=C","Days=A"))*100</f>
        <v>-18.400000000000016</v>
      </c>
      <c r="J53" s="42">
        <f>(G53-_xll.BDH($E53,"PX_LAST",K$1,K$1,"Fill=C","Days=A"))*100</f>
        <v>-18.400000000000016</v>
      </c>
      <c r="K53" s="1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5:33" x14ac:dyDescent="0.25">
      <c r="E54" s="1" t="s">
        <v>189</v>
      </c>
      <c r="F54" s="1" t="str">
        <f>_xll.BDP($E54,"NAME")</f>
        <v>Germany Breakeven 10 Year</v>
      </c>
      <c r="G54" s="51">
        <f>IF(ISNUMBER(_xll.BDH($E54,"PX_LAST",H$1,H$1,"Fill=C","Days=A"))=TRUE,_xll.BDH($E54,"PX_LAST",H$1,H$1,"Fill=C","Days=A"),0)</f>
        <v>0.98</v>
      </c>
      <c r="H54" s="42">
        <f>(G54-_xll.BDH($E54,"PX_LAST",I$1,I$1,"Fill=C","Days=A"))*100</f>
        <v>-1.0000000000000009</v>
      </c>
      <c r="I54" s="42">
        <f>(G54-_xll.BDH($E54,"PX_LAST",J$1,J$1,"Fill=C","Days=A"))*100</f>
        <v>-4.0000000000000036</v>
      </c>
      <c r="J54" s="42">
        <f>(G54-_xll.BDH($E54,"PX_LAST",K$1,K$1,"Fill=C","Days=A"))*100</f>
        <v>-4.0000000000000036</v>
      </c>
      <c r="K54" s="1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</row>
    <row r="55" spans="5:33" x14ac:dyDescent="0.25">
      <c r="E55" s="9"/>
      <c r="F55" s="9" t="s">
        <v>193</v>
      </c>
      <c r="G55" s="50">
        <f>G7-G54</f>
        <v>-0.40600000000000003</v>
      </c>
      <c r="H55" s="42">
        <f>H7-H54</f>
        <v>1.7000000000000015</v>
      </c>
      <c r="I55" s="42">
        <f>I7-I54</f>
        <v>-1.5000000000000018</v>
      </c>
      <c r="J55" s="42">
        <f>J7-J54</f>
        <v>-1.5000000000000018</v>
      </c>
      <c r="K55" s="1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5:33" x14ac:dyDescent="0.25">
      <c r="E56" s="1" t="s">
        <v>191</v>
      </c>
      <c r="F56" s="1" t="str">
        <f>_xll.BDP($E56,"NAME")</f>
        <v>EUR Inflation Swap Forward 5Y5</v>
      </c>
      <c r="G56" s="51">
        <f>IF(ISNUMBER(_xll.BDH($E56,"PX_LAST",H$1,H$1,"Fill=C","Days=A"))=TRUE,_xll.BDH($E56,"PX_LAST",H$1,H$1,"Fill=C","Days=A"),0)</f>
        <v>1.6</v>
      </c>
      <c r="H56" s="42">
        <f>(G56-_xll.BDH($E56,"PX_LAST",I$1,I$1,"Fill=C","Days=A"))*100</f>
        <v>-2.0000000000000018</v>
      </c>
      <c r="I56" s="42">
        <f>(G56-_xll.BDH($E56,"PX_LAST",J$1,J$1,"Fill=C","Days=A"))*100</f>
        <v>-8.2500000000000018</v>
      </c>
      <c r="J56" s="42">
        <f>(G56-_xll.BDH($E56,"PX_LAST",K$1,K$1,"Fill=C","Days=A"))*100</f>
        <v>-8.2500000000000018</v>
      </c>
      <c r="K56" s="1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</row>
    <row r="57" spans="5:33" ht="15.75" thickBot="1" x14ac:dyDescent="0.3">
      <c r="G57" s="6"/>
      <c r="H57" s="35"/>
      <c r="I57" s="35"/>
      <c r="K57" s="1"/>
      <c r="L57" s="1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5:33" ht="15.75" thickBot="1" x14ac:dyDescent="0.3">
      <c r="F58" s="43" t="s">
        <v>223</v>
      </c>
      <c r="G58" s="7" t="s">
        <v>11</v>
      </c>
      <c r="H58" s="28" t="str">
        <f>$H$5</f>
        <v>1D Δ (bp)</v>
      </c>
      <c r="I58" s="48" t="s">
        <v>238</v>
      </c>
      <c r="J58" s="44" t="s">
        <v>225</v>
      </c>
      <c r="K58" s="1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</row>
    <row r="59" spans="5:33" x14ac:dyDescent="0.25">
      <c r="E59" s="9" t="s">
        <v>200</v>
      </c>
      <c r="F59" s="9" t="str">
        <f>_xll.BDP($E59,"NAME")</f>
        <v>US High Yield</v>
      </c>
      <c r="G59" s="10">
        <f>IF(ISNUMBER(_xll.BDH($E59,"PX_LAST",H$1,H$1,"Fill=C","Days=A"))=TRUE,_xll.BDH($E59,"PX_LAST",H$1,H$1,"Fill=C","Days=A"),0)</f>
        <v>982.61800000000005</v>
      </c>
      <c r="H59" s="37">
        <f>_xll.BDH(E59,"PX_LAST",$H$1,$H$1,"Days=A","Fill=C")/_xll.BDH(E59,"PX_LAST",$I$1,$I$1,"Days=A","Fill=C")-1</f>
        <v>-5.6788399461663586E-3</v>
      </c>
      <c r="I59" s="37">
        <f>_xll.BDH(E59,"PX_LAST",$I$1,$I$1,"Days=A","Fill=C")/_xll.BDH(E59,"PX_LAST",$J$1,$J$1,"Days=A","Fill=C")-1</f>
        <v>-1.1292454255405371E-2</v>
      </c>
      <c r="J59" s="37">
        <f>_xll.BDH(E59,"PX_LAST",$H$1,$H$1,"Days=A","Fill=C")/_xll.BDH(E59,"PX_LAST",$K$1,$K$1,"Days=A","Fill=C")-1</f>
        <v>-1.6907166161255871E-2</v>
      </c>
      <c r="K59" s="1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5:33" x14ac:dyDescent="0.25">
      <c r="E60" s="1" t="s">
        <v>201</v>
      </c>
      <c r="F60" s="1" t="str">
        <f>_xll.BDP($E60,"NAME")</f>
        <v>US Corp</v>
      </c>
      <c r="G60" s="5">
        <f>IF(ISNUMBER(_xll.BDH($E60,"PX_LAST",H$1,H$1,"Fill=C","Days=A"))=TRUE,_xll.BDH($E60,"PX_LAST",H$1,H$1,"Fill=C","Days=A"),0)</f>
        <v>2591.2049999999999</v>
      </c>
      <c r="H60" s="37">
        <f>_xll.BDH(E60,"PX_LAST",$H$1,$H$1,"Days=A","Fill=C")/_xll.BDH(E60,"PX_LAST",$I$1,$I$1,"Days=A","Fill=C")-1</f>
        <v>-5.0137044583072887E-3</v>
      </c>
      <c r="I60" s="37">
        <f>_xll.BDH(E60,"PX_LAST",$I$1,$I$1,"Days=A","Fill=C")/_xll.BDH(E60,"PX_LAST",$J$1,$J$1,"Days=A","Fill=C")-1</f>
        <v>9.8399076190263113E-3</v>
      </c>
      <c r="J60" s="37">
        <f>_xll.BDH(E60,"PX_LAST",$H$1,$H$1,"Days=A","Fill=C")/_xll.BDH(E60,"PX_LAST",$K$1,$K$1,"Days=A","Fill=C")-1</f>
        <v>4.7768687720202152E-3</v>
      </c>
      <c r="K60" s="1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1" spans="5:33" x14ac:dyDescent="0.25">
      <c r="E61" s="9" t="s">
        <v>202</v>
      </c>
      <c r="F61" s="9" t="str">
        <f>_xll.BDP($E61,"NAME")</f>
        <v>Euro High Yield</v>
      </c>
      <c r="G61" s="10">
        <f>IF(ISNUMBER(_xll.BDH($E61,"PX_LAST",H$1,H$1,"Fill=C","Days=A"))=TRUE,_xll.BDH($E61,"PX_LAST",H$1,H$1,"Fill=C","Days=A"),0)</f>
        <v>257.53300000000002</v>
      </c>
      <c r="H61" s="37">
        <f>_xll.BDH(E61,"PX_LAST",$H$1,$H$1,"Days=A","Fill=C")/_xll.BDH(E61,"PX_LAST",$I$1,$I$1,"Days=A","Fill=C")-1</f>
        <v>-5.0878887386517357E-3</v>
      </c>
      <c r="I61" s="37">
        <f>_xll.BDH(E61,"PX_LAST",$I$1,$I$1,"Days=A","Fill=C")/_xll.BDH(E61,"PX_LAST",$J$1,$J$1,"Days=A","Fill=C")-1</f>
        <v>-1.0145199099054203E-2</v>
      </c>
      <c r="J61" s="37">
        <f>_xll.BDH(E61,"PX_LAST",$H$1,$H$1,"Days=A","Fill=C")/_xll.BDH(E61,"PX_LAST",$K$1,$K$1,"Days=A","Fill=C")-1</f>
        <v>-1.5181470193458502E-2</v>
      </c>
      <c r="K61" s="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5:33" x14ac:dyDescent="0.25">
      <c r="E62" s="1" t="s">
        <v>203</v>
      </c>
      <c r="F62" s="1" t="str">
        <f>_xll.BDP($E62,"NAME")</f>
        <v>Euro Corp</v>
      </c>
      <c r="G62" s="5">
        <f>IF(ISNUMBER(_xll.BDH($E62,"PX_LAST",H$1,H$1,"Fill=C","Days=A"))=TRUE,_xll.BDH($E62,"PX_LAST",H$1,H$1,"Fill=C","Days=A"),0)</f>
        <v>275.02699999999999</v>
      </c>
      <c r="H62" s="37">
        <f>_xll.BDH(E62,"PX_LAST",$H$1,$H$1,"Days=A","Fill=C")/_xll.BDH(E62,"PX_LAST",$I$1,$I$1,"Days=A","Fill=C")-1</f>
        <v>-2.0139196319063357E-3</v>
      </c>
      <c r="I62" s="37">
        <f>_xll.BDH(E62,"PX_LAST",$I$1,$I$1,"Days=A","Fill=C")/_xll.BDH(E62,"PX_LAST",$J$1,$J$1,"Days=A","Fill=C")-1</f>
        <v>1.6694733174604792E-4</v>
      </c>
      <c r="J62" s="37">
        <f>_xll.BDH(E62,"PX_LAST",$H$1,$H$1,"Days=A","Fill=C")/_xll.BDH(E62,"PX_LAST",$K$1,$K$1,"Days=A","Fill=C")-1</f>
        <v>-1.8473085186690996E-3</v>
      </c>
      <c r="K62" s="1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</row>
    <row r="63" spans="5:33" x14ac:dyDescent="0.25">
      <c r="E63" s="9" t="s">
        <v>204</v>
      </c>
      <c r="F63" s="9" t="str">
        <f>_xll.BDP($E63,"NAME")</f>
        <v>Euro Subord Financial</v>
      </c>
      <c r="G63" s="10">
        <f>IF(ISNUMBER(_xll.BDH($E63,"PX_LAST",H$1,H$1,"Fill=C","Days=A"))=TRUE,_xll.BDH($E63,"PX_LAST",H$1,H$1,"Fill=C","Days=A"),0)</f>
        <v>301.08499999999998</v>
      </c>
      <c r="H63" s="37">
        <f>_xll.BDH(E63,"PX_LAST",$H$1,$H$1,"Days=A","Fill=C")/_xll.BDH(E63,"PX_LAST",$I$1,$I$1,"Days=A","Fill=C")-1</f>
        <v>-4.038953907629983E-3</v>
      </c>
      <c r="I63" s="37">
        <f>_xll.BDH(E63,"PX_LAST",$I$1,$I$1,"Days=A","Fill=C")/_xll.BDH(E63,"PX_LAST",$J$1,$J$1,"Days=A","Fill=C")-1</f>
        <v>-2.8137050194783075E-3</v>
      </c>
      <c r="J63" s="37">
        <f>_xll.BDH(E63,"PX_LAST",$H$1,$H$1,"Days=A","Fill=C")/_xll.BDH(E63,"PX_LAST",$K$1,$K$1,"Days=A","Fill=C")-1</f>
        <v>-6.8412945022249261E-3</v>
      </c>
      <c r="K63" s="1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5:33" x14ac:dyDescent="0.25">
      <c r="E64" s="1" t="s">
        <v>205</v>
      </c>
      <c r="F64" s="1" t="str">
        <f>_xll.BDP($E64,"NAME")</f>
        <v>Non-Fina  Subordinated</v>
      </c>
      <c r="G64" s="5">
        <f>IF(ISNUMBER(_xll.BDH($E64,"PX_LAST",H$1,H$1,"Fill=C","Days=A"))=TRUE,_xll.BDH($E64,"PX_LAST",H$1,H$1,"Fill=C","Days=A"),0)</f>
        <v>298.03300000000002</v>
      </c>
      <c r="H64" s="37">
        <f>_xll.BDH(E64,"PX_LAST",$H$1,$H$1,"Days=A","Fill=C")/_xll.BDH(E64,"PX_LAST",$I$1,$I$1,"Days=A","Fill=C")-1</f>
        <v>-1.1056360227630901E-2</v>
      </c>
      <c r="I64" s="37">
        <f>_xll.BDH(E64,"PX_LAST",$I$1,$I$1,"Days=A","Fill=C")/_xll.BDH(E64,"PX_LAST",$J$1,$J$1,"Days=A","Fill=C")-1</f>
        <v>-1.6615707913345101E-2</v>
      </c>
      <c r="J64" s="37">
        <f>_xll.BDH(E64,"PX_LAST",$H$1,$H$1,"Days=A","Fill=C")/_xll.BDH(E64,"PX_LAST",$K$1,$K$1,"Days=A","Fill=C")-1</f>
        <v>-2.7488358888848929E-2</v>
      </c>
      <c r="K64" s="1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</row>
    <row r="65" spans="5:33" x14ac:dyDescent="0.25">
      <c r="E65" s="9" t="s">
        <v>206</v>
      </c>
      <c r="F65" s="9" t="str">
        <f>_xll.BDP($E65,"NAME")</f>
        <v>Euro LargeCap Financial</v>
      </c>
      <c r="G65" s="10">
        <f>IF(ISNUMBER(_xll.BDH($E65,"PX_LAST",H$1,H$1,"Fill=C","Days=A"))=TRUE,_xll.BDH($E65,"PX_LAST",H$1,H$1,"Fill=C","Days=A"),0)</f>
        <v>273.923</v>
      </c>
      <c r="H65" s="37">
        <f>_xll.BDH(E65,"PX_LAST",$H$1,$H$1,"Days=A","Fill=C")/_xll.BDH(E65,"PX_LAST",$I$1,$I$1,"Days=A","Fill=C")-1</f>
        <v>-1.5090928310800278E-3</v>
      </c>
      <c r="I65" s="37">
        <f>_xll.BDH(E65,"PX_LAST",$I$1,$I$1,"Days=A","Fill=C")/_xll.BDH(E65,"PX_LAST",$J$1,$J$1,"Days=A","Fill=C")-1</f>
        <v>1.1239686310573482E-3</v>
      </c>
      <c r="J65" s="37">
        <f>_xll.BDH(E65,"PX_LAST",$H$1,$H$1,"Days=A","Fill=C")/_xll.BDH(E65,"PX_LAST",$K$1,$K$1,"Days=A","Fill=C")-1</f>
        <v>-3.8682037302617545E-4</v>
      </c>
      <c r="K65" s="1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5:33" ht="15.75" thickBot="1" x14ac:dyDescent="0.3">
      <c r="G66" s="5"/>
      <c r="H66" s="33"/>
      <c r="I66" s="33"/>
      <c r="J66" s="3"/>
      <c r="K66" s="1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</row>
    <row r="67" spans="5:33" ht="15.75" thickBot="1" x14ac:dyDescent="0.3">
      <c r="F67" s="43" t="s">
        <v>208</v>
      </c>
      <c r="G67" s="7" t="s">
        <v>11</v>
      </c>
      <c r="H67" s="28" t="str">
        <f>$H$5</f>
        <v>1D Δ (bp)</v>
      </c>
      <c r="I67" s="28" t="str">
        <f>$I$5</f>
        <v>MTD Δ (bp)</v>
      </c>
      <c r="J67" s="44" t="s">
        <v>224</v>
      </c>
      <c r="K67" s="1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</row>
    <row r="68" spans="5:33" x14ac:dyDescent="0.25">
      <c r="E68" s="9" t="s">
        <v>209</v>
      </c>
      <c r="F68" s="9" t="str">
        <f>_xll.BDP($E68,"NAME")</f>
        <v>USD HY All Sectors OAS</v>
      </c>
      <c r="G68" s="26">
        <f>IF(ISNUMBER(_xll.BDH($E68,"PX_LAST",H$1,H$1,"Fill=C","Days=A"))=TRUE,_xll.BDH($E68,"PX_LAST",H$1,H$1,"Fill=C","Days=A"),0)</f>
        <v>761.82</v>
      </c>
      <c r="H68" s="42">
        <f>(G68-_xll.BDH($E68,"PX_LAST",I$1,I$1,"Fill=C","Days=A"))</f>
        <v>10.905000000000086</v>
      </c>
      <c r="I68" s="42">
        <f>(G68-_xll.BDH($E68,"PX_LAST",J$1,J$1,"Fill=C","Days=A"))</f>
        <v>42.869000000000028</v>
      </c>
      <c r="J68" s="42">
        <f>(G68-_xll.BDH($E68,"PX_LAST",K$1,K$1,"Fill=C","Days=A"))</f>
        <v>42.869000000000028</v>
      </c>
      <c r="K68" s="1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</row>
    <row r="69" spans="5:33" x14ac:dyDescent="0.25">
      <c r="E69" s="1" t="s">
        <v>210</v>
      </c>
      <c r="F69" s="1" t="str">
        <f>_xll.BDP($E69,"NAME")</f>
        <v>USD IG All Sectors OAS</v>
      </c>
      <c r="G69" s="27">
        <f>IF(ISNUMBER(_xll.BDH($E69,"PX_LAST",H$1,H$1,"Fill=C","Days=A"))=TRUE,_xll.BDH($E69,"PX_LAST",H$1,H$1,"Fill=C","Days=A"),0)</f>
        <v>187.36600000000001</v>
      </c>
      <c r="H69" s="42">
        <f>(G69-_xll.BDH($E69,"PX_LAST",I$1,I$1,"Fill=C","Days=A"))</f>
        <v>3.0250000000000057</v>
      </c>
      <c r="I69" s="42">
        <f>(G69-_xll.BDH($E69,"PX_LAST",J$1,J$1,"Fill=C","Days=A"))</f>
        <v>19.164000000000016</v>
      </c>
      <c r="J69" s="42">
        <f>(G69-_xll.BDH($E69,"PX_LAST",K$1,K$1,"Fill=C","Days=A"))</f>
        <v>19.164000000000016</v>
      </c>
      <c r="K69" s="1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5:33" x14ac:dyDescent="0.25">
      <c r="E70" s="9" t="s">
        <v>211</v>
      </c>
      <c r="F70" s="9" t="str">
        <f>_xll.BDP($E70,"NAME")</f>
        <v>EUR HY All Sectors OAS</v>
      </c>
      <c r="G70" s="26">
        <f>IF(ISNUMBER(_xll.BDH($E70,"PX_LAST",H$1,H$1,"Fill=C","Days=A"))=TRUE,_xll.BDH($E70,"PX_LAST",H$1,H$1,"Fill=C","Days=A"),0)</f>
        <v>545.99699999999996</v>
      </c>
      <c r="H70" s="42">
        <f>(G70-_xll.BDH($E70,"PX_LAST",I$1,I$1,"Fill=C","Days=A"))</f>
        <v>12.991999999999962</v>
      </c>
      <c r="I70" s="42">
        <f>(G70-_xll.BDH($E70,"PX_LAST",J$1,J$1,"Fill=C","Days=A"))</f>
        <v>59.975999999999942</v>
      </c>
      <c r="J70" s="42">
        <f>(G70-_xll.BDH($E70,"PX_LAST",K$1,K$1,"Fill=C","Days=A"))</f>
        <v>59.975999999999942</v>
      </c>
      <c r="K70" s="1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</row>
    <row r="71" spans="5:33" x14ac:dyDescent="0.25">
      <c r="E71" s="1" t="s">
        <v>212</v>
      </c>
      <c r="F71" s="1" t="str">
        <f>_xll.BDP($E71,"NAME")</f>
        <v>EUR IG All Sectors OAS</v>
      </c>
      <c r="G71" s="27">
        <f>IF(ISNUMBER(_xll.BDH($E71,"PX_LAST",H$1,H$1,"Fill=C","Days=A"))=TRUE,_xll.BDH($E71,"PX_LAST",H$1,H$1,"Fill=C","Days=A"),0)</f>
        <v>93.575000000000003</v>
      </c>
      <c r="H71" s="42">
        <f>(G71-_xll.BDH($E71,"PX_LAST",I$1,I$1,"Fill=C","Days=A"))</f>
        <v>2.0720000000000027</v>
      </c>
      <c r="I71" s="42">
        <f>(G71-_xll.BDH($E71,"PX_LAST",J$1,J$1,"Fill=C","Days=A"))</f>
        <v>12.275999999999996</v>
      </c>
      <c r="J71" s="42">
        <f>(G71-_xll.BDH($E71,"PX_LAST",K$1,K$1,"Fill=C","Days=A"))</f>
        <v>12.275999999999996</v>
      </c>
      <c r="K71" s="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5:33" x14ac:dyDescent="0.25">
      <c r="E72" s="9" t="s">
        <v>213</v>
      </c>
      <c r="F72" s="9" t="str">
        <f>_xll.BDP($E72,"NAME")</f>
        <v>GBP HY All Sectors OAS</v>
      </c>
      <c r="G72" s="26">
        <f>IF(ISNUMBER(_xll.BDH($E72,"PX_LAST",H$1,H$1,"Fill=C","Days=A"))=TRUE,_xll.BDH($E72,"PX_LAST",H$1,H$1,"Fill=C","Days=A"),0)</f>
        <v>492.53500000000003</v>
      </c>
      <c r="H72" s="42">
        <f>(G72-_xll.BDH($E72,"PX_LAST",I$1,I$1,"Fill=C","Days=A"))</f>
        <v>9.4080000000000155</v>
      </c>
      <c r="I72" s="42">
        <f>(G72-_xll.BDH($E72,"PX_LAST",J$1,J$1,"Fill=C","Days=A"))</f>
        <v>47.397000000000048</v>
      </c>
      <c r="J72" s="42">
        <f>(G72-_xll.BDH($E72,"PX_LAST",K$1,K$1,"Fill=C","Days=A"))</f>
        <v>47.397000000000048</v>
      </c>
      <c r="K72" s="1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5:33" x14ac:dyDescent="0.25">
      <c r="E73" s="1" t="s">
        <v>214</v>
      </c>
      <c r="F73" s="1" t="str">
        <f>_xll.BDP($E73,"NAME")</f>
        <v>GBP IG All Sectors OAS</v>
      </c>
      <c r="G73" s="27">
        <f>IF(ISNUMBER(_xll.BDH($E73,"PX_LAST",H$1,H$1,"Fill=C","Days=A"))=TRUE,_xll.BDH($E73,"PX_LAST",H$1,H$1,"Fill=C","Days=A"),0)</f>
        <v>159.24100000000001</v>
      </c>
      <c r="H73" s="42">
        <f>(G73-_xll.BDH($E73,"PX_LAST",I$1,I$1,"Fill=C","Days=A"))</f>
        <v>2.4400000000000261</v>
      </c>
      <c r="I73" s="42">
        <f>(G73-_xll.BDH($E73,"PX_LAST",J$1,J$1,"Fill=C","Days=A"))</f>
        <v>7.910000000000025</v>
      </c>
      <c r="J73" s="42">
        <f>(G73-_xll.BDH($E73,"PX_LAST",K$1,K$1,"Fill=C","Days=A"))</f>
        <v>7.910000000000025</v>
      </c>
      <c r="K73" s="1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5:33" ht="15.75" thickBot="1" x14ac:dyDescent="0.3">
      <c r="G74" s="6"/>
      <c r="H74" s="35"/>
      <c r="I74" s="35"/>
      <c r="K74" s="1"/>
      <c r="L74" s="1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</row>
    <row r="75" spans="5:33" ht="15.75" thickBot="1" x14ac:dyDescent="0.3">
      <c r="F75" s="43" t="s">
        <v>207</v>
      </c>
      <c r="G75" s="7" t="s">
        <v>11</v>
      </c>
      <c r="H75" s="28" t="str">
        <f>$H$5</f>
        <v>1D Δ (bp)</v>
      </c>
      <c r="I75" s="28" t="str">
        <f>$I$5</f>
        <v>MTD Δ (bp)</v>
      </c>
      <c r="J75" s="44" t="s">
        <v>224</v>
      </c>
      <c r="K75" s="1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5:33" x14ac:dyDescent="0.25">
      <c r="E76" s="9" t="s">
        <v>215</v>
      </c>
      <c r="F76" s="9" t="str">
        <f>_xll.BDP($E76,"NAME")</f>
        <v>MARKIT CDX.NA.IG.30 06/23</v>
      </c>
      <c r="G76" s="10">
        <f>IF(ISNUMBER(_xll.BDH($E76,"PX_LAST",H$1,H$1,"Fill=C","Days=A"))=TRUE,_xll.BDH($E76,"PX_LAST",H$1,H$1,"Fill=C","Days=A"),0)</f>
        <v>103.685</v>
      </c>
      <c r="H76" s="42">
        <f>(G76-_xll.BDH($E76,"PX_LAST",I$1,I$1,"Fill=C","Days=A"))</f>
        <v>-1.0229999999999961</v>
      </c>
      <c r="I76" s="42">
        <f>(G76-_xll.BDH($E76,"PX_LAST",J$1,J$1,"Fill=C","Days=A"))</f>
        <v>15.441000000000003</v>
      </c>
      <c r="J76" s="42">
        <f>(G76-_xll.BDH($E76,"PX_LAST",K$1,K$1,"Fill=C","Days=A"))</f>
        <v>15.441000000000003</v>
      </c>
      <c r="K76" s="1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</row>
    <row r="77" spans="5:33" x14ac:dyDescent="0.25">
      <c r="E77" s="1" t="s">
        <v>216</v>
      </c>
      <c r="F77" s="1" t="str">
        <f>_xll.BDP($E77,"NAME")</f>
        <v>MARKIT CDX.NA.HY.30 06/23</v>
      </c>
      <c r="G77" s="5">
        <f>IF(ISNUMBER(_xll.BDH($E77,"PX_LAST",H$1,H$1,"Fill=C","Days=A"))=TRUE,_xll.BDH($E77,"PX_LAST",H$1,H$1,"Fill=C","Days=A"),0)</f>
        <v>98.911000000000001</v>
      </c>
      <c r="H77" s="42">
        <f>(G77-_xll.BDH($E77,"PX_LAST",I$1,I$1,"Fill=C","Days=A"))</f>
        <v>0.38100000000000023</v>
      </c>
      <c r="I77" s="42">
        <f>(G77-_xll.BDH($E77,"PX_LAST",J$1,J$1,"Fill=C","Days=A"))</f>
        <v>-2.3319999999999936</v>
      </c>
      <c r="J77" s="42">
        <f>(G77-_xll.BDH($E77,"PX_LAST",K$1,K$1,"Fill=C","Days=A"))</f>
        <v>-2.3319999999999936</v>
      </c>
      <c r="K77" s="1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5:33" x14ac:dyDescent="0.25">
      <c r="E78" s="9" t="s">
        <v>217</v>
      </c>
      <c r="F78" s="9" t="str">
        <f>_xll.BDP($E78,"NAME")</f>
        <v>MARKIT ITRX EUROPE 06/23</v>
      </c>
      <c r="G78" s="10">
        <f>IF(ISNUMBER(_xll.BDH($E78,"PX_LAST",H$1,H$1,"Fill=C","Days=A"))=TRUE,_xll.BDH($E78,"PX_LAST",H$1,H$1,"Fill=C","Days=A"),0)</f>
        <v>90.406000000000006</v>
      </c>
      <c r="H78" s="42">
        <f>(G78-_xll.BDH($E78,"PX_LAST",I$1,I$1,"Fill=C","Days=A"))</f>
        <v>3.2930000000000064</v>
      </c>
      <c r="I78" s="42">
        <f>(G78-_xll.BDH($E78,"PX_LAST",J$1,J$1,"Fill=C","Days=A"))</f>
        <v>13.349000000000004</v>
      </c>
      <c r="J78" s="42">
        <f>(G78-_xll.BDH($E78,"PX_LAST",K$1,K$1,"Fill=C","Days=A"))</f>
        <v>13.349000000000004</v>
      </c>
      <c r="K78" s="1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</row>
    <row r="79" spans="5:33" x14ac:dyDescent="0.25">
      <c r="E79" s="1" t="s">
        <v>218</v>
      </c>
      <c r="F79" s="1" t="str">
        <f>_xll.BDP($E79,"NAME")</f>
        <v>MARKIT ITRX EUR HIVOL 12/18</v>
      </c>
      <c r="G79" s="5">
        <f>IF(ISNUMBER(_xll.BDH($E79,"PX_LAST",H$1,H$1,"Fill=C","Days=A"))=TRUE,_xll.BDH($E79,"PX_LAST",H$1,H$1,"Fill=C","Days=A"),0)</f>
        <v>122.071</v>
      </c>
      <c r="H79" s="42">
        <f>(G79-_xll.BDH($E79,"PX_LAST",I$1,I$1,"Fill=C","Days=A"))</f>
        <v>5.671999999999997</v>
      </c>
      <c r="I79" s="42">
        <f>(G79-_xll.BDH($E79,"PX_LAST",J$1,J$1,"Fill=C","Days=A"))</f>
        <v>23.271999999999991</v>
      </c>
      <c r="J79" s="42">
        <f>(G79-_xll.BDH($E79,"PX_LAST",K$1,K$1,"Fill=C","Days=A"))</f>
        <v>23.271999999999991</v>
      </c>
      <c r="K79" s="1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5:33" x14ac:dyDescent="0.25">
      <c r="E80" s="9" t="s">
        <v>219</v>
      </c>
      <c r="F80" s="9" t="str">
        <f>_xll.BDP($E80,"NAME")</f>
        <v>MARKIT ITRX EUR XOVER 06/23</v>
      </c>
      <c r="G80" s="10">
        <f>IF(ISNUMBER(_xll.BDH($E80,"PX_LAST",H$1,H$1,"Fill=C","Days=A"))=TRUE,_xll.BDH($E80,"PX_LAST",H$1,H$1,"Fill=C","Days=A"),0)</f>
        <v>363.38499999999999</v>
      </c>
      <c r="H80" s="42">
        <f>(G80-_xll.BDH($E80,"PX_LAST",I$1,I$1,"Fill=C","Days=A"))</f>
        <v>10.58499999999998</v>
      </c>
      <c r="I80" s="42">
        <f>(G80-_xll.BDH($E80,"PX_LAST",J$1,J$1,"Fill=C","Days=A"))</f>
        <v>48.95999999999998</v>
      </c>
      <c r="J80" s="42">
        <f>(G80-_xll.BDH($E80,"PX_LAST",K$1,K$1,"Fill=C","Days=A"))</f>
        <v>48.95999999999998</v>
      </c>
      <c r="K80" s="1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</row>
    <row r="81" spans="5:33" x14ac:dyDescent="0.25">
      <c r="E81" s="1" t="s">
        <v>220</v>
      </c>
      <c r="F81" s="1" t="str">
        <f>_xll.BDP($E81,"NAME")</f>
        <v>MARKIT ITRX EUR SNR FIN 06/23</v>
      </c>
      <c r="G81" s="5">
        <f>IF(ISNUMBER(_xll.BDH($E81,"PX_LAST",H$1,H$1,"Fill=C","Days=A"))=TRUE,_xll.BDH($E81,"PX_LAST",H$1,H$1,"Fill=C","Days=A"),0)</f>
        <v>83.474999999999994</v>
      </c>
      <c r="H81" s="42">
        <f>(G81-_xll.BDH($E81,"PX_LAST",I$1,I$1,"Fill=C","Days=A"))</f>
        <v>2.3059999999999974</v>
      </c>
      <c r="I81" s="42">
        <f>(G81-_xll.BDH($E81,"PX_LAST",J$1,J$1,"Fill=C","Days=A"))</f>
        <v>6.8559999999999945</v>
      </c>
      <c r="J81" s="42">
        <f>(G81-_xll.BDH($E81,"PX_LAST",K$1,K$1,"Fill=C","Days=A"))</f>
        <v>6.8559999999999945</v>
      </c>
      <c r="K81" s="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5:33" x14ac:dyDescent="0.25">
      <c r="E82" s="9" t="s">
        <v>221</v>
      </c>
      <c r="F82" s="9" t="str">
        <f>_xll.BDP($E82,"NAME")</f>
        <v>MARKIT ITRX EUR SUB FIN 06/23</v>
      </c>
      <c r="G82" s="10">
        <f>IF(ISNUMBER(_xll.BDH($E82,"PX_LAST",H$1,H$1,"Fill=C","Days=A"))=TRUE,_xll.BDH($E82,"PX_LAST",H$1,H$1,"Fill=C","Days=A"),0)</f>
        <v>176.35</v>
      </c>
      <c r="H82" s="42">
        <f>(G82-_xll.BDH($E82,"PX_LAST",I$1,I$1,"Fill=C","Days=A"))</f>
        <v>5.7249999999999943</v>
      </c>
      <c r="I82" s="42">
        <f>(G82-_xll.BDH($E82,"PX_LAST",J$1,J$1,"Fill=C","Days=A"))</f>
        <v>24.400000000000006</v>
      </c>
      <c r="J82" s="42">
        <f>(G82-_xll.BDH($E82,"PX_LAST",K$1,K$1,"Fill=C","Days=A"))</f>
        <v>24.400000000000006</v>
      </c>
      <c r="K82" s="1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</row>
    <row r="83" spans="5:33" x14ac:dyDescent="0.25">
      <c r="E83" s="1" t="s">
        <v>222</v>
      </c>
      <c r="F83" s="1" t="str">
        <f>_xll.BDP($E83,"NAME")</f>
        <v>MARKIT CDX.EM.29 06/23</v>
      </c>
      <c r="G83" s="5">
        <f>IF(ISNUMBER(_xll.BDH($E83,"PX_LAST",H$1,H$1,"Fill=C","Days=A"))=TRUE,_xll.BDH($E83,"PX_LAST",H$1,H$1,"Fill=C","Days=A"),0)</f>
        <v>87.887</v>
      </c>
      <c r="H83" s="42">
        <f>(G83-_xll.BDH($E83,"PX_LAST",I$1,I$1,"Fill=C","Days=A"))</f>
        <v>0.16200000000000614</v>
      </c>
      <c r="I83" s="42">
        <f>(G83-_xll.BDH($E83,"PX_LAST",J$1,J$1,"Fill=C","Days=A"))</f>
        <v>-1.4069999999999965</v>
      </c>
      <c r="J83" s="42">
        <f>(G83-_xll.BDH($E83,"PX_LAST",K$1,K$1,"Fill=C","Days=A"))</f>
        <v>-1.4069999999999965</v>
      </c>
      <c r="K83" s="1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5:33" x14ac:dyDescent="0.25">
      <c r="G84" s="6"/>
      <c r="H84" s="35"/>
      <c r="I84" s="35"/>
      <c r="K84" s="1"/>
      <c r="L84" s="1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</row>
    <row r="85" spans="5:33" x14ac:dyDescent="0.25">
      <c r="G85" s="6"/>
      <c r="H85" s="35"/>
      <c r="I85" s="35"/>
      <c r="K85" s="1"/>
      <c r="L85" s="1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5:33" x14ac:dyDescent="0.25">
      <c r="G86" s="6"/>
      <c r="H86" s="35"/>
      <c r="I86" s="35"/>
      <c r="K86" s="1"/>
      <c r="L86" s="1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</row>
    <row r="87" spans="5:33" x14ac:dyDescent="0.25">
      <c r="G87" s="6"/>
      <c r="H87" s="35"/>
      <c r="I87" s="35"/>
      <c r="K87" s="1"/>
      <c r="L87" s="1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5:33" x14ac:dyDescent="0.25">
      <c r="G88" s="6"/>
      <c r="H88" s="35"/>
      <c r="I88" s="35"/>
      <c r="K88" s="1"/>
      <c r="L88" s="1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</row>
    <row r="89" spans="5:33" x14ac:dyDescent="0.25">
      <c r="G89" s="6"/>
      <c r="H89" s="35"/>
      <c r="I89" s="35"/>
      <c r="K89" s="1"/>
      <c r="L89" s="1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5:33" x14ac:dyDescent="0.25">
      <c r="G90" s="6"/>
      <c r="H90" s="35"/>
      <c r="I90" s="35"/>
      <c r="K90" s="1"/>
      <c r="L90" s="1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</row>
    <row r="91" spans="5:33" x14ac:dyDescent="0.25">
      <c r="G91" s="6"/>
      <c r="H91" s="35"/>
      <c r="I91" s="35"/>
      <c r="K91" s="1"/>
      <c r="L91" s="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5:33" x14ac:dyDescent="0.25">
      <c r="G92" s="6"/>
      <c r="H92" s="35"/>
      <c r="I92" s="35"/>
      <c r="K92" s="1"/>
      <c r="L92" s="1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</row>
    <row r="93" spans="5:33" x14ac:dyDescent="0.25">
      <c r="G93" s="6"/>
      <c r="H93" s="35"/>
      <c r="I93" s="35"/>
      <c r="K93" s="1"/>
      <c r="L93" s="1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5:33" x14ac:dyDescent="0.25">
      <c r="G94" s="6"/>
      <c r="H94" s="35"/>
      <c r="I94" s="35"/>
      <c r="K94" s="1"/>
      <c r="L94" s="1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</row>
    <row r="95" spans="5:33" x14ac:dyDescent="0.25">
      <c r="G95" s="6"/>
      <c r="H95" s="35"/>
      <c r="I95" s="35"/>
      <c r="K95" s="1"/>
      <c r="L95" s="1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5:33" x14ac:dyDescent="0.25">
      <c r="G96" s="6"/>
      <c r="H96" s="35"/>
      <c r="I96" s="35"/>
      <c r="K96" s="1"/>
      <c r="L96" s="1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</row>
    <row r="97" spans="7:33" x14ac:dyDescent="0.25">
      <c r="G97" s="6"/>
      <c r="H97" s="35"/>
      <c r="I97" s="35"/>
      <c r="K97" s="1"/>
      <c r="L97" s="1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7:33" x14ac:dyDescent="0.25">
      <c r="G98" s="6"/>
      <c r="H98" s="35"/>
      <c r="I98" s="35"/>
      <c r="K98" s="1"/>
      <c r="L98" s="1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</row>
    <row r="99" spans="7:33" x14ac:dyDescent="0.25">
      <c r="G99" s="6"/>
      <c r="H99" s="35"/>
      <c r="I99" s="35"/>
      <c r="K99" s="1"/>
      <c r="L99" s="1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7:33" x14ac:dyDescent="0.25">
      <c r="G100" s="6"/>
      <c r="H100" s="35"/>
      <c r="I100" s="35"/>
      <c r="K100" s="1"/>
      <c r="L100" s="1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</row>
    <row r="101" spans="7:33" x14ac:dyDescent="0.25">
      <c r="G101" s="6"/>
      <c r="H101" s="35"/>
      <c r="I101" s="35"/>
      <c r="K101" s="1"/>
      <c r="L101" s="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7:33" x14ac:dyDescent="0.25">
      <c r="G102" s="6"/>
      <c r="H102" s="35"/>
      <c r="I102" s="35"/>
      <c r="K102" s="1"/>
      <c r="L102" s="1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</row>
    <row r="103" spans="7:33" x14ac:dyDescent="0.25">
      <c r="G103" s="6"/>
      <c r="H103" s="35"/>
      <c r="I103" s="35"/>
      <c r="K103" s="1"/>
      <c r="L103" s="1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7:33" x14ac:dyDescent="0.25">
      <c r="G104" s="6"/>
      <c r="H104" s="35"/>
      <c r="I104" s="35"/>
      <c r="K104" s="1"/>
      <c r="L104" s="1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</row>
    <row r="105" spans="7:33" x14ac:dyDescent="0.25">
      <c r="G105" s="6"/>
      <c r="H105" s="35"/>
      <c r="I105" s="35"/>
      <c r="K105" s="1"/>
      <c r="L105" s="1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7:33" x14ac:dyDescent="0.25">
      <c r="L106" s="1"/>
      <c r="M106" s="1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</row>
    <row r="107" spans="7:33" x14ac:dyDescent="0.25">
      <c r="L107" s="1"/>
      <c r="M107" s="1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7:33" x14ac:dyDescent="0.25">
      <c r="L108" s="1"/>
      <c r="M108" s="1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</row>
    <row r="109" spans="7:33" x14ac:dyDescent="0.25">
      <c r="L109" s="1"/>
      <c r="M109" s="1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7:33" x14ac:dyDescent="0.25">
      <c r="L110" s="1"/>
      <c r="M110" s="1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</row>
    <row r="111" spans="7:33" x14ac:dyDescent="0.25">
      <c r="L111" s="1"/>
      <c r="M111" s="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7:33" x14ac:dyDescent="0.25">
      <c r="L112" s="1"/>
      <c r="M112" s="1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</row>
    <row r="113" spans="12:33" x14ac:dyDescent="0.25">
      <c r="L113" s="1"/>
      <c r="M113" s="1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2:33" x14ac:dyDescent="0.25">
      <c r="L114" s="1"/>
      <c r="M114" s="1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</row>
    <row r="115" spans="12:33" x14ac:dyDescent="0.25">
      <c r="L115" s="1"/>
      <c r="M115" s="1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2:33" x14ac:dyDescent="0.25">
      <c r="L116" s="1"/>
      <c r="M116" s="1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</row>
    <row r="117" spans="12:33" x14ac:dyDescent="0.25">
      <c r="L117" s="1"/>
      <c r="M117" s="1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2:33" x14ac:dyDescent="0.25">
      <c r="L118" s="1"/>
      <c r="M118" s="1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</row>
    <row r="119" spans="12:33" x14ac:dyDescent="0.25">
      <c r="L119" s="1"/>
      <c r="M119" s="1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2:33" x14ac:dyDescent="0.25">
      <c r="L120" s="1"/>
      <c r="M120" s="1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</row>
    <row r="121" spans="12:33" x14ac:dyDescent="0.25">
      <c r="L121" s="1"/>
      <c r="M121" s="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2:33" x14ac:dyDescent="0.25">
      <c r="L122" s="1"/>
      <c r="M122" s="1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</row>
    <row r="123" spans="12:33" x14ac:dyDescent="0.25">
      <c r="L123" s="1"/>
      <c r="M123" s="1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2:33" x14ac:dyDescent="0.25">
      <c r="L124" s="1"/>
      <c r="M124" s="1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</row>
    <row r="125" spans="12:33" x14ac:dyDescent="0.25">
      <c r="L125" s="1"/>
      <c r="M125" s="1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2:33" x14ac:dyDescent="0.25">
      <c r="L126" s="1"/>
      <c r="M126" s="1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</row>
    <row r="127" spans="12:33" x14ac:dyDescent="0.25">
      <c r="L127" s="1"/>
      <c r="M127" s="1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2:33" x14ac:dyDescent="0.25">
      <c r="L128" s="1"/>
      <c r="M128" s="1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</row>
    <row r="129" spans="12:33" x14ac:dyDescent="0.25">
      <c r="L129" s="1"/>
      <c r="M129" s="1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2:33" x14ac:dyDescent="0.25">
      <c r="L130" s="1"/>
      <c r="M130" s="1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</row>
    <row r="131" spans="12:33" x14ac:dyDescent="0.25">
      <c r="L131" s="1"/>
      <c r="M131" s="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2:33" x14ac:dyDescent="0.25">
      <c r="L132" s="1"/>
      <c r="M132" s="1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</row>
    <row r="133" spans="12:33" x14ac:dyDescent="0.25">
      <c r="L133" s="1"/>
      <c r="M133" s="1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2:33" x14ac:dyDescent="0.25">
      <c r="L134" s="1"/>
      <c r="M134" s="1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</row>
    <row r="135" spans="12:33" x14ac:dyDescent="0.25">
      <c r="L135" s="1"/>
      <c r="M135" s="1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2:33" x14ac:dyDescent="0.25">
      <c r="L136" s="1"/>
      <c r="M136" s="1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</row>
    <row r="137" spans="12:33" x14ac:dyDescent="0.25">
      <c r="L137" s="1"/>
      <c r="M137" s="1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2:33" x14ac:dyDescent="0.25">
      <c r="L138" s="1"/>
      <c r="M138" s="1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</row>
    <row r="139" spans="12:33" x14ac:dyDescent="0.25">
      <c r="L139" s="1"/>
      <c r="M139" s="1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2:33" x14ac:dyDescent="0.25">
      <c r="L140" s="1"/>
      <c r="M140" s="1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</row>
    <row r="141" spans="12:33" x14ac:dyDescent="0.25">
      <c r="L141" s="1"/>
      <c r="M141" s="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</row>
    <row r="142" spans="12:33" x14ac:dyDescent="0.25">
      <c r="L142" s="1"/>
      <c r="M142" s="1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</row>
    <row r="143" spans="12:33" x14ac:dyDescent="0.25">
      <c r="L143" s="1"/>
      <c r="M143" s="1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</row>
    <row r="144" spans="12:33" x14ac:dyDescent="0.25">
      <c r="L144" s="1"/>
      <c r="M144" s="1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</row>
    <row r="145" spans="12:33" x14ac:dyDescent="0.25">
      <c r="L145" s="1"/>
      <c r="M145" s="1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</row>
    <row r="146" spans="12:33" x14ac:dyDescent="0.25">
      <c r="L146" s="1"/>
      <c r="M146" s="1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</row>
    <row r="147" spans="12:33" x14ac:dyDescent="0.25">
      <c r="L147" s="1"/>
      <c r="M147" s="1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</row>
    <row r="148" spans="12:33" x14ac:dyDescent="0.25">
      <c r="L148" s="1"/>
      <c r="M148" s="1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</row>
    <row r="149" spans="12:33" x14ac:dyDescent="0.25">
      <c r="L149" s="1"/>
      <c r="M149" s="1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</row>
    <row r="150" spans="12:33" x14ac:dyDescent="0.25">
      <c r="L150" s="1"/>
      <c r="M150" s="1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</row>
    <row r="151" spans="12:33" x14ac:dyDescent="0.25">
      <c r="L151" s="1"/>
      <c r="M151" s="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</row>
    <row r="152" spans="12:33" x14ac:dyDescent="0.25">
      <c r="L152" s="1"/>
      <c r="M152" s="1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</row>
    <row r="153" spans="12:33" x14ac:dyDescent="0.25">
      <c r="L153" s="1"/>
      <c r="M153" s="1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</row>
  </sheetData>
  <conditionalFormatting sqref="I6:I13">
    <cfRule type="cellIs" dxfId="237" priority="61" operator="greaterThan">
      <formula>0</formula>
    </cfRule>
    <cfRule type="cellIs" dxfId="236" priority="62" operator="lessThan">
      <formula>0</formula>
    </cfRule>
  </conditionalFormatting>
  <conditionalFormatting sqref="J6:J13">
    <cfRule type="cellIs" dxfId="235" priority="59" operator="greaterThan">
      <formula>0</formula>
    </cfRule>
    <cfRule type="cellIs" dxfId="234" priority="60" operator="lessThan">
      <formula>0</formula>
    </cfRule>
  </conditionalFormatting>
  <conditionalFormatting sqref="Q6:V15">
    <cfRule type="cellIs" dxfId="233" priority="57" operator="lessThan">
      <formula>0</formula>
    </cfRule>
    <cfRule type="cellIs" dxfId="232" priority="58" operator="greaterThan">
      <formula>0</formula>
    </cfRule>
  </conditionalFormatting>
  <conditionalFormatting sqref="AB6:AG15">
    <cfRule type="cellIs" dxfId="231" priority="55" operator="lessThan">
      <formula>0</formula>
    </cfRule>
    <cfRule type="cellIs" dxfId="230" priority="56" operator="greaterThan">
      <formula>0</formula>
    </cfRule>
  </conditionalFormatting>
  <conditionalFormatting sqref="I59:J65">
    <cfRule type="cellIs" dxfId="229" priority="53" operator="lessThan">
      <formula>0</formula>
    </cfRule>
    <cfRule type="cellIs" dxfId="228" priority="54" operator="greaterThan">
      <formula>0</formula>
    </cfRule>
  </conditionalFormatting>
  <conditionalFormatting sqref="I16:I20">
    <cfRule type="cellIs" dxfId="227" priority="51" operator="greaterThan">
      <formula>0</formula>
    </cfRule>
    <cfRule type="cellIs" dxfId="226" priority="52" operator="lessThan">
      <formula>0</formula>
    </cfRule>
  </conditionalFormatting>
  <conditionalFormatting sqref="J16:J20">
    <cfRule type="cellIs" dxfId="225" priority="49" operator="greaterThan">
      <formula>0</formula>
    </cfRule>
    <cfRule type="cellIs" dxfId="224" priority="50" operator="lessThan">
      <formula>0</formula>
    </cfRule>
  </conditionalFormatting>
  <conditionalFormatting sqref="I23:I24">
    <cfRule type="cellIs" dxfId="223" priority="47" operator="greaterThan">
      <formula>0</formula>
    </cfRule>
    <cfRule type="cellIs" dxfId="222" priority="48" operator="lessThan">
      <formula>0</formula>
    </cfRule>
  </conditionalFormatting>
  <conditionalFormatting sqref="J23:J24">
    <cfRule type="cellIs" dxfId="221" priority="45" operator="greaterThan">
      <formula>0</formula>
    </cfRule>
    <cfRule type="cellIs" dxfId="220" priority="46" operator="lessThan">
      <formula>0</formula>
    </cfRule>
  </conditionalFormatting>
  <conditionalFormatting sqref="I27:J31">
    <cfRule type="cellIs" dxfId="219" priority="43" operator="greaterThan">
      <formula>0</formula>
    </cfRule>
    <cfRule type="cellIs" dxfId="218" priority="44" operator="lessThan">
      <formula>0</formula>
    </cfRule>
  </conditionalFormatting>
  <conditionalFormatting sqref="I34:I38">
    <cfRule type="cellIs" dxfId="217" priority="41" operator="greaterThan">
      <formula>0</formula>
    </cfRule>
    <cfRule type="cellIs" dxfId="216" priority="42" operator="lessThan">
      <formula>0</formula>
    </cfRule>
  </conditionalFormatting>
  <conditionalFormatting sqref="J34:J38">
    <cfRule type="cellIs" dxfId="215" priority="39" operator="greaterThan">
      <formula>0</formula>
    </cfRule>
    <cfRule type="cellIs" dxfId="214" priority="40" operator="lessThan">
      <formula>0</formula>
    </cfRule>
  </conditionalFormatting>
  <conditionalFormatting sqref="I41:I47">
    <cfRule type="cellIs" dxfId="213" priority="37" operator="greaterThan">
      <formula>0</formula>
    </cfRule>
    <cfRule type="cellIs" dxfId="212" priority="38" operator="lessThan">
      <formula>0</formula>
    </cfRule>
  </conditionalFormatting>
  <conditionalFormatting sqref="J41:J47">
    <cfRule type="cellIs" dxfId="211" priority="35" operator="greaterThan">
      <formula>0</formula>
    </cfRule>
    <cfRule type="cellIs" dxfId="210" priority="36" operator="lessThan">
      <formula>0</formula>
    </cfRule>
  </conditionalFormatting>
  <conditionalFormatting sqref="I51:I56">
    <cfRule type="cellIs" dxfId="209" priority="33" operator="greaterThan">
      <formula>0</formula>
    </cfRule>
    <cfRule type="cellIs" dxfId="208" priority="34" operator="lessThan">
      <formula>0</formula>
    </cfRule>
  </conditionalFormatting>
  <conditionalFormatting sqref="J51:J56">
    <cfRule type="cellIs" dxfId="207" priority="31" operator="greaterThan">
      <formula>0</formula>
    </cfRule>
    <cfRule type="cellIs" dxfId="206" priority="32" operator="lessThan">
      <formula>0</formula>
    </cfRule>
  </conditionalFormatting>
  <conditionalFormatting sqref="I68:I73">
    <cfRule type="cellIs" dxfId="205" priority="29" operator="greaterThan">
      <formula>0</formula>
    </cfRule>
    <cfRule type="cellIs" dxfId="204" priority="30" operator="lessThan">
      <formula>0</formula>
    </cfRule>
  </conditionalFormatting>
  <conditionalFormatting sqref="J68:J73">
    <cfRule type="cellIs" dxfId="203" priority="27" operator="greaterThan">
      <formula>0</formula>
    </cfRule>
    <cfRule type="cellIs" dxfId="202" priority="28" operator="lessThan">
      <formula>0</formula>
    </cfRule>
  </conditionalFormatting>
  <conditionalFormatting sqref="I76:I83">
    <cfRule type="cellIs" dxfId="201" priority="25" operator="greaterThan">
      <formula>0</formula>
    </cfRule>
    <cfRule type="cellIs" dxfId="200" priority="26" operator="lessThan">
      <formula>0</formula>
    </cfRule>
  </conditionalFormatting>
  <conditionalFormatting sqref="J76:J83">
    <cfRule type="cellIs" dxfId="199" priority="23" operator="greaterThan">
      <formula>0</formula>
    </cfRule>
    <cfRule type="cellIs" dxfId="198" priority="24" operator="lessThan">
      <formula>0</formula>
    </cfRule>
  </conditionalFormatting>
  <conditionalFormatting sqref="H6:H13">
    <cfRule type="cellIs" dxfId="197" priority="21" operator="greaterThan">
      <formula>0</formula>
    </cfRule>
    <cfRule type="cellIs" dxfId="196" priority="22" operator="lessThan">
      <formula>0</formula>
    </cfRule>
  </conditionalFormatting>
  <conditionalFormatting sqref="H59:H65">
    <cfRule type="cellIs" dxfId="195" priority="19" operator="lessThan">
      <formula>0</formula>
    </cfRule>
    <cfRule type="cellIs" dxfId="194" priority="20" operator="greaterThan">
      <formula>0</formula>
    </cfRule>
  </conditionalFormatting>
  <conditionalFormatting sqref="H16:H20">
    <cfRule type="cellIs" dxfId="193" priority="17" operator="greaterThan">
      <formula>0</formula>
    </cfRule>
    <cfRule type="cellIs" dxfId="192" priority="18" operator="lessThan">
      <formula>0</formula>
    </cfRule>
  </conditionalFormatting>
  <conditionalFormatting sqref="H23:H24">
    <cfRule type="cellIs" dxfId="191" priority="15" operator="greaterThan">
      <formula>0</formula>
    </cfRule>
    <cfRule type="cellIs" dxfId="190" priority="16" operator="lessThan">
      <formula>0</formula>
    </cfRule>
  </conditionalFormatting>
  <conditionalFormatting sqref="H27:H31">
    <cfRule type="cellIs" dxfId="189" priority="13" operator="greaterThan">
      <formula>0</formula>
    </cfRule>
    <cfRule type="cellIs" dxfId="188" priority="14" operator="lessThan">
      <formula>0</formula>
    </cfRule>
  </conditionalFormatting>
  <conditionalFormatting sqref="H34:H38">
    <cfRule type="cellIs" dxfId="187" priority="11" operator="greaterThan">
      <formula>0</formula>
    </cfRule>
    <cfRule type="cellIs" dxfId="186" priority="12" operator="lessThan">
      <formula>0</formula>
    </cfRule>
  </conditionalFormatting>
  <conditionalFormatting sqref="H41:H47">
    <cfRule type="cellIs" dxfId="185" priority="9" operator="greaterThan">
      <formula>0</formula>
    </cfRule>
    <cfRule type="cellIs" dxfId="184" priority="10" operator="lessThan">
      <formula>0</formula>
    </cfRule>
  </conditionalFormatting>
  <conditionalFormatting sqref="H51:H56">
    <cfRule type="cellIs" dxfId="183" priority="7" operator="greaterThan">
      <formula>0</formula>
    </cfRule>
    <cfRule type="cellIs" dxfId="182" priority="8" operator="lessThan">
      <formula>0</formula>
    </cfRule>
  </conditionalFormatting>
  <conditionalFormatting sqref="H68:H73">
    <cfRule type="cellIs" dxfId="181" priority="5" operator="greaterThan">
      <formula>0</formula>
    </cfRule>
    <cfRule type="cellIs" dxfId="180" priority="6" operator="lessThan">
      <formula>0</formula>
    </cfRule>
  </conditionalFormatting>
  <conditionalFormatting sqref="H76:H83">
    <cfRule type="cellIs" dxfId="179" priority="3" operator="greaterThan">
      <formula>0</formula>
    </cfRule>
    <cfRule type="cellIs" dxfId="178" priority="4" operator="lessThan">
      <formula>0</formula>
    </cfRule>
  </conditionalFormatting>
  <conditionalFormatting sqref="AL6:AQ15">
    <cfRule type="cellIs" dxfId="177" priority="1" operator="lessThan">
      <formula>0</formula>
    </cfRule>
    <cfRule type="cellIs" dxfId="176" priority="2" operator="greaterThan">
      <formula>0</formula>
    </cfRule>
  </conditionalFormatting>
  <pageMargins left="0.7" right="0.7" top="0.75" bottom="0.75" header="0.3" footer="0.3"/>
  <pageSetup paperSize="9" scale="3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48"/>
  <sheetViews>
    <sheetView workbookViewId="0">
      <selection activeCell="P28" sqref="P28"/>
    </sheetView>
  </sheetViews>
  <sheetFormatPr defaultRowHeight="15" x14ac:dyDescent="0.25"/>
  <cols>
    <col min="5" max="5" width="10.140625" bestFit="1" customWidth="1"/>
    <col min="6" max="6" width="23.5703125" bestFit="1" customWidth="1"/>
  </cols>
  <sheetData>
    <row r="1" spans="1:20" x14ac:dyDescent="0.25">
      <c r="E1" s="55">
        <v>42004</v>
      </c>
      <c r="G1" s="1" t="s">
        <v>227</v>
      </c>
      <c r="H1" s="1" t="s">
        <v>228</v>
      </c>
      <c r="I1" s="1" t="s">
        <v>229</v>
      </c>
      <c r="J1" s="1" t="s">
        <v>230</v>
      </c>
      <c r="K1" s="1" t="s">
        <v>231</v>
      </c>
      <c r="L1" s="1" t="s">
        <v>232</v>
      </c>
      <c r="M1" s="1" t="s">
        <v>233</v>
      </c>
      <c r="N1" s="1" t="s">
        <v>234</v>
      </c>
      <c r="O1" s="1" t="s">
        <v>235</v>
      </c>
      <c r="P1" s="1" t="s">
        <v>236</v>
      </c>
      <c r="Q1" s="1" t="s">
        <v>237</v>
      </c>
      <c r="R1" s="1"/>
    </row>
    <row r="2" spans="1:20" ht="15.75" thickBot="1" x14ac:dyDescent="0.3"/>
    <row r="3" spans="1:20" ht="15.75" thickBot="1" x14ac:dyDescent="0.3">
      <c r="A3" s="1"/>
      <c r="B3" s="1"/>
      <c r="C3" s="1"/>
      <c r="D3" s="1"/>
      <c r="E3" s="45">
        <v>42349</v>
      </c>
      <c r="F3" s="43" t="s">
        <v>246</v>
      </c>
      <c r="G3" s="7" t="str">
        <f>G1</f>
        <v>USD</v>
      </c>
      <c r="H3" s="7" t="str">
        <f t="shared" ref="H3:Q3" si="0">H1</f>
        <v>EUR</v>
      </c>
      <c r="I3" s="7" t="str">
        <f t="shared" si="0"/>
        <v>JPY</v>
      </c>
      <c r="J3" s="7" t="str">
        <f t="shared" si="0"/>
        <v>GBP</v>
      </c>
      <c r="K3" s="7" t="str">
        <f t="shared" si="0"/>
        <v>CHF</v>
      </c>
      <c r="L3" s="7" t="str">
        <f t="shared" si="0"/>
        <v>CAD</v>
      </c>
      <c r="M3" s="7" t="str">
        <f t="shared" si="0"/>
        <v>AUD</v>
      </c>
      <c r="N3" s="7" t="str">
        <f t="shared" si="0"/>
        <v>NZD</v>
      </c>
      <c r="O3" s="7" t="str">
        <f t="shared" si="0"/>
        <v>HKD</v>
      </c>
      <c r="P3" s="7" t="str">
        <f t="shared" si="0"/>
        <v>NOK</v>
      </c>
      <c r="Q3" s="52" t="str">
        <f t="shared" si="0"/>
        <v>SEK</v>
      </c>
      <c r="R3" s="1"/>
      <c r="S3" s="1"/>
      <c r="T3" s="1"/>
    </row>
    <row r="4" spans="1:20" x14ac:dyDescent="0.25">
      <c r="A4" s="1"/>
      <c r="B4" s="1"/>
      <c r="C4" s="1"/>
      <c r="D4" s="1"/>
      <c r="E4" s="9" t="s">
        <v>227</v>
      </c>
      <c r="F4" s="39" t="str">
        <f>E4</f>
        <v>USD</v>
      </c>
      <c r="G4" s="37"/>
      <c r="H4" s="37">
        <f>_xll.BDH($E4&amp;H$1&amp;"  Curncy","PX_LAST",$E$3,$E$3,"Fill=C","Days=A")/_xll.BDH($E4&amp;H$1&amp;"  Curncy","PX_LAST",$E$1,$E$1,"Fill=C","Days=A")-1</f>
        <v>0.10106511740498658</v>
      </c>
      <c r="I4" s="37">
        <f>_xll.BDH($E4&amp;I$1&amp;"  Curncy","PX_LAST",$E$3,$E$3,"Fill=C","Days=A")/_xll.BDH($E4&amp;I$1&amp;"  Curncy","PX_LAST",$E$1,$E$1,"Fill=C","Days=A")-1</f>
        <v>9.7630173564753342E-3</v>
      </c>
      <c r="J4" s="37">
        <f>_xll.BDH($E4&amp;J$1&amp;"  Curncy","PX_LAST",$E$3,$E$3,"Fill=C","Days=A")/_xll.BDH($E4&amp;J$1&amp;"  Curncy","PX_LAST",$E$1,$E$1,"Fill=C","Days=A")-1</f>
        <v>2.3375409069658515E-2</v>
      </c>
      <c r="K4" s="37">
        <f>_xll.BDH($E4&amp;K$1&amp;"  Curncy","PX_LAST",$E$3,$E$3,"Fill=C","Days=A")/_xll.BDH($E4&amp;K$1&amp;"  Curncy","PX_LAST",$E$1,$E$1,"Fill=C","Days=A")-1</f>
        <v>-1.1369353053627074E-2</v>
      </c>
      <c r="L4" s="37">
        <f>_xll.BDH($E4&amp;L$1&amp;"  Curncy","PX_LAST",$E$3,$E$3,"Fill=C","Days=A")/_xll.BDH($E4&amp;L$1&amp;"  Curncy","PX_LAST",$E$1,$E$1,"Fill=C","Days=A")-1</f>
        <v>0.18433060697374093</v>
      </c>
      <c r="M4" s="37">
        <f>_xll.BDH($E4&amp;M$1&amp;"  Curncy","PX_LAST",$E$3,$E$3,"Fill=C","Days=A")/_xll.BDH($E4&amp;M$1&amp;"  Curncy","PX_LAST",$E$1,$E$1,"Fill=C","Days=A")-1</f>
        <v>0.13633393236399294</v>
      </c>
      <c r="N4" s="37">
        <f>_xll.BDH($E4&amp;N$1&amp;"  Curncy","PX_LAST",$E$3,$E$3,"Fill=C","Days=A")/_xll.BDH($E4&amp;N$1&amp;"  Curncy","PX_LAST",$E$1,$E$1,"Fill=C","Days=A")-1</f>
        <v>0.16132303611826204</v>
      </c>
      <c r="O4" s="37">
        <f>_xll.BDH($E4&amp;O$1&amp;"  Curncy","PX_LAST",$E$3,$E$3,"Fill=C","Days=A")/_xll.BDH($E4&amp;O$1&amp;"  Curncy","PX_LAST",$E$1,$E$1,"Fill=C","Days=A")-1</f>
        <v>-4.3848901842946653E-4</v>
      </c>
      <c r="P4" s="37">
        <f>_xll.BDH($E4&amp;P$1&amp;"  Curncy","PX_LAST",$E$3,$E$3,"Fill=C","Days=A")/_xll.BDH($E4&amp;P$1&amp;"  Curncy","PX_LAST",$E$1,$E$1,"Fill=C","Days=A")-1</f>
        <v>0.16017790124610998</v>
      </c>
      <c r="Q4" s="37">
        <f>_xll.BDH($E4&amp;Q$1&amp;"  Curncy","PX_LAST",$E$3,$E$3,"Fill=C","Days=A")/_xll.BDH($E4&amp;Q$1&amp;"  Curncy","PX_LAST",$E$1,$E$1,"Fill=C","Days=A")-1</f>
        <v>8.9897578546615176E-2</v>
      </c>
      <c r="R4" s="38"/>
      <c r="S4" s="1"/>
    </row>
    <row r="5" spans="1:20" x14ac:dyDescent="0.25">
      <c r="A5" s="1"/>
      <c r="B5" s="1"/>
      <c r="C5" s="1"/>
      <c r="D5" s="1"/>
      <c r="E5" s="1" t="s">
        <v>228</v>
      </c>
      <c r="F5" s="40" t="str">
        <f t="shared" ref="F5:F14" si="1">E5</f>
        <v>EUR</v>
      </c>
      <c r="G5" s="37">
        <f>_xll.BDH($E5&amp;G$1&amp;"  Curncy","PX_LAST",$E$3,$E$3,"Fill=C","Days=A")/_xll.BDH($E5&amp;G$1&amp;"  Curncy","PX_LAST",$E$1,$E$1,"Fill=C","Days=A")-1</f>
        <v>-9.2066115702479245E-2</v>
      </c>
      <c r="H5" s="37"/>
      <c r="I5" s="37">
        <f>_xll.BDH($E5&amp;I$1&amp;"  Curncy","PX_LAST",$E$3,$E$3,"Fill=C","Days=A")/_xll.BDH($E5&amp;I$1&amp;"  Curncy","PX_LAST",$E$1,$E$1,"Fill=C","Days=A")-1</f>
        <v>-8.3304599682780367E-2</v>
      </c>
      <c r="J5" s="37">
        <f>_xll.BDH($E5&amp;J$1&amp;"  Curncy","PX_LAST",$E$3,$E$3,"Fill=C","Days=A")/_xll.BDH($E5&amp;J$1&amp;"  Curncy","PX_LAST",$E$1,$E$1,"Fill=C","Days=A")-1</f>
        <v>-6.9716831708667604E-2</v>
      </c>
      <c r="K5" s="37">
        <f>_xll.BDH($E5&amp;K$1&amp;"  Curncy","PX_LAST",$E$3,$E$3,"Fill=C","Days=A")/_xll.BDH($E5&amp;K$1&amp;"  Curncy","PX_LAST",$E$1,$E$1,"Fill=C","Days=A")-1</f>
        <v>-0.10114088044038638</v>
      </c>
      <c r="L5" s="37">
        <f>_xll.BDH($E5&amp;L$1&amp;"  Curncy","PX_LAST",$E$3,$E$3,"Fill=C","Days=A")/_xll.BDH($E5&amp;L$1&amp;"  Curncy","PX_LAST",$E$1,$E$1,"Fill=C","Days=A")-1</f>
        <v>7.5223064991248423E-2</v>
      </c>
      <c r="M5" s="37">
        <f>_xll.BDH($E5&amp;M$1&amp;"  Curncy","PX_LAST",$E$3,$E$3,"Fill=C","Days=A")/_xll.BDH($E5&amp;M$1&amp;"  Curncy","PX_LAST",$E$1,$E$1,"Fill=C","Days=A")-1</f>
        <v>3.1323382547437051E-2</v>
      </c>
      <c r="N5" s="37">
        <f>_xll.BDH($E5&amp;N$1&amp;"  Curncy","PX_LAST",$E$3,$E$3,"Fill=C","Days=A")/_xll.BDH($E5&amp;N$1&amp;"  Curncy","PX_LAST",$E$1,$E$1,"Fill=C","Days=A")-1</f>
        <v>5.4564195065386789E-2</v>
      </c>
      <c r="O5" s="37">
        <f>_xll.BDH($E5&amp;O$1&amp;"  Curncy","PX_LAST",$E$3,$E$3,"Fill=C","Days=A")/_xll.BDH($E5&amp;O$1&amp;"  Curncy","PX_LAST",$E$1,$E$1,"Fill=C","Days=A")-1</f>
        <v>-9.2387712903156949E-2</v>
      </c>
      <c r="P5" s="37">
        <f>_xll.BDH($E5&amp;P$1&amp;"  Curncy","PX_LAST",$E$3,$E$3,"Fill=C","Days=A")/_xll.BDH($E5&amp;P$1&amp;"  Curncy","PX_LAST",$E$1,$E$1,"Fill=C","Days=A")-1</f>
        <v>5.3119516152173585E-2</v>
      </c>
      <c r="Q5" s="37">
        <f>_xll.BDH($E5&amp;Q$1&amp;"  Curncy","PX_LAST",$E$3,$E$3,"Fill=C","Days=A")/_xll.BDH($E5&amp;Q$1&amp;"  Curncy","PX_LAST",$E$1,$E$1,"Fill=C","Days=A")-1</f>
        <v>-1.0255540958596376E-2</v>
      </c>
      <c r="R5" s="38"/>
      <c r="S5" s="1"/>
    </row>
    <row r="6" spans="1:20" x14ac:dyDescent="0.25">
      <c r="A6" s="1"/>
      <c r="B6" s="1"/>
      <c r="C6" s="1"/>
      <c r="D6" s="1"/>
      <c r="E6" s="9" t="s">
        <v>229</v>
      </c>
      <c r="F6" s="39" t="str">
        <f t="shared" si="1"/>
        <v>JPY</v>
      </c>
      <c r="G6" s="37">
        <f>_xll.BDH($E6&amp;G$1&amp;"  Curncy","PX_LAST",$E$3,$E$3,"Fill=C","Days=A")/_xll.BDH($E6&amp;G$1&amp;"  Curncy","PX_LAST",$E$1,$E$1,"Fill=C","Days=A")-1</f>
        <v>-1.0063495866778571E-2</v>
      </c>
      <c r="H6" s="37">
        <f>_xll.BDH($E6&amp;H$1&amp;"  Curncy","PX_LAST",$E$3,$E$3,"Fill=C","Days=A")/_xll.BDH($E6&amp;H$1&amp;"  Curncy","PX_LAST",$E$1,$E$1,"Fill=C","Days=A")-1</f>
        <v>9.0425377678545527E-2</v>
      </c>
      <c r="I6" s="37"/>
      <c r="J6" s="37">
        <f>_xll.BDH($E6&amp;J$1&amp;"  Curncy","PX_LAST",$E$3,$E$3,"Fill=C","Days=A")/_xll.BDH($E6&amp;J$1&amp;"  Curncy","PX_LAST",$E$1,$E$1,"Fill=C","Days=A")-1</f>
        <v>1.344286781179993E-2</v>
      </c>
      <c r="K6" s="37">
        <f>_xll.BDH($E6&amp;K$1&amp;"  Curncy","PX_LAST",$E$3,$E$3,"Fill=C","Days=A")/_xll.BDH($E6&amp;K$1&amp;"  Curncy","PX_LAST",$E$1,$E$1,"Fill=C","Days=A")-1</f>
        <v>-2.0376175548589393E-2</v>
      </c>
      <c r="L6" s="37">
        <f>_xll.BDH($E6&amp;L$1&amp;"  Curncy","PX_LAST",$E$3,$E$3,"Fill=C","Days=A")/_xll.BDH($E6&amp;L$1&amp;"  Curncy","PX_LAST",$E$1,$E$1,"Fill=C","Days=A")-1</f>
        <v>0.17263611793104872</v>
      </c>
      <c r="M6" s="37">
        <f>_xll.BDH($E6&amp;M$1&amp;"  Curncy","PX_LAST",$E$3,$E$3,"Fill=C","Days=A")/_xll.BDH($E6&amp;M$1&amp;"  Curncy","PX_LAST",$E$1,$E$1,"Fill=C","Days=A")-1</f>
        <v>0.12486544671689992</v>
      </c>
      <c r="N6" s="37">
        <f>_xll.BDH($E6&amp;N$1&amp;"  Curncy","PX_LAST",$E$3,$E$3,"Fill=C","Days=A")/_xll.BDH($E6&amp;N$1&amp;"  Curncy","PX_LAST",$E$1,$E$1,"Fill=C","Days=A")-1</f>
        <v>0.14953271028037385</v>
      </c>
      <c r="O6" s="37">
        <f>_xll.BDH($E6&amp;O$1&amp;"  Curncy","PX_LAST",$E$3,$E$3,"Fill=C","Days=A")/_xll.BDH($E6&amp;O$1&amp;"  Curncy","PX_LAST",$E$1,$E$1,"Fill=C","Days=A")-1</f>
        <v>-1.0168443826301998E-2</v>
      </c>
      <c r="P6" s="37">
        <f>_xll.BDH($E6&amp;P$1&amp;"  Curncy","PX_LAST",$E$3,$E$3,"Fill=C","Days=A")/_xll.BDH($E6&amp;P$1&amp;"  Curncy","PX_LAST",$E$1,$E$1,"Fill=C","Days=A")-1</f>
        <v>0.14775691810310332</v>
      </c>
      <c r="Q6" s="37">
        <f>_xll.BDH($E6&amp;Q$1&amp;"  Curncy","PX_LAST",$E$3,$E$3,"Fill=C","Days=A")/_xll.BDH($E6&amp;Q$1&amp;"  Curncy","PX_LAST",$E$1,$E$1,"Fill=C","Days=A")-1</f>
        <v>7.8881071615103382E-2</v>
      </c>
      <c r="R6" s="38"/>
      <c r="S6" s="1"/>
    </row>
    <row r="7" spans="1:20" x14ac:dyDescent="0.25">
      <c r="A7" s="1"/>
      <c r="B7" s="1"/>
      <c r="C7" s="1"/>
      <c r="D7" s="1"/>
      <c r="E7" s="1" t="s">
        <v>230</v>
      </c>
      <c r="F7" s="40" t="str">
        <f t="shared" si="1"/>
        <v>GBP</v>
      </c>
      <c r="G7" s="37">
        <f>_xll.BDH($E7&amp;G$1&amp;"  Curncy","PX_LAST",$E$3,$E$3,"Fill=C","Days=A")/_xll.BDH($E7&amp;G$1&amp;"  Curncy","PX_LAST",$E$1,$E$1,"Fill=C","Days=A")-1</f>
        <v>-2.3618509723380976E-2</v>
      </c>
      <c r="H7" s="37">
        <f>_xll.BDH($E7&amp;H$1&amp;"  Curncy","PX_LAST",$E$3,$E$3,"Fill=C","Days=A")/_xll.BDH($E7&amp;H$1&amp;"  Curncy","PX_LAST",$E$1,$E$1,"Fill=C","Days=A")-1</f>
        <v>7.5561077890813122E-2</v>
      </c>
      <c r="I7" s="37">
        <f>_xll.BDH($E7&amp;I$1&amp;"  Curncy","PX_LAST",$E$3,$E$3,"Fill=C","Days=A")/_xll.BDH($E7&amp;I$1&amp;"  Curncy","PX_LAST",$E$1,$E$1,"Fill=C","Days=A")-1</f>
        <v>-1.580968396698812E-2</v>
      </c>
      <c r="J7" s="37"/>
      <c r="K7" s="37">
        <f>_xll.BDH($E7&amp;K$1&amp;"  Curncy","PX_LAST",$E$3,$E$3,"Fill=C","Days=A")/_xll.BDH($E7&amp;K$1&amp;"  Curncy","PX_LAST",$E$1,$E$1,"Fill=C","Days=A")-1</f>
        <v>-3.7520180820148519E-2</v>
      </c>
      <c r="L7" s="37">
        <f>_xll.BDH($E7&amp;L$1&amp;"  Curncy","PX_LAST",$E$3,$E$3,"Fill=C","Days=A")/_xll.BDH($E7&amp;L$1&amp;"  Curncy","PX_LAST",$E$1,$E$1,"Fill=C","Days=A")-1</f>
        <v>0.15697867167642832</v>
      </c>
      <c r="M7" s="37">
        <f>_xll.BDH($E7&amp;M$1&amp;"  Curncy","PX_LAST",$E$3,$E$3,"Fill=C","Days=A")/_xll.BDH($E7&amp;M$1&amp;"  Curncy","PX_LAST",$E$1,$E$1,"Fill=C","Days=A")-1</f>
        <v>0.10616779332390069</v>
      </c>
      <c r="N7" s="37">
        <f>_xll.BDH($E7&amp;N$1&amp;"  Curncy","PX_LAST",$E$3,$E$3,"Fill=C","Days=A")/_xll.BDH($E7&amp;N$1&amp;"  Curncy","PX_LAST",$E$1,$E$1,"Fill=C","Days=A")-1</f>
        <v>0.12972134674070745</v>
      </c>
      <c r="O7" s="37">
        <f>_xll.BDH($E7&amp;O$1&amp;"  Curncy","PX_LAST",$E$3,$E$3,"Fill=C","Days=A")/_xll.BDH($E7&amp;O$1&amp;"  Curncy","PX_LAST",$E$1,$E$1,"Fill=C","Days=A")-1</f>
        <v>-2.3623285573572406E-2</v>
      </c>
      <c r="P7" s="37">
        <f>_xll.BDH($E7&amp;P$1&amp;"  Curncy","PX_LAST",$E$3,$E$3,"Fill=C","Days=A")/_xll.BDH($E7&amp;P$1&amp;"  Curncy","PX_LAST",$E$1,$E$1,"Fill=C","Days=A")-1</f>
        <v>0.12985677183779454</v>
      </c>
      <c r="Q7" s="37">
        <f>_xll.BDH($E7&amp;Q$1&amp;"  Curncy","PX_LAST",$E$3,$E$3,"Fill=C","Days=A")/_xll.BDH($E7&amp;Q$1&amp;"  Curncy","PX_LAST",$E$1,$E$1,"Fill=C","Days=A")-1</f>
        <v>5.9492858553281014E-2</v>
      </c>
      <c r="R7" s="38"/>
      <c r="S7" s="1"/>
    </row>
    <row r="8" spans="1:20" x14ac:dyDescent="0.25">
      <c r="A8" s="1"/>
      <c r="B8" s="1"/>
      <c r="C8" s="1"/>
      <c r="D8" s="1"/>
      <c r="E8" s="9" t="s">
        <v>231</v>
      </c>
      <c r="F8" s="39" t="str">
        <f t="shared" si="1"/>
        <v>CHF</v>
      </c>
      <c r="G8" s="37">
        <f>_xll.BDH($E8&amp;G$1&amp;"  Curncy","PX_LAST",$E$3,$E$3,"Fill=C","Days=A")/_xll.BDH($E8&amp;G$1&amp;"  Curncy","PX_LAST",$E$1,$E$1,"Fill=C","Days=A")-1</f>
        <v>1.1129881745006509E-2</v>
      </c>
      <c r="H8" s="37">
        <f>_xll.BDH($E8&amp;H$1&amp;"  Curncy","PX_LAST",$E$3,$E$3,"Fill=C","Days=A")/_xll.BDH($E8&amp;H$1&amp;"  Curncy","PX_LAST",$E$1,$E$1,"Fill=C","Days=A")-1</f>
        <v>0.11316897173782325</v>
      </c>
      <c r="I8" s="37">
        <f>_xll.BDH($E8&amp;I$1&amp;"  Curncy","PX_LAST",$E$3,$E$3,"Fill=C","Days=A")/_xll.BDH($E8&amp;I$1&amp;"  Curncy","PX_LAST",$E$1,$E$1,"Fill=C","Days=A")-1</f>
        <v>2.0766812907934362E-2</v>
      </c>
      <c r="J8" s="37">
        <f>_xll.BDH($E8&amp;J$1&amp;"  Curncy","PX_LAST",$E$3,$E$3,"Fill=C","Days=A")/_xll.BDH($E8&amp;J$1&amp;"  Curncy","PX_LAST",$E$1,$E$1,"Fill=C","Days=A")-1</f>
        <v>3.4370645610775741E-2</v>
      </c>
      <c r="K8" s="37"/>
      <c r="L8" s="37">
        <f>_xll.BDH($E8&amp;L$1&amp;"  Curncy","PX_LAST",$E$3,$E$3,"Fill=C","Days=A")/_xll.BDH($E8&amp;L$1&amp;"  Curncy","PX_LAST",$E$1,$E$1,"Fill=C","Days=A")-1</f>
        <v>0.19758685606708881</v>
      </c>
      <c r="M8" s="37">
        <f>_xll.BDH($E8&amp;M$1&amp;"  Curncy","PX_LAST",$E$3,$E$3,"Fill=C","Days=A")/_xll.BDH($E8&amp;M$1&amp;"  Curncy","PX_LAST",$E$1,$E$1,"Fill=C","Days=A")-1</f>
        <v>0.14941968996023047</v>
      </c>
      <c r="N8" s="37">
        <f>_xll.BDH($E8&amp;N$1&amp;"  Curncy","PX_LAST",$E$3,$E$3,"Fill=C","Days=A")/_xll.BDH($E8&amp;N$1&amp;"  Curncy","PX_LAST",$E$1,$E$1,"Fill=C","Days=A")-1</f>
        <v>0.1733064641140909</v>
      </c>
      <c r="O8" s="37">
        <f>_xll.BDH($E8&amp;O$1&amp;"  Curncy","PX_LAST",$E$3,$E$3,"Fill=C","Days=A")/_xll.BDH($E8&amp;O$1&amp;"  Curncy","PX_LAST",$E$1,$E$1,"Fill=C","Days=A")-1</f>
        <v>1.100999743655473E-2</v>
      </c>
      <c r="P8" s="37">
        <f>_xll.BDH($E8&amp;P$1&amp;"  Curncy","PX_LAST",$E$3,$E$3,"Fill=C","Days=A")/_xll.BDH($E8&amp;P$1&amp;"  Curncy","PX_LAST",$E$1,$E$1,"Fill=C","Days=A")-1</f>
        <v>0.1710557753059545</v>
      </c>
      <c r="Q8" s="37">
        <f>_xll.BDH($E8&amp;Q$1&amp;"  Curncy","PX_LAST",$E$3,$E$3,"Fill=C","Days=A")/_xll.BDH($E8&amp;Q$1&amp;"  Curncy","PX_LAST",$E$1,$E$1,"Fill=C","Days=A")-1</f>
        <v>0.10945203908728396</v>
      </c>
      <c r="R8" s="38"/>
      <c r="S8" s="1"/>
    </row>
    <row r="9" spans="1:20" x14ac:dyDescent="0.25">
      <c r="A9" s="1"/>
      <c r="B9" s="1"/>
      <c r="C9" s="1"/>
      <c r="D9" s="1"/>
      <c r="E9" s="1" t="s">
        <v>232</v>
      </c>
      <c r="F9" s="40" t="str">
        <f t="shared" si="1"/>
        <v>CAD</v>
      </c>
      <c r="G9" s="37">
        <f>_xll.BDH($E9&amp;G$1&amp;"  Curncy","PX_LAST",$E$3,$E$3,"Fill=C","Days=A")/_xll.BDH($E9&amp;G$1&amp;"  Curncy","PX_LAST",$E$1,$E$1,"Fill=C","Days=A")-1</f>
        <v>-0.15563298490127764</v>
      </c>
      <c r="H9" s="37">
        <f>_xll.BDH($E9&amp;H$1&amp;"  Curncy","PX_LAST",$E$3,$E$3,"Fill=C","Days=A")/_xll.BDH($E9&amp;H$1&amp;"  Curncy","PX_LAST",$E$1,$E$1,"Fill=C","Days=A")-1</f>
        <v>-7.0685778527262544E-2</v>
      </c>
      <c r="I9" s="37">
        <f>_xll.BDH($E9&amp;I$1&amp;"  Curncy","PX_LAST",$E$3,$E$3,"Fill=C","Days=A")/_xll.BDH($E9&amp;I$1&amp;"  Curncy","PX_LAST",$E$1,$E$1,"Fill=C","Days=A")-1</f>
        <v>-0.14739607060123494</v>
      </c>
      <c r="J9" s="37">
        <f>_xll.BDH($E9&amp;J$1&amp;"  Curncy","PX_LAST",$E$3,$E$3,"Fill=C","Days=A")/_xll.BDH($E9&amp;J$1&amp;"  Curncy","PX_LAST",$E$1,$E$1,"Fill=C","Days=A")-1</f>
        <v>-0.13626492942453849</v>
      </c>
      <c r="K9" s="37">
        <f>_xll.BDH($E9&amp;K$1&amp;"  Curncy","PX_LAST",$E$3,$E$3,"Fill=C","Days=A")/_xll.BDH($E9&amp;K$1&amp;"  Curncy","PX_LAST",$E$1,$E$1,"Fill=C","Days=A")-1</f>
        <v>-0.16514726507713884</v>
      </c>
      <c r="L9" s="37"/>
      <c r="M9" s="37">
        <f>_xll.BDH($E9&amp;M$1&amp;"  Curncy","PX_LAST",$E$3,$E$3,"Fill=C","Days=A")/_xll.BDH($E9&amp;M$1&amp;"  Curncy","PX_LAST",$E$1,$E$1,"Fill=C","Days=A")-1</f>
        <v>-4.0785355211988894E-2</v>
      </c>
      <c r="N9" s="37">
        <f>_xll.BDH($E9&amp;N$1&amp;"  Curncy","PX_LAST",$E$3,$E$3,"Fill=C","Days=A")/_xll.BDH($E9&amp;N$1&amp;"  Curncy","PX_LAST",$E$1,$E$1,"Fill=C","Days=A")-1</f>
        <v>-2.0097772949484005E-2</v>
      </c>
      <c r="O9" s="37">
        <f>_xll.BDH($E9&amp;O$1&amp;"  Curncy","PX_LAST",$E$3,$E$3,"Fill=C","Days=A")/_xll.BDH($E9&amp;O$1&amp;"  Curncy","PX_LAST",$E$1,$E$1,"Fill=C","Days=A")-1</f>
        <v>-0.15605152786099463</v>
      </c>
      <c r="P9" s="37">
        <f>_xll.BDH($E9&amp;P$1&amp;"  Curncy","PX_LAST",$E$3,$E$3,"Fill=C","Days=A")/_xll.BDH($E9&amp;P$1&amp;"  Curncy","PX_LAST",$E$1,$E$1,"Fill=C","Days=A")-1</f>
        <v>-2.0305907172995741E-2</v>
      </c>
      <c r="Q9" s="37">
        <f>_xll.BDH($E9&amp;Q$1&amp;"  Curncy","PX_LAST",$E$3,$E$3,"Fill=C","Days=A")/_xll.BDH($E9&amp;Q$1&amp;"  Curncy","PX_LAST",$E$1,$E$1,"Fill=C","Days=A")-1</f>
        <v>-7.9620062826601501E-2</v>
      </c>
      <c r="R9" s="38"/>
      <c r="S9" s="1"/>
    </row>
    <row r="10" spans="1:20" x14ac:dyDescent="0.25">
      <c r="A10" s="1"/>
      <c r="B10" s="1"/>
      <c r="C10" s="1"/>
      <c r="D10" s="1"/>
      <c r="E10" s="9" t="s">
        <v>233</v>
      </c>
      <c r="F10" s="39" t="str">
        <f t="shared" si="1"/>
        <v>AUD</v>
      </c>
      <c r="G10" s="37">
        <f>_xll.BDH($E10&amp;G$1&amp;"  Curncy","PX_LAST",$E$3,$E$3,"Fill=C","Days=A")/_xll.BDH($E10&amp;G$1&amp;"  Curncy","PX_LAST",$E$1,$E$1,"Fill=C","Days=A")-1</f>
        <v>-0.11953459889773421</v>
      </c>
      <c r="H10" s="37">
        <f>_xll.BDH($E10&amp;H$1&amp;"  Curncy","PX_LAST",$E$3,$E$3,"Fill=C","Days=A")/_xll.BDH($E10&amp;H$1&amp;"  Curncy","PX_LAST",$E$1,$E$1,"Fill=C","Days=A")-1</f>
        <v>-3.0527563722584361E-2</v>
      </c>
      <c r="I10" s="37">
        <f>_xll.BDH($E10&amp;I$1&amp;"  Curncy","PX_LAST",$E$3,$E$3,"Fill=C","Days=A")/_xll.BDH($E10&amp;I$1&amp;"  Curncy","PX_LAST",$E$1,$E$1,"Fill=C","Days=A")-1</f>
        <v>-0.11095666394112846</v>
      </c>
      <c r="J10" s="37">
        <f>_xll.BDH($E10&amp;J$1&amp;"  Curncy","PX_LAST",$E$3,$E$3,"Fill=C","Days=A")/_xll.BDH($E10&amp;J$1&amp;"  Curncy","PX_LAST",$E$1,$E$1,"Fill=C","Days=A")-1</f>
        <v>-9.8805480288516545E-2</v>
      </c>
      <c r="K10" s="37">
        <f>_xll.BDH($E10&amp;K$1&amp;"  Curncy","PX_LAST",$E$3,$E$3,"Fill=C","Days=A")/_xll.BDH($E10&amp;K$1&amp;"  Curncy","PX_LAST",$E$1,$E$1,"Fill=C","Days=A")-1</f>
        <v>-0.129159477446389</v>
      </c>
      <c r="L10" s="37">
        <f>_xll.BDH($E10&amp;L$1&amp;"  Curncy","PX_LAST",$E$3,$E$3,"Fill=C","Days=A")/_xll.BDH($E10&amp;L$1&amp;"  Curncy","PX_LAST",$E$1,$E$1,"Fill=C","Days=A")-1</f>
        <v>4.2703500632644387E-2</v>
      </c>
      <c r="M10" s="37"/>
      <c r="N10" s="37">
        <f>_xll.BDH($E10&amp;N$1&amp;"  Curncy","PX_LAST",$E$3,$E$3,"Fill=C","Days=A")/_xll.BDH($E10&amp;N$1&amp;"  Curncy","PX_LAST",$E$1,$E$1,"Fill=C","Days=A")-1</f>
        <v>2.176818789383228E-2</v>
      </c>
      <c r="O10" s="37">
        <f>_xll.BDH($E10&amp;O$1&amp;"  Curncy","PX_LAST",$E$3,$E$3,"Fill=C","Days=A")/_xll.BDH($E10&amp;O$1&amp;"  Curncy","PX_LAST",$E$1,$E$1,"Fill=C","Days=A")-1</f>
        <v>-0.11996525035539407</v>
      </c>
      <c r="P10" s="37">
        <f>_xll.BDH($E10&amp;P$1&amp;"  Curncy","PX_LAST",$E$3,$E$3,"Fill=C","Days=A")/_xll.BDH($E10&amp;P$1&amp;"  Curncy","PX_LAST",$E$1,$E$1,"Fill=C","Days=A")-1</f>
        <v>1.9573041060035878E-2</v>
      </c>
      <c r="Q10" s="37">
        <f>_xll.BDH($E10&amp;Q$1&amp;"  Curncy","PX_LAST",$E$3,$E$3,"Fill=C","Days=A")/_xll.BDH($E10&amp;Q$1&amp;"  Curncy","PX_LAST",$E$1,$E$1,"Fill=C","Days=A")-1</f>
        <v>-3.9954140687575634E-2</v>
      </c>
      <c r="R10" s="38"/>
      <c r="S10" s="1"/>
    </row>
    <row r="11" spans="1:20" x14ac:dyDescent="0.25">
      <c r="A11" s="1"/>
      <c r="B11" s="1"/>
      <c r="C11" s="1"/>
      <c r="D11" s="1"/>
      <c r="E11" s="1" t="s">
        <v>234</v>
      </c>
      <c r="F11" s="40" t="str">
        <f t="shared" si="1"/>
        <v>NZD</v>
      </c>
      <c r="G11" s="37">
        <f>_xll.BDH($E11&amp;G$1&amp;"  Curncy","PX_LAST",$E$3,$E$3,"Fill=C","Days=A")/_xll.BDH($E11&amp;G$1&amp;"  Curncy","PX_LAST",$E$1,$E$1,"Fill=C","Days=A")-1</f>
        <v>-0.13829377806286081</v>
      </c>
      <c r="H11" s="37">
        <f>_xll.BDH($E11&amp;H$1&amp;"  Curncy","PX_LAST",$E$3,$E$3,"Fill=C","Days=A")/_xll.BDH($E11&amp;H$1&amp;"  Curncy","PX_LAST",$E$1,$E$1,"Fill=C","Days=A")-1</f>
        <v>-5.16759776536313E-2</v>
      </c>
      <c r="I11" s="37">
        <f>_xll.BDH($E11&amp;I$1&amp;"  Curncy","PX_LAST",$E$3,$E$3,"Fill=C","Days=A")/_xll.BDH($E11&amp;I$1&amp;"  Curncy","PX_LAST",$E$1,$E$1,"Fill=C","Days=A")-1</f>
        <v>-0.12988556196674972</v>
      </c>
      <c r="J11" s="37">
        <f>_xll.BDH($E11&amp;J$1&amp;"  Curncy","PX_LAST",$E$3,$E$3,"Fill=C","Days=A")/_xll.BDH($E11&amp;J$1&amp;"  Curncy","PX_LAST",$E$1,$E$1,"Fill=C","Days=A")-1</f>
        <v>-0.11830535571542766</v>
      </c>
      <c r="K11" s="37">
        <f>_xll.BDH($E11&amp;K$1&amp;"  Curncy","PX_LAST",$E$3,$E$3,"Fill=C","Days=A")/_xll.BDH($E11&amp;K$1&amp;"  Curncy","PX_LAST",$E$1,$E$1,"Fill=C","Days=A")-1</f>
        <v>-0.14805731250806764</v>
      </c>
      <c r="L11" s="37">
        <f>_xll.BDH($E11&amp;L$1&amp;"  Curncy","PX_LAST",$E$3,$E$3,"Fill=C","Days=A")/_xll.BDH($E11&amp;L$1&amp;"  Curncy","PX_LAST",$E$1,$E$1,"Fill=C","Days=A")-1</f>
        <v>2.0543406229291072E-2</v>
      </c>
      <c r="M11" s="37">
        <f>_xll.BDH($E11&amp;M$1&amp;"  Curncy","PX_LAST",$E$3,$E$3,"Fill=C","Days=A")/_xll.BDH($E11&amp;M$1&amp;"  Curncy","PX_LAST",$E$1,$E$1,"Fill=C","Days=A")-1</f>
        <v>-2.0630432506021479E-2</v>
      </c>
      <c r="N11" s="37"/>
      <c r="O11" s="37">
        <f>_xll.BDH($E11&amp;O$1&amp;"  Curncy","PX_LAST",$E$3,$E$3,"Fill=C","Days=A")/_xll.BDH($E11&amp;O$1&amp;"  Curncy","PX_LAST",$E$1,$E$1,"Fill=C","Days=A")-1</f>
        <v>-0.13870231280812628</v>
      </c>
      <c r="P11" s="37">
        <f>_xll.BDH($E11&amp;P$1&amp;"  Curncy","PX_LAST",$E$3,$E$3,"Fill=C","Days=A")/_xll.BDH($E11&amp;P$1&amp;"  Curncy","PX_LAST",$E$1,$E$1,"Fill=C","Days=A")-1</f>
        <v>-4.9699233946276511E-4</v>
      </c>
      <c r="Q11" s="37">
        <f>_xll.BDH($E11&amp;Q$1&amp;"  Curncy","PX_LAST",$E$3,$E$3,"Fill=C","Days=A")/_xll.BDH($E11&amp;Q$1&amp;"  Curncy","PX_LAST",$E$1,$E$1,"Fill=C","Days=A")-1</f>
        <v>-6.0792473312827999E-2</v>
      </c>
      <c r="R11" s="38"/>
      <c r="S11" s="1"/>
    </row>
    <row r="12" spans="1:20" x14ac:dyDescent="0.25">
      <c r="A12" s="1"/>
      <c r="B12" s="1"/>
      <c r="C12" s="1"/>
      <c r="D12" s="1"/>
      <c r="E12" s="9" t="s">
        <v>235</v>
      </c>
      <c r="F12" s="39" t="str">
        <f t="shared" si="1"/>
        <v>HKD</v>
      </c>
      <c r="G12" s="37">
        <f>_xll.BDH($E12&amp;G$1&amp;"  Curncy","PX_LAST",$E$3,$E$3,"Fill=C","Days=A")/_xll.BDH($E12&amp;G$1&amp;"  Curncy","PX_LAST",$E$1,$E$1,"Fill=C","Days=A")-1</f>
        <v>3.8768705900582567E-4</v>
      </c>
      <c r="H12" s="37">
        <f>_xll.BDH($E12&amp;H$1&amp;"  Curncy","PX_LAST",$E$3,$E$3,"Fill=C","Days=A")/_xll.BDH($E12&amp;H$1&amp;"  Curncy","PX_LAST",$E$1,$E$1,"Fill=C","Days=A")-1</f>
        <v>0.10131332082551592</v>
      </c>
      <c r="I12" s="37">
        <f>_xll.BDH($E12&amp;I$1&amp;"  Curncy","PX_LAST",$E$3,$E$3,"Fill=C","Days=A")/_xll.BDH($E12&amp;I$1&amp;"  Curncy","PX_LAST",$E$1,$E$1,"Fill=C","Days=A")-1</f>
        <v>1.0164797836341055E-2</v>
      </c>
      <c r="J12" s="37">
        <f>_xll.BDH($E12&amp;J$1&amp;"  Curncy","PX_LAST",$E$3,$E$3,"Fill=C","Days=A")/_xll.BDH($E12&amp;J$1&amp;"  Curncy","PX_LAST",$E$1,$E$1,"Fill=C","Days=A")-1</f>
        <v>2.2946859903381522E-2</v>
      </c>
      <c r="K12" s="37">
        <f>_xll.BDH($E12&amp;K$1&amp;"  Curncy","PX_LAST",$E$3,$E$3,"Fill=C","Days=A")/_xll.BDH($E12&amp;K$1&amp;"  Curncy","PX_LAST",$E$1,$E$1,"Fill=C","Days=A")-1</f>
        <v>-1.0494202830703903E-2</v>
      </c>
      <c r="L12" s="37">
        <f>_xll.BDH($E12&amp;L$1&amp;"  Curncy","PX_LAST",$E$3,$E$3,"Fill=C","Days=A")/_xll.BDH($E12&amp;L$1&amp;"  Curncy","PX_LAST",$E$1,$E$1,"Fill=C","Days=A")-1</f>
        <v>0.18492556245410241</v>
      </c>
      <c r="M12" s="37">
        <f>_xll.BDH($E12&amp;M$1&amp;"  Curncy","PX_LAST",$E$3,$E$3,"Fill=C","Days=A")/_xll.BDH($E12&amp;M$1&amp;"  Curncy","PX_LAST",$E$1,$E$1,"Fill=C","Days=A")-1</f>
        <v>0.13679544015199485</v>
      </c>
      <c r="N12" s="37">
        <f>_xll.BDH($E12&amp;N$1&amp;"  Curncy","PX_LAST",$E$3,$E$3,"Fill=C","Days=A")/_xll.BDH($E12&amp;N$1&amp;"  Curncy","PX_LAST",$E$1,$E$1,"Fill=C","Days=A")-1</f>
        <v>0.16142684401451035</v>
      </c>
      <c r="O12" s="37"/>
      <c r="P12" s="37">
        <f>_xll.BDH($E12&amp;P$1&amp;"  Curncy","PX_LAST",$E$3,$E$3,"Fill=C","Days=A")/_xll.BDH($E12&amp;P$1&amp;"  Curncy","PX_LAST",$E$1,$E$1,"Fill=C","Days=A")-1</f>
        <v>0.1597970173985086</v>
      </c>
      <c r="Q12" s="37">
        <f>_xll.BDH($E12&amp;Q$1&amp;"  Curncy","PX_LAST",$E$3,$E$3,"Fill=C","Days=A")/_xll.BDH($E12&amp;Q$1&amp;"  Curncy","PX_LAST",$E$1,$E$1,"Fill=C","Days=A")-1</f>
        <v>8.9653115992446075E-2</v>
      </c>
      <c r="R12" s="38"/>
      <c r="S12" s="1"/>
    </row>
    <row r="13" spans="1:20" x14ac:dyDescent="0.25">
      <c r="A13" s="1"/>
      <c r="B13" s="1"/>
      <c r="C13" s="1"/>
      <c r="D13" s="1"/>
      <c r="E13" s="1" t="s">
        <v>236</v>
      </c>
      <c r="F13" s="40" t="str">
        <f t="shared" si="1"/>
        <v>NOK</v>
      </c>
      <c r="G13" s="37">
        <f>_xll.BDH($E13&amp;G$1&amp;"  Curncy","PX_LAST",$E$3,$E$3,"Fill=C","Days=A")/_xll.BDH($E13&amp;G$1&amp;"  Curncy","PX_LAST",$E$1,$E$1,"Fill=C","Days=A")-1</f>
        <v>-0.13847305389221554</v>
      </c>
      <c r="H13" s="37">
        <f>_xll.BDH($E13&amp;H$1&amp;"  Curncy","PX_LAST",$E$3,$E$3,"Fill=C","Days=A")/_xll.BDH($E13&amp;H$1&amp;"  Curncy","PX_LAST",$E$1,$E$1,"Fill=C","Days=A")-1</f>
        <v>-5.0724637681159312E-2</v>
      </c>
      <c r="I13" s="37">
        <f>_xll.BDH($E13&amp;I$1&amp;"  Curncy","PX_LAST",$E$3,$E$3,"Fill=C","Days=A")/_xll.BDH($E13&amp;I$1&amp;"  Curncy","PX_LAST",$E$1,$E$1,"Fill=C","Days=A")-1</f>
        <v>-0.12940595729790871</v>
      </c>
      <c r="J13" s="37">
        <f>_xll.BDH($E13&amp;J$1&amp;"  Curncy","PX_LAST",$E$3,$E$3,"Fill=C","Days=A")/_xll.BDH($E13&amp;J$1&amp;"  Curncy","PX_LAST",$E$1,$E$1,"Fill=C","Days=A")-1</f>
        <v>-0.11668611435239196</v>
      </c>
      <c r="K13" s="37">
        <f>_xll.BDH($E13&amp;K$1&amp;"  Curncy","PX_LAST",$E$3,$E$3,"Fill=C","Days=A")/_xll.BDH($E13&amp;K$1&amp;"  Curncy","PX_LAST",$E$1,$E$1,"Fill=C","Days=A")-1</f>
        <v>-0.1468682668113126</v>
      </c>
      <c r="L13" s="37">
        <f>_xll.BDH($E13&amp;L$1&amp;"  Curncy","PX_LAST",$E$3,$E$3,"Fill=C","Days=A")/_xll.BDH($E13&amp;L$1&amp;"  Curncy","PX_LAST",$E$1,$E$1,"Fill=C","Days=A")-1</f>
        <v>2.1921341070277434E-2</v>
      </c>
      <c r="M13" s="37">
        <f>_xll.BDH($E13&amp;M$1&amp;"  Curncy","PX_LAST",$E$3,$E$3,"Fill=C","Days=A")/_xll.BDH($E13&amp;M$1&amp;"  Curncy","PX_LAST",$E$1,$E$1,"Fill=C","Days=A")-1</f>
        <v>-2.0782396088019461E-2</v>
      </c>
      <c r="N13" s="37">
        <f>_xll.BDH($E13&amp;N$1&amp;"  Curncy","PX_LAST",$E$3,$E$3,"Fill=C","Days=A")/_xll.BDH($E13&amp;N$1&amp;"  Curncy","PX_LAST",$E$1,$E$1,"Fill=C","Days=A")-1</f>
        <v>5.8343057176202251E-4</v>
      </c>
      <c r="O13" s="37">
        <f>_xll.BDH($E13&amp;O$1&amp;"  Curncy","PX_LAST",$E$3,$E$3,"Fill=C","Days=A")/_xll.BDH($E13&amp;O$1&amp;"  Curncy","PX_LAST",$E$1,$E$1,"Fill=C","Days=A")-1</f>
        <v>-0.13779451525685593</v>
      </c>
      <c r="P13" s="37"/>
      <c r="Q13" s="37">
        <f>_xll.BDH($E13&amp;Q$1&amp;"  Curncy","PX_LAST",$E$3,$E$3,"Fill=C","Days=A")/_xll.BDH($E13&amp;Q$1&amp;"  Curncy","PX_LAST",$E$1,$E$1,"Fill=C","Days=A")-1</f>
        <v>-6.0370477013149126E-2</v>
      </c>
      <c r="R13" s="38"/>
      <c r="S13" s="1"/>
    </row>
    <row r="14" spans="1:20" x14ac:dyDescent="0.25">
      <c r="A14" s="1"/>
      <c r="B14" s="1"/>
      <c r="C14" s="1"/>
      <c r="D14" s="1"/>
      <c r="E14" s="9" t="s">
        <v>237</v>
      </c>
      <c r="F14" s="39" t="str">
        <f t="shared" si="1"/>
        <v>SEK</v>
      </c>
      <c r="G14" s="37">
        <f>_xll.BDH($E14&amp;G$1&amp;"  Curncy","PX_LAST",$E$3,$E$3,"Fill=C","Days=A")/_xll.BDH($E14&amp;G$1&amp;"  Curncy","PX_LAST",$E$1,$E$1,"Fill=C","Days=A")-1</f>
        <v>-8.0260828191908384E-2</v>
      </c>
      <c r="H14" s="37">
        <f>_xll.BDH($E14&amp;H$1&amp;"  Curncy","PX_LAST",$E$3,$E$3,"Fill=C","Days=A")/_xll.BDH($E14&amp;H$1&amp;"  Curncy","PX_LAST",$E$1,$E$1,"Fill=C","Days=A")-1</f>
        <v>1.0476639924492659E-2</v>
      </c>
      <c r="I14" s="37">
        <f>_xll.BDH($E14&amp;I$1&amp;"  Curncy","PX_LAST",$E$3,$E$3,"Fill=C","Days=A")/_xll.BDH($E14&amp;I$1&amp;"  Curncy","PX_LAST",$E$1,$E$1,"Fill=C","Days=A")-1</f>
        <v>-7.4298390559335958E-2</v>
      </c>
      <c r="J14" s="37">
        <f>_xll.BDH($E14&amp;J$1&amp;"  Curncy","PX_LAST",$E$3,$E$3,"Fill=C","Days=A")/_xll.BDH($E14&amp;J$1&amp;"  Curncy","PX_LAST",$E$1,$E$1,"Fill=C","Days=A")-1</f>
        <v>-6.0753341433778862E-2</v>
      </c>
      <c r="K14" s="37">
        <f>_xll.BDH($E14&amp;K$1&amp;"  Curncy","PX_LAST",$E$3,$E$3,"Fill=C","Days=A")/_xll.BDH($E14&amp;K$1&amp;"  Curncy","PX_LAST",$E$1,$E$1,"Fill=C","Days=A")-1</f>
        <v>-9.2383882461895994E-2</v>
      </c>
      <c r="L14" s="37">
        <f>_xll.BDH($E14&amp;L$1&amp;"  Curncy","PX_LAST",$E$3,$E$3,"Fill=C","Days=A")/_xll.BDH($E14&amp;L$1&amp;"  Curncy","PX_LAST",$E$1,$E$1,"Fill=C","Days=A")-1</f>
        <v>8.7306917394224248E-2</v>
      </c>
      <c r="M14" s="37">
        <f>_xll.BDH($E14&amp;M$1&amp;"  Curncy","PX_LAST",$E$3,$E$3,"Fill=C","Days=A")/_xll.BDH($E14&amp;M$1&amp;"  Curncy","PX_LAST",$E$1,$E$1,"Fill=C","Days=A")-1</f>
        <v>4.2675159235668891E-2</v>
      </c>
      <c r="N14" s="37">
        <f>_xll.BDH($E14&amp;N$1&amp;"  Curncy","PX_LAST",$E$3,$E$3,"Fill=C","Days=A")/_xll.BDH($E14&amp;N$1&amp;"  Curncy","PX_LAST",$E$1,$E$1,"Fill=C","Days=A")-1</f>
        <v>6.5045592705167188E-2</v>
      </c>
      <c r="O14" s="37">
        <f>_xll.BDH($E14&amp;O$1&amp;"  Curncy","PX_LAST",$E$3,$E$3,"Fill=C","Days=A")/_xll.BDH($E14&amp;O$1&amp;"  Curncy","PX_LAST",$E$1,$E$1,"Fill=C","Days=A")-1</f>
        <v>-8.2796780684104676E-2</v>
      </c>
      <c r="P14" s="37">
        <f>_xll.BDH($E14&amp;P$1&amp;"  Curncy","PX_LAST",$E$3,$E$3,"Fill=C","Days=A")/_xll.BDH($E14&amp;P$1&amp;"  Curncy","PX_LAST",$E$1,$E$1,"Fill=C","Days=A")-1</f>
        <v>6.6347255494219493E-2</v>
      </c>
      <c r="Q14" s="37"/>
      <c r="R14" s="38"/>
      <c r="S14" s="1"/>
    </row>
    <row r="15" spans="1:20" s="1" customFormat="1" x14ac:dyDescent="0.25">
      <c r="F15" s="40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4"/>
    </row>
    <row r="17" spans="1:20" x14ac:dyDescent="0.25">
      <c r="E17" s="55">
        <v>42338</v>
      </c>
      <c r="G17" s="1" t="s">
        <v>227</v>
      </c>
      <c r="H17" s="1" t="s">
        <v>228</v>
      </c>
      <c r="I17" s="1" t="s">
        <v>229</v>
      </c>
      <c r="J17" s="1" t="s">
        <v>230</v>
      </c>
      <c r="K17" s="1" t="s">
        <v>231</v>
      </c>
      <c r="L17" s="1" t="s">
        <v>232</v>
      </c>
      <c r="M17" s="1" t="s">
        <v>233</v>
      </c>
      <c r="N17" s="1" t="s">
        <v>234</v>
      </c>
      <c r="O17" s="1" t="s">
        <v>235</v>
      </c>
      <c r="P17" s="1" t="s">
        <v>236</v>
      </c>
      <c r="Q17" s="1" t="s">
        <v>237</v>
      </c>
      <c r="R17" s="1"/>
    </row>
    <row r="18" spans="1:20" ht="15.75" thickBot="1" x14ac:dyDescent="0.3"/>
    <row r="19" spans="1:20" ht="15.75" thickBot="1" x14ac:dyDescent="0.3">
      <c r="A19" s="1"/>
      <c r="B19" s="1"/>
      <c r="C19" s="1"/>
      <c r="D19" s="1"/>
      <c r="E19" s="45">
        <f>E3</f>
        <v>42349</v>
      </c>
      <c r="F19" s="43" t="s">
        <v>245</v>
      </c>
      <c r="G19" s="7" t="str">
        <f>G17</f>
        <v>USD</v>
      </c>
      <c r="H19" s="7" t="str">
        <f t="shared" ref="H19:Q19" si="2">H17</f>
        <v>EUR</v>
      </c>
      <c r="I19" s="7" t="str">
        <f t="shared" si="2"/>
        <v>JPY</v>
      </c>
      <c r="J19" s="7" t="str">
        <f t="shared" si="2"/>
        <v>GBP</v>
      </c>
      <c r="K19" s="7" t="str">
        <f t="shared" si="2"/>
        <v>CHF</v>
      </c>
      <c r="L19" s="7" t="str">
        <f t="shared" si="2"/>
        <v>CAD</v>
      </c>
      <c r="M19" s="7" t="str">
        <f t="shared" si="2"/>
        <v>AUD</v>
      </c>
      <c r="N19" s="7" t="str">
        <f t="shared" si="2"/>
        <v>NZD</v>
      </c>
      <c r="O19" s="7" t="str">
        <f t="shared" si="2"/>
        <v>HKD</v>
      </c>
      <c r="P19" s="7" t="str">
        <f t="shared" si="2"/>
        <v>NOK</v>
      </c>
      <c r="Q19" s="52" t="str">
        <f t="shared" si="2"/>
        <v>SEK</v>
      </c>
      <c r="R19" s="1"/>
      <c r="S19" s="1"/>
      <c r="T19" s="1"/>
    </row>
    <row r="20" spans="1:20" x14ac:dyDescent="0.25">
      <c r="A20" s="1"/>
      <c r="B20" s="1"/>
      <c r="C20" s="1"/>
      <c r="D20" s="1"/>
      <c r="E20" s="9" t="s">
        <v>227</v>
      </c>
      <c r="F20" s="39" t="str">
        <f>E20</f>
        <v>USD</v>
      </c>
      <c r="G20" s="37"/>
      <c r="H20" s="37">
        <f>_xll.BDH($E20&amp;H$17&amp;"  Curncy","PX_LAST",$E$19,$E$19,"Fill=C","Days=A")/_xll.BDH($E20&amp;H$17&amp;"  Curncy","PX_LAST",$E$17,$E$17,"Fill=C","Days=A")-1</f>
        <v>-3.9387539598732868E-2</v>
      </c>
      <c r="I20" s="37">
        <f>_xll.BDH($E20&amp;I$17&amp;"  Curncy","PX_LAST",$E$19,$E$19,"Fill=C","Days=A")/_xll.BDH($E20&amp;I$17&amp;"  Curncy","PX_LAST",$E$17,$E$17,"Fill=C","Days=A")-1</f>
        <v>-1.7377182298010552E-2</v>
      </c>
      <c r="J20" s="37">
        <f>_xll.BDH($E20&amp;J$17&amp;"  Curncy","PX_LAST",$E$19,$E$19,"Fill=C","Days=A")/_xll.BDH($E20&amp;J$17&amp;"  Curncy","PX_LAST",$E$17,$E$17,"Fill=C","Days=A")-1</f>
        <v>-1.292649932361345E-2</v>
      </c>
      <c r="K20" s="37">
        <f>_xll.BDH($E20&amp;K$17&amp;"  Curncy","PX_LAST",$E$19,$E$19,"Fill=C","Days=A")/_xll.BDH($E20&amp;K$17&amp;"  Curncy","PX_LAST",$E$17,$E$17,"Fill=C","Days=A")-1</f>
        <v>-4.3698296836983008E-2</v>
      </c>
      <c r="L20" s="37">
        <f>_xll.BDH($E20&amp;L$17&amp;"  Curncy","PX_LAST",$E$19,$E$19,"Fill=C","Days=A")/_xll.BDH($E20&amp;L$17&amp;"  Curncy","PX_LAST",$E$17,$E$17,"Fill=C","Days=A")-1</f>
        <v>3.0257639304972939E-2</v>
      </c>
      <c r="M20" s="37">
        <f>_xll.BDH($E20&amp;M$17&amp;"  Curncy","PX_LAST",$E$19,$E$19,"Fill=C","Days=A")/_xll.BDH($E20&amp;M$17&amp;"  Curncy","PX_LAST",$E$17,$E$17,"Fill=C","Days=A")-1</f>
        <v>6.2206148282097917E-3</v>
      </c>
      <c r="N20" s="37">
        <f>_xll.BDH($E20&amp;N$17&amp;"  Curncy","PX_LAST",$E$19,$E$19,"Fill=C","Days=A")/_xll.BDH($E20&amp;N$17&amp;"  Curncy","PX_LAST",$E$17,$E$17,"Fill=C","Days=A")-1</f>
        <v>-2.0978561094304737E-2</v>
      </c>
      <c r="O20" s="37">
        <f>_xll.BDH($E20&amp;O$17&amp;"  Curncy","PX_LAST",$E$19,$E$19,"Fill=C","Days=A")/_xll.BDH($E20&amp;O$17&amp;"  Curncy","PX_LAST",$E$17,$E$17,"Fill=C","Days=A")-1</f>
        <v>-2.9666701062835976E-4</v>
      </c>
      <c r="P20" s="37">
        <f>_xll.BDH($E20&amp;P$17&amp;"  Curncy","PX_LAST",$E$19,$E$19,"Fill=C","Days=A")/_xll.BDH($E20&amp;P$17&amp;"  Curncy","PX_LAST",$E$17,$E$17,"Fill=C","Days=A")-1</f>
        <v>-1.2532336878412487E-3</v>
      </c>
      <c r="Q20" s="37">
        <f>_xll.BDH($E20&amp;Q$17&amp;"  Curncy","PX_LAST",$E$19,$E$19,"Fill=C","Days=A")/_xll.BDH($E20&amp;Q$17&amp;"  Curncy","PX_LAST",$E$17,$E$17,"Fill=C","Days=A")-1</f>
        <v>-2.6193721295140304E-2</v>
      </c>
      <c r="R20" s="38"/>
      <c r="S20" s="1"/>
    </row>
    <row r="21" spans="1:20" x14ac:dyDescent="0.25">
      <c r="A21" s="1"/>
      <c r="B21" s="1"/>
      <c r="C21" s="1"/>
      <c r="D21" s="1"/>
      <c r="E21" s="1" t="s">
        <v>228</v>
      </c>
      <c r="F21" s="40" t="str">
        <f t="shared" ref="F21:F30" si="3">E21</f>
        <v>EUR</v>
      </c>
      <c r="G21" s="37">
        <f>_xll.BDH($E21&amp;G$17&amp;"  Curncy","PX_LAST",$E$19,$E$19,"Fill=C","Days=A")/_xll.BDH($E21&amp;G$17&amp;"  Curncy","PX_LAST",$E$17,$E$17,"Fill=C","Days=A")-1</f>
        <v>4.0340909090909038E-2</v>
      </c>
      <c r="H21" s="37"/>
      <c r="I21" s="37">
        <f>_xll.BDH($E21&amp;I$17&amp;"  Curncy","PX_LAST",$E$19,$E$19,"Fill=C","Days=A")/_xll.BDH($E21&amp;I$17&amp;"  Curncy","PX_LAST",$E$17,$E$17,"Fill=C","Days=A")-1</f>
        <v>2.2223931098123817E-2</v>
      </c>
      <c r="J21" s="37">
        <f>_xll.BDH($E21&amp;J$17&amp;"  Curncy","PX_LAST",$E$19,$E$19,"Fill=C","Days=A")/_xll.BDH($E21&amp;J$17&amp;"  Curncy","PX_LAST",$E$17,$E$17,"Fill=C","Days=A")-1</f>
        <v>2.8589734462874716E-2</v>
      </c>
      <c r="K21" s="37">
        <f>_xll.BDH($E21&amp;K$17&amp;"  Curncy","PX_LAST",$E$19,$E$19,"Fill=C","Days=A")/_xll.BDH($E21&amp;K$17&amp;"  Curncy","PX_LAST",$E$17,$E$17,"Fill=C","Days=A")-1</f>
        <v>-3.7602646931419459E-3</v>
      </c>
      <c r="L21" s="37">
        <f>_xll.BDH($E21&amp;L$17&amp;"  Curncy","PX_LAST",$E$19,$E$19,"Fill=C","Days=A")/_xll.BDH($E21&amp;L$17&amp;"  Curncy","PX_LAST",$E$17,$E$17,"Fill=C","Days=A")-1</f>
        <v>7.1745698520546464E-2</v>
      </c>
      <c r="M21" s="37">
        <f>_xll.BDH($E21&amp;M$17&amp;"  Curncy","PX_LAST",$E$19,$E$19,"Fill=C","Days=A")/_xll.BDH($E21&amp;M$17&amp;"  Curncy","PX_LAST",$E$17,$E$17,"Fill=C","Days=A")-1</f>
        <v>4.680693679625203E-2</v>
      </c>
      <c r="N21" s="37">
        <f>_xll.BDH($E21&amp;N$17&amp;"  Curncy","PX_LAST",$E$19,$E$19,"Fill=C","Days=A")/_xll.BDH($E21&amp;N$17&amp;"  Curncy","PX_LAST",$E$17,$E$17,"Fill=C","Days=A")-1</f>
        <v>1.9620056057302993E-2</v>
      </c>
      <c r="O21" s="37">
        <f>_xll.BDH($E21&amp;O$17&amp;"  Curncy","PX_LAST",$E$19,$E$19,"Fill=C","Days=A")/_xll.BDH($E21&amp;O$17&amp;"  Curncy","PX_LAST",$E$17,$E$17,"Fill=C","Days=A")-1</f>
        <v>4.0163193511347783E-2</v>
      </c>
      <c r="P21" s="37">
        <f>_xll.BDH($E21&amp;P$17&amp;"  Curncy","PX_LAST",$E$19,$E$19,"Fill=C","Days=A")/_xll.BDH($E21&amp;P$17&amp;"  Curncy","PX_LAST",$E$17,$E$17,"Fill=C","Days=A")-1</f>
        <v>3.8946898511590389E-2</v>
      </c>
      <c r="Q21" s="37">
        <f>_xll.BDH($E21&amp;Q$17&amp;"  Curncy","PX_LAST",$E$19,$E$19,"Fill=C","Days=A")/_xll.BDH($E21&amp;Q$17&amp;"  Curncy","PX_LAST",$E$17,$E$17,"Fill=C","Days=A")-1</f>
        <v>1.327606403748538E-2</v>
      </c>
      <c r="R21" s="38"/>
      <c r="S21" s="1"/>
    </row>
    <row r="22" spans="1:20" x14ac:dyDescent="0.25">
      <c r="A22" s="1"/>
      <c r="B22" s="1"/>
      <c r="C22" s="1"/>
      <c r="D22" s="1"/>
      <c r="E22" s="9" t="s">
        <v>229</v>
      </c>
      <c r="F22" s="39" t="str">
        <f t="shared" si="3"/>
        <v>JPY</v>
      </c>
      <c r="G22" s="37">
        <f>_xll.BDH($E22&amp;G$17&amp;"  Curncy","PX_LAST",$E$19,$E$19,"Fill=C","Days=A")/_xll.BDH($E22&amp;G$17&amp;"  Curncy","PX_LAST",$E$17,$E$17,"Fill=C","Days=A")-1</f>
        <v>1.7485531338505167E-2</v>
      </c>
      <c r="H22" s="37">
        <f>_xll.BDH($E22&amp;H$17&amp;"  Curncy","PX_LAST",$E$19,$E$19,"Fill=C","Days=A")/_xll.BDH($E22&amp;H$17&amp;"  Curncy","PX_LAST",$E$17,$E$17,"Fill=C","Days=A")-1</f>
        <v>-2.1925432721692784E-2</v>
      </c>
      <c r="I22" s="37"/>
      <c r="J22" s="37">
        <f>_xll.BDH($E22&amp;J$17&amp;"  Curncy","PX_LAST",$E$19,$E$19,"Fill=C","Days=A")/_xll.BDH($E22&amp;J$17&amp;"  Curncy","PX_LAST",$E$17,$E$17,"Fill=C","Days=A")-1</f>
        <v>4.8130322102923895E-3</v>
      </c>
      <c r="K22" s="37">
        <f>_xll.BDH($E22&amp;K$17&amp;"  Curncy","PX_LAST",$E$19,$E$19,"Fill=C","Days=A")/_xll.BDH($E22&amp;K$17&amp;"  Curncy","PX_LAST",$E$17,$E$17,"Fill=C","Days=A")-1</f>
        <v>-2.6246404602109363E-2</v>
      </c>
      <c r="L22" s="37">
        <f>_xll.BDH($E22&amp;L$17&amp;"  Curncy","PX_LAST",$E$19,$E$19,"Fill=C","Days=A")/_xll.BDH($E22&amp;L$17&amp;"  Curncy","PX_LAST",$E$17,$E$17,"Fill=C","Days=A")-1</f>
        <v>4.8479482000055363E-2</v>
      </c>
      <c r="M22" s="37">
        <f>_xll.BDH($E22&amp;M$17&amp;"  Curncy","PX_LAST",$E$19,$E$19,"Fill=C","Days=A")/_xll.BDH($E22&amp;M$17&amp;"  Curncy","PX_LAST",$E$17,$E$17,"Fill=C","Days=A")-1</f>
        <v>2.3962230536255014E-2</v>
      </c>
      <c r="N22" s="37">
        <f>_xll.BDH($E22&amp;N$17&amp;"  Curncy","PX_LAST",$E$19,$E$19,"Fill=C","Days=A")/_xll.BDH($E22&amp;N$17&amp;"  Curncy","PX_LAST",$E$17,$E$17,"Fill=C","Days=A")-1</f>
        <v>-4.0485829959513442E-3</v>
      </c>
      <c r="O22" s="37">
        <f>_xll.BDH($E22&amp;O$17&amp;"  Curncy","PX_LAST",$E$19,$E$19,"Fill=C","Days=A")/_xll.BDH($E22&amp;O$17&amp;"  Curncy","PX_LAST",$E$17,$E$17,"Fill=C","Days=A")-1</f>
        <v>1.7408984052353915E-2</v>
      </c>
      <c r="P22" s="37">
        <f>_xll.BDH($E22&amp;P$17&amp;"  Curncy","PX_LAST",$E$19,$E$19,"Fill=C","Days=A")/_xll.BDH($E22&amp;P$17&amp;"  Curncy","PX_LAST",$E$17,$E$17,"Fill=C","Days=A")-1</f>
        <v>1.5563485994278814E-2</v>
      </c>
      <c r="Q22" s="37">
        <f>_xll.BDH($E22&amp;Q$17&amp;"  Curncy","PX_LAST",$E$19,$E$19,"Fill=C","Days=A")/_xll.BDH($E22&amp;Q$17&amp;"  Curncy","PX_LAST",$E$17,$E$17,"Fill=C","Days=A")-1</f>
        <v>-9.4355589405095142E-3</v>
      </c>
      <c r="R22" s="38"/>
      <c r="S22" s="1"/>
    </row>
    <row r="23" spans="1:20" x14ac:dyDescent="0.25">
      <c r="A23" s="1"/>
      <c r="B23" s="1"/>
      <c r="C23" s="1"/>
      <c r="D23" s="1"/>
      <c r="E23" s="1" t="s">
        <v>230</v>
      </c>
      <c r="F23" s="40" t="str">
        <f t="shared" si="3"/>
        <v>GBP</v>
      </c>
      <c r="G23" s="37">
        <f>_xll.BDH($E23&amp;G$17&amp;"  Curncy","PX_LAST",$E$19,$E$19,"Fill=C","Days=A")/_xll.BDH($E23&amp;G$17&amp;"  Curncy","PX_LAST",$E$17,$E$17,"Fill=C","Days=A")-1</f>
        <v>1.1839042234785602E-2</v>
      </c>
      <c r="H23" s="37">
        <f>_xll.BDH($E23&amp;H$17&amp;"  Curncy","PX_LAST",$E$19,$E$19,"Fill=C","Days=A")/_xll.BDH($E23&amp;H$17&amp;"  Curncy","PX_LAST",$E$17,$E$17,"Fill=C","Days=A")-1</f>
        <v>-2.7251018401460825E-2</v>
      </c>
      <c r="I23" s="37">
        <f>_xll.BDH($E23&amp;I$17&amp;"  Curncy","PX_LAST",$E$19,$E$19,"Fill=C","Days=A")/_xll.BDH($E23&amp;I$17&amp;"  Curncy","PX_LAST",$E$17,$E$17,"Fill=C","Days=A")-1</f>
        <v>-7.4534564053816421E-3</v>
      </c>
      <c r="J23" s="37"/>
      <c r="K23" s="37">
        <f>_xll.BDH($E23&amp;K$17&amp;"  Curncy","PX_LAST",$E$19,$E$19,"Fill=C","Days=A")/_xll.BDH($E23&amp;K$17&amp;"  Curncy","PX_LAST",$E$17,$E$17,"Fill=C","Days=A")-1</f>
        <v>-3.5214914552045617E-2</v>
      </c>
      <c r="L23" s="37">
        <f>_xll.BDH($E23&amp;L$17&amp;"  Curncy","PX_LAST",$E$19,$E$19,"Fill=C","Days=A")/_xll.BDH($E23&amp;L$17&amp;"  Curncy","PX_LAST",$E$17,$E$17,"Fill=C","Days=A")-1</f>
        <v>4.2986650727236508E-2</v>
      </c>
      <c r="M23" s="37">
        <f>_xll.BDH($E23&amp;M$17&amp;"  Curncy","PX_LAST",$E$19,$E$19,"Fill=C","Days=A")/_xll.BDH($E23&amp;M$17&amp;"  Curncy","PX_LAST",$E$17,$E$17,"Fill=C","Days=A")-1</f>
        <v>1.5441600923609577E-2</v>
      </c>
      <c r="N23" s="37">
        <f>_xll.BDH($E23&amp;N$17&amp;"  Curncy","PX_LAST",$E$19,$E$19,"Fill=C","Days=A")/_xll.BDH($E23&amp;N$17&amp;"  Curncy","PX_LAST",$E$17,$E$17,"Fill=C","Days=A")-1</f>
        <v>-1.2117765431558625E-2</v>
      </c>
      <c r="O23" s="37">
        <f>_xll.BDH($E23&amp;O$17&amp;"  Curncy","PX_LAST",$E$19,$E$19,"Fill=C","Days=A")/_xll.BDH($E23&amp;O$17&amp;"  Curncy","PX_LAST",$E$17,$E$17,"Fill=C","Days=A")-1</f>
        <v>1.199372002642396E-2</v>
      </c>
      <c r="P23" s="37">
        <f>_xll.BDH($E23&amp;P$17&amp;"  Curncy","PX_LAST",$E$19,$E$19,"Fill=C","Days=A")/_xll.BDH($E23&amp;P$17&amp;"  Curncy","PX_LAST",$E$17,$E$17,"Fill=C","Days=A")-1</f>
        <v>8.0372573910649781E-3</v>
      </c>
      <c r="Q23" s="37">
        <f>_xll.BDH($E23&amp;Q$17&amp;"  Curncy","PX_LAST",$E$19,$E$19,"Fill=C","Days=A")/_xll.BDH($E23&amp;Q$17&amp;"  Curncy","PX_LAST",$E$17,$E$17,"Fill=C","Days=A")-1</f>
        <v>-1.8976734264775419E-2</v>
      </c>
      <c r="R23" s="38"/>
      <c r="S23" s="1"/>
    </row>
    <row r="24" spans="1:20" x14ac:dyDescent="0.25">
      <c r="A24" s="1"/>
      <c r="B24" s="1"/>
      <c r="C24" s="1"/>
      <c r="D24" s="1"/>
      <c r="E24" s="9" t="s">
        <v>231</v>
      </c>
      <c r="F24" s="39" t="str">
        <f t="shared" si="3"/>
        <v>CHF</v>
      </c>
      <c r="G24" s="37">
        <f>_xll.BDH($E24&amp;G$17&amp;"  Curncy","PX_LAST",$E$19,$E$19,"Fill=C","Days=A")/_xll.BDH($E24&amp;G$17&amp;"  Curncy","PX_LAST",$E$17,$E$17,"Fill=C","Days=A")-1</f>
        <v>4.5412514127196157E-2</v>
      </c>
      <c r="H24" s="37">
        <f>_xll.BDH($E24&amp;H$17&amp;"  Curncy","PX_LAST",$E$19,$E$19,"Fill=C","Days=A")/_xll.BDH($E24&amp;H$17&amp;"  Curncy","PX_LAST",$E$17,$E$17,"Fill=C","Days=A")-1</f>
        <v>4.2313117066290484E-3</v>
      </c>
      <c r="I24" s="37">
        <f>_xll.BDH($E24&amp;I$17&amp;"  Curncy","PX_LAST",$E$19,$E$19,"Fill=C","Days=A")/_xll.BDH($E24&amp;I$17&amp;"  Curncy","PX_LAST",$E$17,$E$17,"Fill=C","Days=A")-1</f>
        <v>2.6898720975829571E-2</v>
      </c>
      <c r="J24" s="37">
        <f>_xll.BDH($E24&amp;J$17&amp;"  Curncy","PX_LAST",$E$19,$E$19,"Fill=C","Days=A")/_xll.BDH($E24&amp;J$17&amp;"  Curncy","PX_LAST",$E$17,$E$17,"Fill=C","Days=A")-1</f>
        <v>3.1814671814671902E-2</v>
      </c>
      <c r="K24" s="37"/>
      <c r="L24" s="37">
        <f>_xll.BDH($E24&amp;L$17&amp;"  Curncy","PX_LAST",$E$19,$E$19,"Fill=C","Days=A")/_xll.BDH($E24&amp;L$17&amp;"  Curncy","PX_LAST",$E$17,$E$17,"Fill=C","Days=A")-1</f>
        <v>7.7035554871479173E-2</v>
      </c>
      <c r="M24" s="37">
        <f>_xll.BDH($E24&amp;M$17&amp;"  Curncy","PX_LAST",$E$19,$E$19,"Fill=C","Days=A")/_xll.BDH($E24&amp;M$17&amp;"  Curncy","PX_LAST",$E$17,$E$17,"Fill=C","Days=A")-1</f>
        <v>5.2389091179311897E-2</v>
      </c>
      <c r="N24" s="37">
        <f>_xll.BDH($E24&amp;N$17&amp;"  Curncy","PX_LAST",$E$19,$E$19,"Fill=C","Days=A")/_xll.BDH($E24&amp;N$17&amp;"  Curncy","PX_LAST",$E$17,$E$17,"Fill=C","Days=A")-1</f>
        <v>2.2906953172511679E-2</v>
      </c>
      <c r="O24" s="37">
        <f>_xll.BDH($E24&amp;O$17&amp;"  Curncy","PX_LAST",$E$19,$E$19,"Fill=C","Days=A")/_xll.BDH($E24&amp;O$17&amp;"  Curncy","PX_LAST",$E$17,$E$17,"Fill=C","Days=A")-1</f>
        <v>4.5419604516778955E-2</v>
      </c>
      <c r="P24" s="37">
        <f>_xll.BDH($E24&amp;P$17&amp;"  Curncy","PX_LAST",$E$19,$E$19,"Fill=C","Days=A")/_xll.BDH($E24&amp;P$17&amp;"  Curncy","PX_LAST",$E$17,$E$17,"Fill=C","Days=A")-1</f>
        <v>4.2281974340193207E-2</v>
      </c>
      <c r="Q24" s="37">
        <f>_xll.BDH($E24&amp;Q$17&amp;"  Curncy","PX_LAST",$E$19,$E$19,"Fill=C","Days=A")/_xll.BDH($E24&amp;Q$17&amp;"  Curncy","PX_LAST",$E$17,$E$17,"Fill=C","Days=A")-1</f>
        <v>2.4795528096498876E-2</v>
      </c>
      <c r="R24" s="38"/>
      <c r="S24" s="1"/>
    </row>
    <row r="25" spans="1:20" x14ac:dyDescent="0.25">
      <c r="A25" s="1"/>
      <c r="B25" s="1"/>
      <c r="C25" s="1"/>
      <c r="D25" s="1"/>
      <c r="E25" s="1" t="s">
        <v>232</v>
      </c>
      <c r="F25" s="40" t="str">
        <f t="shared" si="3"/>
        <v>CAD</v>
      </c>
      <c r="G25" s="37">
        <f>_xll.BDH($E25&amp;G$17&amp;"  Curncy","PX_LAST",$E$19,$E$19,"Fill=C","Days=A")/_xll.BDH($E25&amp;G$17&amp;"  Curncy","PX_LAST",$E$17,$E$17,"Fill=C","Days=A")-1</f>
        <v>-2.9372496662216308E-2</v>
      </c>
      <c r="H25" s="37">
        <f>_xll.BDH($E25&amp;H$17&amp;"  Curncy","PX_LAST",$E$19,$E$19,"Fill=C","Days=A")/_xll.BDH($E25&amp;H$17&amp;"  Curncy","PX_LAST",$E$17,$E$17,"Fill=C","Days=A")-1</f>
        <v>-6.7672353024108345E-2</v>
      </c>
      <c r="I25" s="37">
        <f>_xll.BDH($E25&amp;I$17&amp;"  Curncy","PX_LAST",$E$19,$E$19,"Fill=C","Days=A")/_xll.BDH($E25&amp;I$17&amp;"  Curncy","PX_LAST",$E$17,$E$17,"Fill=C","Days=A")-1</f>
        <v>-4.6222906524119867E-2</v>
      </c>
      <c r="J25" s="37">
        <f>_xll.BDH($E25&amp;J$17&amp;"  Curncy","PX_LAST",$E$19,$E$19,"Fill=C","Days=A")/_xll.BDH($E25&amp;J$17&amp;"  Curncy","PX_LAST",$E$17,$E$17,"Fill=C","Days=A")-1</f>
        <v>-4.2143287176399813E-2</v>
      </c>
      <c r="K25" s="37">
        <f>_xll.BDH($E25&amp;K$17&amp;"  Curncy","PX_LAST",$E$19,$E$19,"Fill=C","Days=A")/_xll.BDH($E25&amp;K$17&amp;"  Curncy","PX_LAST",$E$17,$E$17,"Fill=C","Days=A")-1</f>
        <v>-7.1734892787524207E-2</v>
      </c>
      <c r="L25" s="37"/>
      <c r="M25" s="37">
        <f>_xll.BDH($E25&amp;M$17&amp;"  Curncy","PX_LAST",$E$19,$E$19,"Fill=C","Days=A")/_xll.BDH($E25&amp;M$17&amp;"  Curncy","PX_LAST",$E$17,$E$17,"Fill=C","Days=A")-1</f>
        <v>-2.3370352486721369E-2</v>
      </c>
      <c r="N25" s="37">
        <f>_xll.BDH($E25&amp;N$17&amp;"  Curncy","PX_LAST",$E$19,$E$19,"Fill=C","Days=A")/_xll.BDH($E25&amp;N$17&amp;"  Curncy","PX_LAST",$E$17,$E$17,"Fill=C","Days=A")-1</f>
        <v>-4.9525816649104271E-2</v>
      </c>
      <c r="O25" s="37">
        <f>_xll.BDH($E25&amp;O$17&amp;"  Curncy","PX_LAST",$E$19,$E$19,"Fill=C","Days=A")/_xll.BDH($E25&amp;O$17&amp;"  Curncy","PX_LAST",$E$17,$E$17,"Fill=C","Days=A")-1</f>
        <v>-2.9673641608542134E-2</v>
      </c>
      <c r="P25" s="37">
        <f>_xll.BDH($E25&amp;P$17&amp;"  Curncy","PX_LAST",$E$19,$E$19,"Fill=C","Days=A")/_xll.BDH($E25&amp;P$17&amp;"  Curncy","PX_LAST",$E$17,$E$17,"Fill=C","Days=A")-1</f>
        <v>-3.0443059350916513E-2</v>
      </c>
      <c r="Q25" s="37">
        <f>_xll.BDH($E25&amp;Q$17&amp;"  Curncy","PX_LAST",$E$19,$E$19,"Fill=C","Days=A")/_xll.BDH($E25&amp;Q$17&amp;"  Curncy","PX_LAST",$E$17,$E$17,"Fill=C","Days=A")-1</f>
        <v>-5.4565752649528121E-2</v>
      </c>
      <c r="R25" s="38"/>
      <c r="S25" s="1"/>
    </row>
    <row r="26" spans="1:20" x14ac:dyDescent="0.25">
      <c r="A26" s="1"/>
      <c r="B26" s="1"/>
      <c r="C26" s="1"/>
      <c r="D26" s="1"/>
      <c r="E26" s="9" t="s">
        <v>233</v>
      </c>
      <c r="F26" s="39" t="str">
        <f t="shared" si="3"/>
        <v>AUD</v>
      </c>
      <c r="G26" s="37">
        <f>_xll.BDH($E26&amp;G$17&amp;"  Curncy","PX_LAST",$E$19,$E$19,"Fill=C","Days=A")/_xll.BDH($E26&amp;G$17&amp;"  Curncy","PX_LAST",$E$17,$E$17,"Fill=C","Days=A")-1</f>
        <v>-5.9457964601768998E-3</v>
      </c>
      <c r="H26" s="37">
        <f>_xll.BDH($E26&amp;H$17&amp;"  Curncy","PX_LAST",$E$19,$E$19,"Fill=C","Days=A")/_xll.BDH($E26&amp;H$17&amp;"  Curncy","PX_LAST",$E$17,$E$17,"Fill=C","Days=A")-1</f>
        <v>-4.4824061906847623E-2</v>
      </c>
      <c r="I26" s="37">
        <f>_xll.BDH($E26&amp;I$17&amp;"  Curncy","PX_LAST",$E$19,$E$19,"Fill=C","Days=A")/_xll.BDH($E26&amp;I$17&amp;"  Curncy","PX_LAST",$E$17,$E$17,"Fill=C","Days=A")-1</f>
        <v>-2.336495817661266E-2</v>
      </c>
      <c r="J26" s="37">
        <f>_xll.BDH($E26&amp;J$17&amp;"  Curncy","PX_LAST",$E$19,$E$19,"Fill=C","Days=A")/_xll.BDH($E26&amp;J$17&amp;"  Curncy","PX_LAST",$E$17,$E$17,"Fill=C","Days=A")-1</f>
        <v>-1.8271769181200326E-2</v>
      </c>
      <c r="K26" s="37">
        <f>_xll.BDH($E26&amp;K$17&amp;"  Curncy","PX_LAST",$E$19,$E$19,"Fill=C","Days=A")/_xll.BDH($E26&amp;K$17&amp;"  Curncy","PX_LAST",$E$17,$E$17,"Fill=C","Days=A")-1</f>
        <v>-4.9118557394697837E-2</v>
      </c>
      <c r="L26" s="37">
        <f>_xll.BDH($E26&amp;L$17&amp;"  Curncy","PX_LAST",$E$19,$E$19,"Fill=C","Days=A")/_xll.BDH($E26&amp;L$17&amp;"  Curncy","PX_LAST",$E$17,$E$17,"Fill=C","Days=A")-1</f>
        <v>2.4024024024023927E-2</v>
      </c>
      <c r="M26" s="37"/>
      <c r="N26" s="37">
        <f>_xll.BDH($E26&amp;N$17&amp;"  Curncy","PX_LAST",$E$19,$E$19,"Fill=C","Days=A")/_xll.BDH($E26&amp;N$17&amp;"  Curncy","PX_LAST",$E$17,$E$17,"Fill=C","Days=A")-1</f>
        <v>-2.673699527100748E-2</v>
      </c>
      <c r="O26" s="37">
        <f>_xll.BDH($E26&amp;O$17&amp;"  Curncy","PX_LAST",$E$19,$E$19,"Fill=C","Days=A")/_xll.BDH($E26&amp;O$17&amp;"  Curncy","PX_LAST",$E$17,$E$17,"Fill=C","Days=A")-1</f>
        <v>-6.3668140961620212E-3</v>
      </c>
      <c r="P26" s="37">
        <f>_xll.BDH($E26&amp;P$17&amp;"  Curncy","PX_LAST",$E$19,$E$19,"Fill=C","Days=A")/_xll.BDH($E26&amp;P$17&amp;"  Curncy","PX_LAST",$E$17,$E$17,"Fill=C","Days=A")-1</f>
        <v>-9.2279078639897483E-3</v>
      </c>
      <c r="Q26" s="37">
        <f>_xll.BDH($E26&amp;Q$17&amp;"  Curncy","PX_LAST",$E$19,$E$19,"Fill=C","Days=A")/_xll.BDH($E26&amp;Q$17&amp;"  Curncy","PX_LAST",$E$17,$E$17,"Fill=C","Days=A")-1</f>
        <v>-3.2003167062549576E-2</v>
      </c>
      <c r="R26" s="38"/>
      <c r="S26" s="1"/>
    </row>
    <row r="27" spans="1:20" x14ac:dyDescent="0.25">
      <c r="A27" s="1"/>
      <c r="B27" s="1"/>
      <c r="C27" s="1"/>
      <c r="D27" s="1"/>
      <c r="E27" s="1" t="s">
        <v>234</v>
      </c>
      <c r="F27" s="40" t="str">
        <f t="shared" si="3"/>
        <v>NZD</v>
      </c>
      <c r="G27" s="37">
        <f>_xll.BDH($E27&amp;G$17&amp;"  Curncy","PX_LAST",$E$19,$E$19,"Fill=C","Days=A")/_xll.BDH($E27&amp;G$17&amp;"  Curncy","PX_LAST",$E$17,$E$17,"Fill=C","Days=A")-1</f>
        <v>2.1286300745020581E-2</v>
      </c>
      <c r="H27" s="37">
        <f>_xll.BDH($E27&amp;H$17&amp;"  Curncy","PX_LAST",$E$19,$E$19,"Fill=C","Days=A")/_xll.BDH($E27&amp;H$17&amp;"  Curncy","PX_LAST",$E$17,$E$17,"Fill=C","Days=A")-1</f>
        <v>-1.8943650666238598E-2</v>
      </c>
      <c r="I27" s="37">
        <f>_xll.BDH($E27&amp;I$17&amp;"  Curncy","PX_LAST",$E$19,$E$19,"Fill=C","Days=A")/_xll.BDH($E27&amp;I$17&amp;"  Curncy","PX_LAST",$E$17,$E$17,"Fill=C","Days=A")-1</f>
        <v>3.4939565662925887E-3</v>
      </c>
      <c r="J27" s="37">
        <f>_xll.BDH($E27&amp;J$17&amp;"  Curncy","PX_LAST",$E$19,$E$19,"Fill=C","Days=A")/_xll.BDH($E27&amp;J$17&amp;"  Curncy","PX_LAST",$E$17,$E$17,"Fill=C","Days=A")-1</f>
        <v>8.4571428571427187E-3</v>
      </c>
      <c r="K27" s="37">
        <f>_xll.BDH($E27&amp;K$17&amp;"  Curncy","PX_LAST",$E$19,$E$19,"Fill=C","Days=A")/_xll.BDH($E27&amp;K$17&amp;"  Curncy","PX_LAST",$E$17,$E$17,"Fill=C","Days=A")-1</f>
        <v>-2.337969813554297E-2</v>
      </c>
      <c r="L27" s="37">
        <f>_xll.BDH($E27&amp;L$17&amp;"  Curncy","PX_LAST",$E$19,$E$19,"Fill=C","Days=A")/_xll.BDH($E27&amp;L$17&amp;"  Curncy","PX_LAST",$E$17,$E$17,"Fill=C","Days=A")-1</f>
        <v>5.2032335192986556E-2</v>
      </c>
      <c r="M27" s="37">
        <f>_xll.BDH($E27&amp;M$17&amp;"  Curncy","PX_LAST",$E$19,$E$19,"Fill=C","Days=A")/_xll.BDH($E27&amp;M$17&amp;"  Curncy","PX_LAST",$E$17,$E$17,"Fill=C","Days=A")-1</f>
        <v>2.8370354079612969E-2</v>
      </c>
      <c r="N27" s="37"/>
      <c r="O27" s="37">
        <f>_xll.BDH($E27&amp;O$17&amp;"  Curncy","PX_LAST",$E$19,$E$19,"Fill=C","Days=A")/_xll.BDH($E27&amp;O$17&amp;"  Curncy","PX_LAST",$E$17,$E$17,"Fill=C","Days=A")-1</f>
        <v>2.0983683715092516E-2</v>
      </c>
      <c r="P27" s="37">
        <f>_xll.BDH($E27&amp;P$17&amp;"  Curncy","PX_LAST",$E$19,$E$19,"Fill=C","Days=A")/_xll.BDH($E27&amp;P$17&amp;"  Curncy","PX_LAST",$E$17,$E$17,"Fill=C","Days=A")-1</f>
        <v>1.9437161335430941E-2</v>
      </c>
      <c r="Q27" s="37">
        <f>_xll.BDH($E27&amp;Q$17&amp;"  Curncy","PX_LAST",$E$19,$E$19,"Fill=C","Days=A")/_xll.BDH($E27&amp;Q$17&amp;"  Curncy","PX_LAST",$E$17,$E$17,"Fill=C","Days=A")-1</f>
        <v>-5.728713216089254E-3</v>
      </c>
      <c r="R27" s="38"/>
      <c r="S27" s="1"/>
    </row>
    <row r="28" spans="1:20" x14ac:dyDescent="0.25">
      <c r="A28" s="1"/>
      <c r="B28" s="1"/>
      <c r="C28" s="1"/>
      <c r="D28" s="1"/>
      <c r="E28" s="9" t="s">
        <v>235</v>
      </c>
      <c r="F28" s="39" t="str">
        <f t="shared" si="3"/>
        <v>HKD</v>
      </c>
      <c r="G28" s="37">
        <f>_xll.BDH($E28&amp;G$17&amp;"  Curncy","PX_LAST",$E$19,$E$19,"Fill=C","Days=A")/_xll.BDH($E28&amp;G$17&amp;"  Curncy","PX_LAST",$E$17,$E$17,"Fill=C","Days=A")-1</f>
        <v>2.3257616869520881E-4</v>
      </c>
      <c r="H28" s="37">
        <f>_xll.BDH($E28&amp;H$17&amp;"  Curncy","PX_LAST",$E$19,$E$19,"Fill=C","Days=A")/_xll.BDH($E28&amp;H$17&amp;"  Curncy","PX_LAST",$E$17,$E$17,"Fill=C","Days=A")-1</f>
        <v>-3.8493038493038423E-2</v>
      </c>
      <c r="I28" s="37">
        <f>_xll.BDH($E28&amp;I$17&amp;"  Curncy","PX_LAST",$E$19,$E$19,"Fill=C","Days=A")/_xll.BDH($E28&amp;I$17&amp;"  Curncy","PX_LAST",$E$17,$E$17,"Fill=C","Days=A")-1</f>
        <v>-1.7098967514479924E-2</v>
      </c>
      <c r="J28" s="37">
        <f>_xll.BDH($E28&amp;J$17&amp;"  Curncy","PX_LAST",$E$19,$E$19,"Fill=C","Days=A")/_xll.BDH($E28&amp;J$17&amp;"  Curncy","PX_LAST",$E$17,$E$17,"Fill=C","Days=A")-1</f>
        <v>-1.2820512820512886E-2</v>
      </c>
      <c r="K28" s="37">
        <f>_xll.BDH($E28&amp;K$17&amp;"  Curncy","PX_LAST",$E$19,$E$19,"Fill=C","Days=A")/_xll.BDH($E28&amp;K$17&amp;"  Curncy","PX_LAST",$E$17,$E$17,"Fill=C","Days=A")-1</f>
        <v>-4.3127579468374866E-2</v>
      </c>
      <c r="L28" s="37">
        <f>_xll.BDH($E28&amp;L$17&amp;"  Curncy","PX_LAST",$E$19,$E$19,"Fill=C","Days=A")/_xll.BDH($E28&amp;L$17&amp;"  Curncy","PX_LAST",$E$17,$E$17,"Fill=C","Days=A")-1</f>
        <v>3.0660240404157824E-2</v>
      </c>
      <c r="M28" s="37">
        <f>_xll.BDH($E28&amp;M$17&amp;"  Curncy","PX_LAST",$E$19,$E$19,"Fill=C","Days=A")/_xll.BDH($E28&amp;M$17&amp;"  Curncy","PX_LAST",$E$17,$E$17,"Fill=C","Days=A")-1</f>
        <v>6.7302299495233253E-3</v>
      </c>
      <c r="N28" s="37">
        <f>_xll.BDH($E28&amp;N$17&amp;"  Curncy","PX_LAST",$E$19,$E$19,"Fill=C","Days=A")/_xll.BDH($E28&amp;N$17&amp;"  Curncy","PX_LAST",$E$17,$E$17,"Fill=C","Days=A")-1</f>
        <v>-2.0397756246812837E-2</v>
      </c>
      <c r="O28" s="37"/>
      <c r="P28" s="37">
        <f>_xll.BDH($E28&amp;P$17&amp;"  Curncy","PX_LAST",$E$19,$E$19,"Fill=C","Days=A")/_xll.BDH($E28&amp;P$17&amp;"  Curncy","PX_LAST",$E$17,$E$17,"Fill=C","Days=A")-1</f>
        <v>-1.7826900793297407E-3</v>
      </c>
      <c r="Q28" s="37">
        <f>_xll.BDH($E28&amp;Q$17&amp;"  Curncy","PX_LAST",$E$19,$E$19,"Fill=C","Days=A")/_xll.BDH($E28&amp;Q$17&amp;"  Curncy","PX_LAST",$E$17,$E$17,"Fill=C","Days=A")-1</f>
        <v>-2.6635887418982485E-2</v>
      </c>
      <c r="R28" s="38"/>
      <c r="S28" s="1"/>
    </row>
    <row r="29" spans="1:20" x14ac:dyDescent="0.25">
      <c r="A29" s="1"/>
      <c r="B29" s="1"/>
      <c r="C29" s="1"/>
      <c r="D29" s="1"/>
      <c r="E29" s="1" t="s">
        <v>236</v>
      </c>
      <c r="F29" s="40" t="str">
        <f t="shared" si="3"/>
        <v>NOK</v>
      </c>
      <c r="G29" s="37">
        <f>_xll.BDH($E29&amp;G$17&amp;"  Curncy","PX_LAST",$E$19,$E$19,"Fill=C","Days=A")/_xll.BDH($E29&amp;G$17&amp;"  Curncy","PX_LAST",$E$17,$E$17,"Fill=C","Days=A")-1</f>
        <v>8.6956521739112169E-4</v>
      </c>
      <c r="H29" s="37">
        <f>_xll.BDH($E29&amp;H$17&amp;"  Curncy","PX_LAST",$E$19,$E$19,"Fill=C","Days=A")/_xll.BDH($E29&amp;H$17&amp;"  Curncy","PX_LAST",$E$17,$E$17,"Fill=C","Days=A")-1</f>
        <v>-3.7649219467401185E-2</v>
      </c>
      <c r="I29" s="37">
        <f>_xll.BDH($E29&amp;I$17&amp;"  Curncy","PX_LAST",$E$19,$E$19,"Fill=C","Days=A")/_xll.BDH($E29&amp;I$17&amp;"  Curncy","PX_LAST",$E$17,$E$17,"Fill=C","Days=A")-1</f>
        <v>-1.5954741927281968E-2</v>
      </c>
      <c r="J29" s="37">
        <f>_xll.BDH($E29&amp;J$17&amp;"  Curncy","PX_LAST",$E$19,$E$19,"Fill=C","Days=A")/_xll.BDH($E29&amp;J$17&amp;"  Curncy","PX_LAST",$E$17,$E$17,"Fill=C","Days=A")-1</f>
        <v>-1.0457516339869244E-2</v>
      </c>
      <c r="K29" s="37">
        <f>_xll.BDH($E29&amp;K$17&amp;"  Curncy","PX_LAST",$E$19,$E$19,"Fill=C","Days=A")/_xll.BDH($E29&amp;K$17&amp;"  Curncy","PX_LAST",$E$17,$E$17,"Fill=C","Days=A")-1</f>
        <v>-4.3216343635411381E-2</v>
      </c>
      <c r="L29" s="37">
        <f>_xll.BDH($E29&amp;L$17&amp;"  Curncy","PX_LAST",$E$19,$E$19,"Fill=C","Days=A")/_xll.BDH($E29&amp;L$17&amp;"  Curncy","PX_LAST",$E$17,$E$17,"Fill=C","Days=A")-1</f>
        <v>3.2573289902280145E-2</v>
      </c>
      <c r="M29" s="37">
        <f>_xll.BDH($E29&amp;M$17&amp;"  Curncy","PX_LAST",$E$19,$E$19,"Fill=C","Days=A")/_xll.BDH($E29&amp;M$17&amp;"  Curncy","PX_LAST",$E$17,$E$17,"Fill=C","Days=A")-1</f>
        <v>8.1812460667085585E-3</v>
      </c>
      <c r="N29" s="37">
        <f>_xll.BDH($E29&amp;N$17&amp;"  Curncy","PX_LAST",$E$19,$E$19,"Fill=C","Days=A")/_xll.BDH($E29&amp;N$17&amp;"  Curncy","PX_LAST",$E$17,$E$17,"Fill=C","Days=A")-1</f>
        <v>-1.9439679817038202E-2</v>
      </c>
      <c r="O29" s="37">
        <f>_xll.BDH($E29&amp;O$17&amp;"  Curncy","PX_LAST",$E$19,$E$19,"Fill=C","Days=A")/_xll.BDH($E29&amp;O$17&amp;"  Curncy","PX_LAST",$E$17,$E$17,"Fill=C","Days=A")-1</f>
        <v>1.6827462418667061E-3</v>
      </c>
      <c r="P29" s="37"/>
      <c r="Q29" s="37">
        <f>_xll.BDH($E29&amp;Q$17&amp;"  Curncy","PX_LAST",$E$19,$E$19,"Fill=C","Days=A")/_xll.BDH($E29&amp;Q$17&amp;"  Curncy","PX_LAST",$E$17,$E$17,"Fill=C","Days=A")-1</f>
        <v>-2.4803267257694994E-2</v>
      </c>
      <c r="R29" s="38"/>
      <c r="S29" s="1"/>
    </row>
    <row r="30" spans="1:20" x14ac:dyDescent="0.25">
      <c r="A30" s="1"/>
      <c r="B30" s="1"/>
      <c r="C30" s="1"/>
      <c r="D30" s="1"/>
      <c r="E30" s="9" t="s">
        <v>237</v>
      </c>
      <c r="F30" s="39" t="str">
        <f t="shared" si="3"/>
        <v>SEK</v>
      </c>
      <c r="G30" s="37">
        <f>_xll.BDH($E30&amp;G$17&amp;"  Curncy","PX_LAST",$E$19,$E$19,"Fill=C","Days=A")/_xll.BDH($E30&amp;G$17&amp;"  Curncy","PX_LAST",$E$17,$E$17,"Fill=C","Days=A")-1</f>
        <v>2.9617987339008778E-2</v>
      </c>
      <c r="H30" s="37">
        <f>_xll.BDH($E30&amp;H$17&amp;"  Curncy","PX_LAST",$E$19,$E$19,"Fill=C","Days=A")/_xll.BDH($E30&amp;H$17&amp;"  Curncy","PX_LAST",$E$17,$E$17,"Fill=C","Days=A")-1</f>
        <v>-1.2907984510418524E-2</v>
      </c>
      <c r="I30" s="37">
        <f>_xll.BDH($E30&amp;I$17&amp;"  Curncy","PX_LAST",$E$19,$E$19,"Fill=C","Days=A")/_xll.BDH($E30&amp;I$17&amp;"  Curncy","PX_LAST",$E$17,$E$17,"Fill=C","Days=A")-1</f>
        <v>8.9123652864435687E-3</v>
      </c>
      <c r="J30" s="37">
        <f>_xll.BDH($E30&amp;J$17&amp;"  Curncy","PX_LAST",$E$19,$E$19,"Fill=C","Days=A")/_xll.BDH($E30&amp;J$17&amp;"  Curncy","PX_LAST",$E$17,$E$17,"Fill=C","Days=A")-1</f>
        <v>1.4435695538057569E-2</v>
      </c>
      <c r="K30" s="37">
        <f>_xll.BDH($E30&amp;K$17&amp;"  Curncy","PX_LAST",$E$19,$E$19,"Fill=C","Days=A")/_xll.BDH($E30&amp;K$17&amp;"  Curncy","PX_LAST",$E$17,$E$17,"Fill=C","Days=A")-1</f>
        <v>-1.7292951953636226E-2</v>
      </c>
      <c r="L30" s="37">
        <f>_xll.BDH($E30&amp;L$17&amp;"  Curncy","PX_LAST",$E$19,$E$19,"Fill=C","Days=A")/_xll.BDH($E30&amp;L$17&amp;"  Curncy","PX_LAST",$E$17,$E$17,"Fill=C","Days=A")-1</f>
        <v>5.8862001308044309E-2</v>
      </c>
      <c r="M30" s="37">
        <f>_xll.BDH($E30&amp;M$17&amp;"  Curncy","PX_LAST",$E$19,$E$19,"Fill=C","Days=A")/_xll.BDH($E30&amp;M$17&amp;"  Curncy","PX_LAST",$E$17,$E$17,"Fill=C","Days=A")-1</f>
        <v>3.4112444725205471E-2</v>
      </c>
      <c r="N30" s="37">
        <f>_xll.BDH($E30&amp;N$17&amp;"  Curncy","PX_LAST",$E$19,$E$19,"Fill=C","Days=A")/_xll.BDH($E30&amp;N$17&amp;"  Curncy","PX_LAST",$E$17,$E$17,"Fill=C","Days=A")-1</f>
        <v>6.3182079264789692E-3</v>
      </c>
      <c r="O30" s="37">
        <f>_xll.BDH($E30&amp;O$17&amp;"  Curncy","PX_LAST",$E$19,$E$19,"Fill=C","Days=A")/_xll.BDH($E30&amp;O$17&amp;"  Curncy","PX_LAST",$E$17,$E$17,"Fill=C","Days=A")-1</f>
        <v>2.6804820362653414E-2</v>
      </c>
      <c r="P30" s="37">
        <f>_xll.BDH($E30&amp;P$17&amp;"  Curncy","PX_LAST",$E$19,$E$19,"Fill=C","Days=A")/_xll.BDH($E30&amp;P$17&amp;"  Curncy","PX_LAST",$E$17,$E$17,"Fill=C","Days=A")-1</f>
        <v>2.7705280064244109E-2</v>
      </c>
      <c r="Q30" s="37"/>
      <c r="R30" s="38"/>
      <c r="S30" s="1"/>
    </row>
    <row r="33" spans="5:17" x14ac:dyDescent="0.25">
      <c r="E33" s="55">
        <f>E35-7</f>
        <v>42342</v>
      </c>
      <c r="G33" s="1" t="s">
        <v>227</v>
      </c>
      <c r="H33" s="1" t="s">
        <v>228</v>
      </c>
      <c r="I33" s="1" t="s">
        <v>229</v>
      </c>
      <c r="J33" s="1" t="s">
        <v>230</v>
      </c>
      <c r="K33" s="1" t="s">
        <v>231</v>
      </c>
      <c r="L33" s="1" t="s">
        <v>232</v>
      </c>
      <c r="M33" s="1" t="s">
        <v>233</v>
      </c>
      <c r="N33" s="1" t="s">
        <v>234</v>
      </c>
      <c r="O33" s="1" t="s">
        <v>235</v>
      </c>
      <c r="P33" s="1" t="s">
        <v>236</v>
      </c>
      <c r="Q33" s="1" t="s">
        <v>237</v>
      </c>
    </row>
    <row r="34" spans="5:17" ht="15.75" thickBot="1" x14ac:dyDescent="0.3"/>
    <row r="35" spans="5:17" ht="15.75" thickBot="1" x14ac:dyDescent="0.3">
      <c r="E35" s="45">
        <f>E3</f>
        <v>42349</v>
      </c>
      <c r="F35" s="57" t="s">
        <v>251</v>
      </c>
      <c r="G35" s="7" t="str">
        <f>G33</f>
        <v>USD</v>
      </c>
      <c r="H35" s="7" t="str">
        <f t="shared" ref="H35:Q35" si="4">H33</f>
        <v>EUR</v>
      </c>
      <c r="I35" s="7" t="str">
        <f t="shared" si="4"/>
        <v>JPY</v>
      </c>
      <c r="J35" s="7" t="str">
        <f t="shared" si="4"/>
        <v>GBP</v>
      </c>
      <c r="K35" s="7" t="str">
        <f t="shared" si="4"/>
        <v>CHF</v>
      </c>
      <c r="L35" s="7" t="str">
        <f t="shared" si="4"/>
        <v>CAD</v>
      </c>
      <c r="M35" s="7" t="str">
        <f t="shared" si="4"/>
        <v>AUD</v>
      </c>
      <c r="N35" s="7" t="str">
        <f t="shared" si="4"/>
        <v>NZD</v>
      </c>
      <c r="O35" s="7" t="str">
        <f t="shared" si="4"/>
        <v>HKD</v>
      </c>
      <c r="P35" s="7" t="str">
        <f t="shared" si="4"/>
        <v>NOK</v>
      </c>
      <c r="Q35" s="52" t="str">
        <f t="shared" si="4"/>
        <v>SEK</v>
      </c>
    </row>
    <row r="36" spans="5:17" x14ac:dyDescent="0.25">
      <c r="E36" s="9" t="s">
        <v>227</v>
      </c>
      <c r="F36" s="39" t="str">
        <f>E36</f>
        <v>USD</v>
      </c>
      <c r="G36" s="37"/>
      <c r="H36" s="37">
        <f>_xll.BDH($E36&amp;H$33&amp;"  Curncy","PX_LAST",$E$35,$E$35,"Fill=C","Days=A")/_xll.BDH($E36&amp;H$33&amp;"  Curncy","PX_LAST",$E$33,$E$33,"Fill=C","Days=A")-1</f>
        <v>-1.011969532100121E-2</v>
      </c>
      <c r="I36" s="37">
        <f>_xll.BDH($E36&amp;I$33&amp;"  Curncy","PX_LAST",$E$35,$E$35,"Fill=C","Days=A")/_xll.BDH($E36&amp;I$33&amp;"  Curncy","PX_LAST",$E$33,$E$33,"Fill=C","Days=A")-1</f>
        <v>-1.7057915685159575E-2</v>
      </c>
      <c r="J36" s="37">
        <f>_xll.BDH($E36&amp;J$33&amp;"  Curncy","PX_LAST",$E$35,$E$35,"Fill=C","Days=A")/_xll.BDH($E36&amp;J$33&amp;"  Curncy","PX_LAST",$E$33,$E$33,"Fill=C","Days=A")-1</f>
        <v>-7.556294393229579E-3</v>
      </c>
      <c r="K36" s="37">
        <f>_xll.BDH($E36&amp;K$33&amp;"  Curncy","PX_LAST",$E$35,$E$35,"Fill=C","Days=A")/_xll.BDH($E36&amp;K$33&amp;"  Curncy","PX_LAST",$E$33,$E$33,"Fill=C","Days=A")-1</f>
        <v>-1.384985949417894E-2</v>
      </c>
      <c r="L36" s="37">
        <f>_xll.BDH($E36&amp;L$33&amp;"  Curncy","PX_LAST",$E$35,$E$35,"Fill=C","Days=A")/_xll.BDH($E36&amp;L$33&amp;"  Curncy","PX_LAST",$E$33,$E$33,"Fill=C","Days=A")-1</f>
        <v>2.9486603801825995E-2</v>
      </c>
      <c r="M36" s="37">
        <f>_xll.BDH($E36&amp;M$33&amp;"  Curncy","PX_LAST",$E$35,$E$35,"Fill=C","Days=A")/_xll.BDH($E36&amp;M$33&amp;"  Curncy","PX_LAST",$E$33,$E$33,"Fill=C","Days=A")-1</f>
        <v>2.076606985617846E-2</v>
      </c>
      <c r="N36" s="37">
        <f>_xll.BDH($E36&amp;N$33&amp;"  Curncy","PX_LAST",$E$35,$E$35,"Fill=C","Days=A")/_xll.BDH($E36&amp;N$33&amp;"  Curncy","PX_LAST",$E$33,$E$33,"Fill=C","Days=A")-1</f>
        <v>4.5209176788125749E-3</v>
      </c>
      <c r="O36" s="37">
        <f>_xll.BDH($E36&amp;O$33&amp;"  Curncy","PX_LAST",$E$35,$E$35,"Fill=C","Days=A")/_xll.BDH($E36&amp;O$33&amp;"  Curncy","PX_LAST",$E$33,$E$33,"Fill=C","Days=A")-1</f>
        <v>3.8708678485654957E-5</v>
      </c>
      <c r="P36" s="37">
        <f>_xll.BDH($E36&amp;P$33&amp;"  Curncy","PX_LAST",$E$35,$E$35,"Fill=C","Days=A")/_xll.BDH($E36&amp;P$33&amp;"  Curncy","PX_LAST",$E$33,$E$33,"Fill=C","Days=A")-1</f>
        <v>2.0512218045112718E-2</v>
      </c>
      <c r="Q36" s="37">
        <f>_xll.BDH($E36&amp;Q$33&amp;"  Curncy","PX_LAST",$E$35,$E$35,"Fill=C","Days=A")/_xll.BDH($E36&amp;Q$33&amp;"  Curncy","PX_LAST",$E$33,$E$33,"Fill=C","Days=A")-1</f>
        <v>2.3578232575685032E-3</v>
      </c>
    </row>
    <row r="37" spans="5:17" x14ac:dyDescent="0.25">
      <c r="E37" s="1" t="s">
        <v>228</v>
      </c>
      <c r="F37" s="40" t="str">
        <f t="shared" ref="F37:F46" si="5">E37</f>
        <v>EUR</v>
      </c>
      <c r="G37" s="37">
        <f>_xll.BDH($E37&amp;G$33&amp;"  Curncy","PX_LAST",$E$35,$E$35,"Fill=C","Days=A")/_xll.BDH($E37&amp;G$33&amp;"  Curncy","PX_LAST",$E$33,$E$33,"Fill=C","Days=A")-1</f>
        <v>9.6498483595257589E-3</v>
      </c>
      <c r="H37" s="37"/>
      <c r="I37" s="37">
        <f>_xll.BDH($E37&amp;I$33&amp;"  Curncy","PX_LAST",$E$35,$E$35,"Fill=C","Days=A")/_xll.BDH($E37&amp;I$33&amp;"  Curncy","PX_LAST",$E$33,$E$33,"Fill=C","Days=A")-1</f>
        <v>-7.6888623469693052E-3</v>
      </c>
      <c r="J37" s="37">
        <f>_xll.BDH($E37&amp;J$33&amp;"  Curncy","PX_LAST",$E$35,$E$35,"Fill=C","Days=A")/_xll.BDH($E37&amp;J$33&amp;"  Curncy","PX_LAST",$E$33,$E$33,"Fill=C","Days=A")-1</f>
        <v>3.5701386380684319E-3</v>
      </c>
      <c r="K37" s="37">
        <f>_xll.BDH($E37&amp;K$33&amp;"  Curncy","PX_LAST",$E$35,$E$35,"Fill=C","Days=A")/_xll.BDH($E37&amp;K$33&amp;"  Curncy","PX_LAST",$E$33,$E$33,"Fill=C","Days=A")-1</f>
        <v>-4.1549204945369178E-3</v>
      </c>
      <c r="L37" s="37">
        <f>_xll.BDH($E37&amp;L$33&amp;"  Curncy","PX_LAST",$E$35,$E$35,"Fill=C","Days=A")/_xll.BDH($E37&amp;L$33&amp;"  Curncy","PX_LAST",$E$33,$E$33,"Fill=C","Days=A")-1</f>
        <v>3.9369970424375955E-2</v>
      </c>
      <c r="M37" s="37">
        <f>_xll.BDH($E37&amp;M$33&amp;"  Curncy","PX_LAST",$E$35,$E$35,"Fill=C","Days=A")/_xll.BDH($E37&amp;M$33&amp;"  Curncy","PX_LAST",$E$33,$E$33,"Fill=C","Days=A")-1</f>
        <v>3.1330341779412185E-2</v>
      </c>
      <c r="N37" s="37">
        <f>_xll.BDH($E37&amp;N$33&amp;"  Curncy","PX_LAST",$E$35,$E$35,"Fill=C","Days=A")/_xll.BDH($E37&amp;N$33&amp;"  Curncy","PX_LAST",$E$33,$E$33,"Fill=C","Days=A")-1</f>
        <v>1.5130844598784554E-2</v>
      </c>
      <c r="O37" s="37">
        <f>_xll.BDH($E37&amp;O$33&amp;"  Curncy","PX_LAST",$E$35,$E$35,"Fill=C","Days=A")/_xll.BDH($E37&amp;O$33&amp;"  Curncy","PX_LAST",$E$33,$E$33,"Fill=C","Days=A")-1</f>
        <v>9.7112705282502709E-3</v>
      </c>
      <c r="P37" s="37">
        <f>_xll.BDH($E37&amp;P$33&amp;"  Curncy","PX_LAST",$E$35,$E$35,"Fill=C","Days=A")/_xll.BDH($E37&amp;P$33&amp;"  Curncy","PX_LAST",$E$33,$E$33,"Fill=C","Days=A")-1</f>
        <v>3.1534112407165305E-2</v>
      </c>
      <c r="Q37" s="37">
        <f>_xll.BDH($E37&amp;Q$33&amp;"  Curncy","PX_LAST",$E$35,$E$35,"Fill=C","Days=A")/_xll.BDH($E37&amp;Q$33&amp;"  Curncy","PX_LAST",$E$33,$E$33,"Fill=C","Days=A")-1</f>
        <v>1.1608264391215872E-2</v>
      </c>
    </row>
    <row r="38" spans="5:17" x14ac:dyDescent="0.25">
      <c r="E38" s="9" t="s">
        <v>229</v>
      </c>
      <c r="F38" s="39" t="str">
        <f t="shared" si="5"/>
        <v>JPY</v>
      </c>
      <c r="G38" s="37">
        <f>_xll.BDH($E38&amp;G$33&amp;"  Curncy","PX_LAST",$E$35,$E$35,"Fill=C","Days=A")/_xll.BDH($E38&amp;G$33&amp;"  Curncy","PX_LAST",$E$33,$E$33,"Fill=C","Days=A")-1</f>
        <v>1.7235011695186486E-2</v>
      </c>
      <c r="H38" s="37">
        <f>_xll.BDH($E38&amp;H$33&amp;"  Curncy","PX_LAST",$E$35,$E$35,"Fill=C","Days=A")/_xll.BDH($E38&amp;H$33&amp;"  Curncy","PX_LAST",$E$33,$E$33,"Fill=C","Days=A")-1</f>
        <v>7.2317231589238418E-3</v>
      </c>
      <c r="I38" s="37"/>
      <c r="J38" s="37">
        <f>_xll.BDH($E38&amp;J$33&amp;"  Curncy","PX_LAST",$E$35,$E$35,"Fill=C","Days=A")/_xll.BDH($E38&amp;J$33&amp;"  Curncy","PX_LAST",$E$33,$E$33,"Fill=C","Days=A")-1</f>
        <v>9.8604651162790269E-3</v>
      </c>
      <c r="K38" s="37">
        <f>_xll.BDH($E38&amp;K$33&amp;"  Curncy","PX_LAST",$E$35,$E$35,"Fill=C","Days=A")/_xll.BDH($E38&amp;K$33&amp;"  Curncy","PX_LAST",$E$33,$E$33,"Fill=C","Days=A")-1</f>
        <v>4.0781018289668403E-3</v>
      </c>
      <c r="L38" s="37">
        <f>_xll.BDH($E38&amp;L$33&amp;"  Curncy","PX_LAST",$E$35,$E$35,"Fill=C","Days=A")/_xll.BDH($E38&amp;L$33&amp;"  Curncy","PX_LAST",$E$33,$E$33,"Fill=C","Days=A")-1</f>
        <v>4.7368518040762142E-2</v>
      </c>
      <c r="M38" s="37">
        <f>_xll.BDH($E38&amp;M$33&amp;"  Curncy","PX_LAST",$E$35,$E$35,"Fill=C","Days=A")/_xll.BDH($E38&amp;M$33&amp;"  Curncy","PX_LAST",$E$33,$E$33,"Fill=C","Days=A")-1</f>
        <v>3.8485861414761846E-2</v>
      </c>
      <c r="N38" s="37">
        <f>_xll.BDH($E38&amp;N$33&amp;"  Curncy","PX_LAST",$E$35,$E$35,"Fill=C","Days=A")/_xll.BDH($E38&amp;N$33&amp;"  Curncy","PX_LAST",$E$33,$E$33,"Fill=C","Days=A")-1</f>
        <v>2.1594684385382035E-2</v>
      </c>
      <c r="O38" s="37">
        <f>_xll.BDH($E38&amp;O$33&amp;"  Curncy","PX_LAST",$E$35,$E$35,"Fill=C","Days=A")/_xll.BDH($E38&amp;O$33&amp;"  Curncy","PX_LAST",$E$33,$E$33,"Fill=C","Days=A")-1</f>
        <v>1.7489793649028584E-2</v>
      </c>
      <c r="P38" s="37">
        <f>_xll.BDH($E38&amp;P$33&amp;"  Curncy","PX_LAST",$E$35,$E$35,"Fill=C","Days=A")/_xll.BDH($E38&amp;P$33&amp;"  Curncy","PX_LAST",$E$33,$E$33,"Fill=C","Days=A")-1</f>
        <v>3.5282738310066675E-2</v>
      </c>
      <c r="Q38" s="37">
        <f>_xll.BDH($E38&amp;Q$33&amp;"  Curncy","PX_LAST",$E$35,$E$35,"Fill=C","Days=A")/_xll.BDH($E38&amp;Q$33&amp;"  Curncy","PX_LAST",$E$33,$E$33,"Fill=C","Days=A")-1</f>
        <v>1.9332085165672419E-2</v>
      </c>
    </row>
    <row r="39" spans="5:17" x14ac:dyDescent="0.25">
      <c r="E39" s="1" t="s">
        <v>230</v>
      </c>
      <c r="F39" s="40" t="str">
        <f t="shared" si="5"/>
        <v>GBP</v>
      </c>
      <c r="G39" s="37">
        <f>_xll.BDH($E39&amp;G$33&amp;"  Curncy","PX_LAST",$E$35,$E$35,"Fill=C","Days=A")/_xll.BDH($E39&amp;G$33&amp;"  Curncy","PX_LAST",$E$33,$E$33,"Fill=C","Days=A")-1</f>
        <v>6.6834303864478084E-3</v>
      </c>
      <c r="H39" s="37">
        <f>_xll.BDH($E39&amp;H$33&amp;"  Curncy","PX_LAST",$E$35,$E$35,"Fill=C","Days=A")/_xll.BDH($E39&amp;H$33&amp;"  Curncy","PX_LAST",$E$33,$E$33,"Fill=C","Days=A")-1</f>
        <v>-2.6643623532800476E-3</v>
      </c>
      <c r="I39" s="37">
        <f>_xll.BDH($E39&amp;I$33&amp;"  Curncy","PX_LAST",$E$35,$E$35,"Fill=C","Days=A")/_xll.BDH($E39&amp;I$33&amp;"  Curncy","PX_LAST",$E$33,$E$33,"Fill=C","Days=A")-1</f>
        <v>-1.2228290081916171E-2</v>
      </c>
      <c r="J39" s="37"/>
      <c r="K39" s="37">
        <f>_xll.BDH($E39&amp;K$33&amp;"  Curncy","PX_LAST",$E$35,$E$35,"Fill=C","Days=A")/_xll.BDH($E39&amp;K$33&amp;"  Curncy","PX_LAST",$E$33,$E$33,"Fill=C","Days=A")-1</f>
        <v>-1.0818344726886586E-2</v>
      </c>
      <c r="L39" s="37">
        <f>_xll.BDH($E39&amp;L$33&amp;"  Curncy","PX_LAST",$E$35,$E$35,"Fill=C","Days=A")/_xll.BDH($E39&amp;L$33&amp;"  Curncy","PX_LAST",$E$33,$E$33,"Fill=C","Days=A")-1</f>
        <v>3.699484944532494E-2</v>
      </c>
      <c r="M39" s="37">
        <f>_xll.BDH($E39&amp;M$33&amp;"  Curncy","PX_LAST",$E$35,$E$35,"Fill=C","Days=A")/_xll.BDH($E39&amp;M$33&amp;"  Curncy","PX_LAST",$E$33,$E$33,"Fill=C","Days=A")-1</f>
        <v>2.4907749077490715E-2</v>
      </c>
      <c r="N39" s="37">
        <f>_xll.BDH($E39&amp;N$33&amp;"  Curncy","PX_LAST",$E$35,$E$35,"Fill=C","Days=A")/_xll.BDH($E39&amp;N$33&amp;"  Curncy","PX_LAST",$E$33,$E$33,"Fill=C","Days=A")-1</f>
        <v>8.2150191981427145E-3</v>
      </c>
      <c r="O39" s="37">
        <f>_xll.BDH($E39&amp;O$33&amp;"  Curncy","PX_LAST",$E$35,$E$35,"Fill=C","Days=A")/_xll.BDH($E39&amp;O$33&amp;"  Curncy","PX_LAST",$E$33,$E$33,"Fill=C","Days=A")-1</f>
        <v>7.1463943580198919E-3</v>
      </c>
      <c r="P39" s="37">
        <f>_xll.BDH($E39&amp;P$33&amp;"  Curncy","PX_LAST",$E$35,$E$35,"Fill=C","Days=A")/_xll.BDH($E39&amp;P$33&amp;"  Curncy","PX_LAST",$E$33,$E$33,"Fill=C","Days=A")-1</f>
        <v>2.6620145016705621E-2</v>
      </c>
      <c r="Q39" s="37">
        <f>_xll.BDH($E39&amp;Q$33&amp;"  Curncy","PX_LAST",$E$35,$E$35,"Fill=C","Days=A")/_xll.BDH($E39&amp;Q$33&amp;"  Curncy","PX_LAST",$E$33,$E$33,"Fill=C","Days=A")-1</f>
        <v>3.9683158436374377E-3</v>
      </c>
    </row>
    <row r="40" spans="5:17" x14ac:dyDescent="0.25">
      <c r="E40" s="9" t="s">
        <v>231</v>
      </c>
      <c r="F40" s="39" t="str">
        <f t="shared" si="5"/>
        <v>CHF</v>
      </c>
      <c r="G40" s="37">
        <f>_xll.BDH($E40&amp;G$33&amp;"  Curncy","PX_LAST",$E$35,$E$35,"Fill=C","Days=A")/_xll.BDH($E40&amp;G$33&amp;"  Curncy","PX_LAST",$E$33,$E$33,"Fill=C","Days=A")-1</f>
        <v>1.3547166052395809E-2</v>
      </c>
      <c r="H40" s="37">
        <f>_xll.BDH($E40&amp;H$33&amp;"  Curncy","PX_LAST",$E$35,$E$35,"Fill=C","Days=A")/_xll.BDH($E40&amp;H$33&amp;"  Curncy","PX_LAST",$E$33,$E$33,"Fill=C","Days=A")-1</f>
        <v>3.1429500379320796E-3</v>
      </c>
      <c r="I40" s="37">
        <f>_xll.BDH($E40&amp;I$33&amp;"  Curncy","PX_LAST",$E$35,$E$35,"Fill=C","Days=A")/_xll.BDH($E40&amp;I$33&amp;"  Curncy","PX_LAST",$E$33,$E$33,"Fill=C","Days=A")-1</f>
        <v>-4.0298108901997143E-3</v>
      </c>
      <c r="J40" s="37">
        <f>_xll.BDH($E40&amp;J$33&amp;"  Curncy","PX_LAST",$E$35,$E$35,"Fill=C","Days=A")/_xll.BDH($E40&amp;J$33&amp;"  Curncy","PX_LAST",$E$33,$E$33,"Fill=C","Days=A")-1</f>
        <v>6.1746987951807331E-3</v>
      </c>
      <c r="K40" s="37"/>
      <c r="L40" s="37">
        <f>_xll.BDH($E40&amp;L$33&amp;"  Curncy","PX_LAST",$E$35,$E$35,"Fill=C","Days=A")/_xll.BDH($E40&amp;L$33&amp;"  Curncy","PX_LAST",$E$33,$E$33,"Fill=C","Days=A")-1</f>
        <v>4.3779832935560759E-2</v>
      </c>
      <c r="M40" s="37">
        <f>_xll.BDH($E40&amp;M$33&amp;"  Curncy","PX_LAST",$E$35,$E$35,"Fill=C","Days=A")/_xll.BDH($E40&amp;M$33&amp;"  Curncy","PX_LAST",$E$33,$E$33,"Fill=C","Days=A")-1</f>
        <v>3.6067012949008603E-2</v>
      </c>
      <c r="N40" s="37">
        <f>_xll.BDH($E40&amp;N$33&amp;"  Curncy","PX_LAST",$E$35,$E$35,"Fill=C","Days=A")/_xll.BDH($E40&amp;N$33&amp;"  Curncy","PX_LAST",$E$33,$E$33,"Fill=C","Days=A")-1</f>
        <v>1.176313327095313E-2</v>
      </c>
      <c r="O40" s="37">
        <f>_xll.BDH($E40&amp;O$33&amp;"  Curncy","PX_LAST",$E$35,$E$35,"Fill=C","Days=A")/_xll.BDH($E40&amp;O$33&amp;"  Curncy","PX_LAST",$E$33,$E$33,"Fill=C","Days=A")-1</f>
        <v>1.476888242786023E-2</v>
      </c>
      <c r="P40" s="37">
        <f>_xll.BDH($E40&amp;P$33&amp;"  Curncy","PX_LAST",$E$35,$E$35,"Fill=C","Days=A")/_xll.BDH($E40&amp;P$33&amp;"  Curncy","PX_LAST",$E$33,$E$33,"Fill=C","Days=A")-1</f>
        <v>3.3999812479490021E-2</v>
      </c>
      <c r="Q40" s="37">
        <f>_xll.BDH($E40&amp;Q$33&amp;"  Curncy","PX_LAST",$E$35,$E$35,"Fill=C","Days=A")/_xll.BDH($E40&amp;Q$33&amp;"  Curncy","PX_LAST",$E$33,$E$33,"Fill=C","Days=A")-1</f>
        <v>2.2905605412770758E-2</v>
      </c>
    </row>
    <row r="41" spans="5:17" x14ac:dyDescent="0.25">
      <c r="E41" s="1" t="s">
        <v>232</v>
      </c>
      <c r="F41" s="40" t="str">
        <f t="shared" si="5"/>
        <v>CAD</v>
      </c>
      <c r="G41" s="37">
        <f>_xll.BDH($E41&amp;G$33&amp;"  Curncy","PX_LAST",$E$35,$E$35,"Fill=C","Days=A")/_xll.BDH($E41&amp;G$33&amp;"  Curncy","PX_LAST",$E$33,$E$33,"Fill=C","Days=A")-1</f>
        <v>-2.8594334580438252E-2</v>
      </c>
      <c r="H41" s="37">
        <f>_xll.BDH($E41&amp;H$33&amp;"  Curncy","PX_LAST",$E$35,$E$35,"Fill=C","Days=A")/_xll.BDH($E41&amp;H$33&amp;"  Curncy","PX_LAST",$E$33,$E$33,"Fill=C","Days=A")-1</f>
        <v>-3.8528642047106709E-2</v>
      </c>
      <c r="I41" s="37">
        <f>_xll.BDH($E41&amp;I$33&amp;"  Curncy","PX_LAST",$E$35,$E$35,"Fill=C","Days=A")/_xll.BDH($E41&amp;I$33&amp;"  Curncy","PX_LAST",$E$33,$E$33,"Fill=C","Days=A")-1</f>
        <v>-4.5166892808683912E-2</v>
      </c>
      <c r="J41" s="37">
        <f>_xll.BDH($E41&amp;J$33&amp;"  Curncy","PX_LAST",$E$35,$E$35,"Fill=C","Days=A")/_xll.BDH($E41&amp;J$33&amp;"  Curncy","PX_LAST",$E$33,$E$33,"Fill=C","Days=A")-1</f>
        <v>-3.6341611144760755E-2</v>
      </c>
      <c r="K41" s="37">
        <f>_xll.BDH($E41&amp;K$33&amp;"  Curncy","PX_LAST",$E$35,$E$35,"Fill=C","Days=A")/_xll.BDH($E41&amp;K$33&amp;"  Curncy","PX_LAST",$E$33,$E$33,"Fill=C","Days=A")-1</f>
        <v>-4.1465378421900012E-2</v>
      </c>
      <c r="L41" s="37"/>
      <c r="M41" s="37">
        <f>_xll.BDH($E41&amp;M$33&amp;"  Curncy","PX_LAST",$E$35,$E$35,"Fill=C","Days=A")/_xll.BDH($E41&amp;M$33&amp;"  Curncy","PX_LAST",$E$33,$E$33,"Fill=C","Days=A")-1</f>
        <v>-8.3349676407138418E-3</v>
      </c>
      <c r="N41" s="37">
        <f>_xll.BDH($E41&amp;N$33&amp;"  Curncy","PX_LAST",$E$35,$E$35,"Fill=C","Days=A")/_xll.BDH($E41&amp;N$33&amp;"  Curncy","PX_LAST",$E$33,$E$33,"Fill=C","Days=A")-1</f>
        <v>-2.4073573167432971E-2</v>
      </c>
      <c r="O41" s="37">
        <f>_xll.BDH($E41&amp;O$33&amp;"  Curncy","PX_LAST",$E$35,$E$35,"Fill=C","Days=A")/_xll.BDH($E41&amp;O$33&amp;"  Curncy","PX_LAST",$E$33,$E$33,"Fill=C","Days=A")-1</f>
        <v>-2.8619702768870048E-2</v>
      </c>
      <c r="P41" s="37">
        <f>_xll.BDH($E41&amp;P$33&amp;"  Curncy","PX_LAST",$E$35,$E$35,"Fill=C","Days=A")/_xll.BDH($E41&amp;P$33&amp;"  Curncy","PX_LAST",$E$33,$E$33,"Fill=C","Days=A")-1</f>
        <v>-7.0905260510014667E-3</v>
      </c>
      <c r="Q41" s="37">
        <f>_xll.BDH($E41&amp;Q$33&amp;"  Curncy","PX_LAST",$E$35,$E$35,"Fill=C","Days=A")/_xll.BDH($E41&amp;Q$33&amp;"  Curncy","PX_LAST",$E$33,$E$33,"Fill=C","Days=A")-1</f>
        <v>-2.6870041556479096E-2</v>
      </c>
    </row>
    <row r="42" spans="5:17" x14ac:dyDescent="0.25">
      <c r="E42" s="9" t="s">
        <v>233</v>
      </c>
      <c r="F42" s="39" t="str">
        <f t="shared" si="5"/>
        <v>AUD</v>
      </c>
      <c r="G42" s="37">
        <f>_xll.BDH($E42&amp;G$33&amp;"  Curncy","PX_LAST",$E$35,$E$35,"Fill=C","Days=A")/_xll.BDH($E42&amp;G$33&amp;"  Curncy","PX_LAST",$E$33,$E$33,"Fill=C","Days=A")-1</f>
        <v>-2.0438751873552263E-2</v>
      </c>
      <c r="H42" s="37">
        <f>_xll.BDH($E42&amp;H$33&amp;"  Curncy","PX_LAST",$E$35,$E$35,"Fill=C","Days=A")/_xll.BDH($E42&amp;H$33&amp;"  Curncy","PX_LAST",$E$33,$E$33,"Fill=C","Days=A")-1</f>
        <v>-3.0240142306552031E-2</v>
      </c>
      <c r="I42" s="37">
        <f>_xll.BDH($E42&amp;I$33&amp;"  Curncy","PX_LAST",$E$35,$E$35,"Fill=C","Days=A")/_xll.BDH($E42&amp;I$33&amp;"  Curncy","PX_LAST",$E$33,$E$33,"Fill=C","Days=A")-1</f>
        <v>-3.7340357245623124E-2</v>
      </c>
      <c r="J42" s="37">
        <f>_xll.BDH($E42&amp;J$33&amp;"  Curncy","PX_LAST",$E$35,$E$35,"Fill=C","Days=A")/_xll.BDH($E42&amp;J$33&amp;"  Curncy","PX_LAST",$E$33,$E$33,"Fill=C","Days=A")-1</f>
        <v>-2.7429983525535384E-2</v>
      </c>
      <c r="K42" s="37">
        <f>_xll.BDH($E42&amp;K$33&amp;"  Curncy","PX_LAST",$E$35,$E$35,"Fill=C","Days=A")/_xll.BDH($E42&amp;K$33&amp;"  Curncy","PX_LAST",$E$33,$E$33,"Fill=C","Days=A")-1</f>
        <v>-3.3643326039387245E-2</v>
      </c>
      <c r="L42" s="37">
        <f>_xll.BDH($E42&amp;L$33&amp;"  Curncy","PX_LAST",$E$35,$E$35,"Fill=C","Days=A")/_xll.BDH($E42&amp;L$33&amp;"  Curncy","PX_LAST",$E$33,$E$33,"Fill=C","Days=A")-1</f>
        <v>8.2585644371941935E-3</v>
      </c>
      <c r="M42" s="37"/>
      <c r="N42" s="37">
        <f>_xll.BDH($E42&amp;N$33&amp;"  Curncy","PX_LAST",$E$35,$E$35,"Fill=C","Days=A")/_xll.BDH($E42&amp;N$33&amp;"  Curncy","PX_LAST",$E$33,$E$33,"Fill=C","Days=A")-1</f>
        <v>-1.6360294117647056E-2</v>
      </c>
      <c r="O42" s="37">
        <f>_xll.BDH($E42&amp;O$33&amp;"  Curncy","PX_LAST",$E$35,$E$35,"Fill=C","Days=A")/_xll.BDH($E42&amp;O$33&amp;"  Curncy","PX_LAST",$E$33,$E$33,"Fill=C","Days=A")-1</f>
        <v>-2.0550594191688254E-2</v>
      </c>
      <c r="P42" s="37">
        <f>_xll.BDH($E42&amp;P$33&amp;"  Curncy","PX_LAST",$E$35,$E$35,"Fill=C","Days=A")/_xll.BDH($E42&amp;P$33&amp;"  Curncy","PX_LAST",$E$33,$E$33,"Fill=C","Days=A")-1</f>
        <v>9.3066990582535425E-5</v>
      </c>
      <c r="Q42" s="37">
        <f>_xll.BDH($E42&amp;Q$33&amp;"  Curncy","PX_LAST",$E$35,$E$35,"Fill=C","Days=A")/_xll.BDH($E42&amp;Q$33&amp;"  Curncy","PX_LAST",$E$33,$E$33,"Fill=C","Days=A")-1</f>
        <v>-1.8874889655725924E-2</v>
      </c>
    </row>
    <row r="43" spans="5:17" x14ac:dyDescent="0.25">
      <c r="E43" s="1" t="s">
        <v>234</v>
      </c>
      <c r="F43" s="40" t="str">
        <f t="shared" si="5"/>
        <v>NZD</v>
      </c>
      <c r="G43" s="37">
        <f>_xll.BDH($E43&amp;G$33&amp;"  Curncy","PX_LAST",$E$35,$E$35,"Fill=C","Days=A")/_xll.BDH($E43&amp;G$33&amp;"  Curncy","PX_LAST",$E$33,$E$33,"Fill=C","Days=A")-1</f>
        <v>-4.4464206313917787E-3</v>
      </c>
      <c r="H43" s="37">
        <f>_xll.BDH($E43&amp;H$33&amp;"  Curncy","PX_LAST",$E$35,$E$35,"Fill=C","Days=A")/_xll.BDH($E43&amp;H$33&amp;"  Curncy","PX_LAST",$E$33,$E$33,"Fill=C","Days=A")-1</f>
        <v>-1.4354838709677464E-2</v>
      </c>
      <c r="I43" s="37">
        <f>_xll.BDH($E43&amp;I$33&amp;"  Curncy","PX_LAST",$E$35,$E$35,"Fill=C","Days=A")/_xll.BDH($E43&amp;I$33&amp;"  Curncy","PX_LAST",$E$33,$E$33,"Fill=C","Days=A")-1</f>
        <v>-2.1418509734044466E-2</v>
      </c>
      <c r="J43" s="37">
        <f>_xll.BDH($E43&amp;J$33&amp;"  Curncy","PX_LAST",$E$35,$E$35,"Fill=C","Days=A")/_xll.BDH($E43&amp;J$33&amp;"  Curncy","PX_LAST",$E$33,$E$33,"Fill=C","Days=A")-1</f>
        <v>-1.1870100783874626E-2</v>
      </c>
      <c r="K43" s="37">
        <f>_xll.BDH($E43&amp;K$33&amp;"  Curncy","PX_LAST",$E$35,$E$35,"Fill=C","Days=A")/_xll.BDH($E43&amp;K$33&amp;"  Curncy","PX_LAST",$E$33,$E$33,"Fill=C","Days=A")-1</f>
        <v>-1.9316493313521588E-2</v>
      </c>
      <c r="L43" s="37">
        <f>_xll.BDH($E43&amp;L$33&amp;"  Curncy","PX_LAST",$E$35,$E$35,"Fill=C","Days=A")/_xll.BDH($E43&amp;L$33&amp;"  Curncy","PX_LAST",$E$33,$E$33,"Fill=C","Days=A")-1</f>
        <v>2.4958402662229595E-2</v>
      </c>
      <c r="M43" s="37">
        <f>_xll.BDH($E43&amp;M$33&amp;"  Curncy","PX_LAST",$E$35,$E$35,"Fill=C","Days=A")/_xll.BDH($E43&amp;M$33&amp;"  Curncy","PX_LAST",$E$33,$E$33,"Fill=C","Days=A")-1</f>
        <v>1.6963897346672585E-2</v>
      </c>
      <c r="N43" s="37"/>
      <c r="O43" s="37">
        <f>_xll.BDH($E43&amp;O$33&amp;"  Curncy","PX_LAST",$E$35,$E$35,"Fill=C","Days=A")/_xll.BDH($E43&amp;O$33&amp;"  Curncy","PX_LAST",$E$33,$E$33,"Fill=C","Days=A")-1</f>
        <v>-4.4364554250966304E-3</v>
      </c>
      <c r="P43" s="37">
        <f>_xll.BDH($E43&amp;P$33&amp;"  Curncy","PX_LAST",$E$35,$E$35,"Fill=C","Days=A")/_xll.BDH($E43&amp;P$33&amp;"  Curncy","PX_LAST",$E$33,$E$33,"Fill=C","Days=A")-1</f>
        <v>1.6009616222148804E-2</v>
      </c>
      <c r="Q43" s="37">
        <f>_xll.BDH($E43&amp;Q$33&amp;"  Curncy","PX_LAST",$E$35,$E$35,"Fill=C","Days=A")/_xll.BDH($E43&amp;Q$33&amp;"  Curncy","PX_LAST",$E$33,$E$33,"Fill=C","Days=A")-1</f>
        <v>-2.3586553917116504E-3</v>
      </c>
    </row>
    <row r="44" spans="5:17" x14ac:dyDescent="0.25">
      <c r="E44" s="9" t="s">
        <v>235</v>
      </c>
      <c r="F44" s="39" t="str">
        <f t="shared" si="5"/>
        <v>HKD</v>
      </c>
      <c r="G44" s="37">
        <f>_xll.BDH($E44&amp;G$33&amp;"  Curncy","PX_LAST",$E$35,$E$35,"Fill=C","Days=A")/_xll.BDH($E44&amp;G$33&amp;"  Curncy","PX_LAST",$E$33,$E$33,"Fill=C","Days=A")-1</f>
        <v>-7.7501356273823596E-5</v>
      </c>
      <c r="H44" s="37">
        <f>_xll.BDH($E44&amp;H$33&amp;"  Curncy","PX_LAST",$E$35,$E$35,"Fill=C","Days=A")/_xll.BDH($E44&amp;H$33&amp;"  Curncy","PX_LAST",$E$33,$E$33,"Fill=C","Days=A")-1</f>
        <v>-1.0118043844856595E-2</v>
      </c>
      <c r="I44" s="37">
        <f>_xll.BDH($E44&amp;I$33&amp;"  Curncy","PX_LAST",$E$35,$E$35,"Fill=C","Days=A")/_xll.BDH($E44&amp;I$33&amp;"  Curncy","PX_LAST",$E$33,$E$33,"Fill=C","Days=A")-1</f>
        <v>-1.7092779481109766E-2</v>
      </c>
      <c r="J44" s="37">
        <f>_xll.BDH($E44&amp;J$33&amp;"  Curncy","PX_LAST",$E$35,$E$35,"Fill=C","Days=A")/_xll.BDH($E44&amp;J$33&amp;"  Curncy","PX_LAST",$E$33,$E$33,"Fill=C","Days=A")-1</f>
        <v>-8.19672131147553E-3</v>
      </c>
      <c r="K44" s="37">
        <f>_xll.BDH($E44&amp;K$33&amp;"  Curncy","PX_LAST",$E$35,$E$35,"Fill=C","Days=A")/_xll.BDH($E44&amp;K$33&amp;"  Curncy","PX_LAST",$E$33,$E$33,"Fill=C","Days=A")-1</f>
        <v>-1.4063593251962936E-2</v>
      </c>
      <c r="L44" s="37">
        <f>_xll.BDH($E44&amp;L$33&amp;"  Curncy","PX_LAST",$E$35,$E$35,"Fill=C","Days=A")/_xll.BDH($E44&amp;L$33&amp;"  Curncy","PX_LAST",$E$33,$E$33,"Fill=C","Days=A")-1</f>
        <v>2.9464648222260914E-2</v>
      </c>
      <c r="M44" s="37">
        <f>_xll.BDH($E44&amp;M$33&amp;"  Curncy","PX_LAST",$E$35,$E$35,"Fill=C","Days=A")/_xll.BDH($E44&amp;M$33&amp;"  Curncy","PX_LAST",$E$33,$E$33,"Fill=C","Days=A")-1</f>
        <v>2.1046643913537944E-2</v>
      </c>
      <c r="N44" s="37">
        <f>_xll.BDH($E44&amp;N$33&amp;"  Curncy","PX_LAST",$E$35,$E$35,"Fill=C","Days=A")/_xll.BDH($E44&amp;N$33&amp;"  Curncy","PX_LAST",$E$33,$E$33,"Fill=C","Days=A")-1</f>
        <v>4.7071129707112469E-3</v>
      </c>
      <c r="O44" s="37"/>
      <c r="P44" s="37">
        <f>_xll.BDH($E44&amp;P$33&amp;"  Curncy","PX_LAST",$E$35,$E$35,"Fill=C","Days=A")/_xll.BDH($E44&amp;P$33&amp;"  Curncy","PX_LAST",$E$33,$E$33,"Fill=C","Days=A")-1</f>
        <v>1.5874455732946213E-2</v>
      </c>
      <c r="Q44" s="37">
        <f>_xll.BDH($E44&amp;Q$33&amp;"  Curncy","PX_LAST",$E$35,$E$35,"Fill=C","Days=A")/_xll.BDH($E44&amp;Q$33&amp;"  Curncy","PX_LAST",$E$33,$E$33,"Fill=C","Days=A")-1</f>
        <v>2.1939848249381555E-3</v>
      </c>
    </row>
    <row r="45" spans="5:17" x14ac:dyDescent="0.25">
      <c r="E45" s="1" t="s">
        <v>236</v>
      </c>
      <c r="F45" s="40" t="str">
        <f t="shared" si="5"/>
        <v>NOK</v>
      </c>
      <c r="G45" s="37">
        <f>_xll.BDH($E45&amp;G$33&amp;"  Curncy","PX_LAST",$E$35,$E$35,"Fill=C","Days=A")/_xll.BDH($E45&amp;G$33&amp;"  Curncy","PX_LAST",$E$33,$E$33,"Fill=C","Days=A")-1</f>
        <v>-2.2090059473237056E-2</v>
      </c>
      <c r="H45" s="37">
        <f>_xll.BDH($E45&amp;H$33&amp;"  Curncy","PX_LAST",$E$35,$E$35,"Fill=C","Days=A")/_xll.BDH($E45&amp;H$33&amp;"  Curncy","PX_LAST",$E$33,$E$33,"Fill=C","Days=A")-1</f>
        <v>-3.0527289546716019E-2</v>
      </c>
      <c r="I45" s="37">
        <f>_xll.BDH($E45&amp;I$33&amp;"  Curncy","PX_LAST",$E$35,$E$35,"Fill=C","Days=A")/_xll.BDH($E45&amp;I$33&amp;"  Curncy","PX_LAST",$E$33,$E$33,"Fill=C","Days=A")-1</f>
        <v>-3.8188332263342173E-2</v>
      </c>
      <c r="J45" s="37">
        <f>_xll.BDH($E45&amp;J$33&amp;"  Curncy","PX_LAST",$E$35,$E$35,"Fill=C","Days=A")/_xll.BDH($E45&amp;J$33&amp;"  Curncy","PX_LAST",$E$33,$E$33,"Fill=C","Days=A")-1</f>
        <v>-2.8241335044929317E-2</v>
      </c>
      <c r="K45" s="37">
        <f>_xll.BDH($E45&amp;K$33&amp;"  Curncy","PX_LAST",$E$35,$E$35,"Fill=C","Days=A")/_xll.BDH($E45&amp;K$33&amp;"  Curncy","PX_LAST",$E$33,$E$33,"Fill=C","Days=A")-1</f>
        <v>-2.9639594865555008E-2</v>
      </c>
      <c r="L45" s="37">
        <f>_xll.BDH($E45&amp;L$33&amp;"  Curncy","PX_LAST",$E$35,$E$35,"Fill=C","Days=A")/_xll.BDH($E45&amp;L$33&amp;"  Curncy","PX_LAST",$E$33,$E$33,"Fill=C","Days=A")-1</f>
        <v>8.9115213239976399E-3</v>
      </c>
      <c r="M45" s="37">
        <f>_xll.BDH($E45&amp;M$33&amp;"  Curncy","PX_LAST",$E$35,$E$35,"Fill=C","Days=A")/_xll.BDH($E45&amp;M$33&amp;"  Curncy","PX_LAST",$E$33,$E$33,"Fill=C","Days=A")-1</f>
        <v>0</v>
      </c>
      <c r="N45" s="37">
        <f>_xll.BDH($E45&amp;N$33&amp;"  Curncy","PX_LAST",$E$35,$E$35,"Fill=C","Days=A")/_xll.BDH($E45&amp;N$33&amp;"  Curncy","PX_LAST",$E$33,$E$33,"Fill=C","Days=A")-1</f>
        <v>-1.5499425947187007E-2</v>
      </c>
      <c r="O45" s="37">
        <f>_xll.BDH($E45&amp;O$33&amp;"  Curncy","PX_LAST",$E$35,$E$35,"Fill=C","Days=A")/_xll.BDH($E45&amp;O$33&amp;"  Curncy","PX_LAST",$E$33,$E$33,"Fill=C","Days=A")-1</f>
        <v>-1.9975853364065377E-2</v>
      </c>
      <c r="P45" s="37"/>
      <c r="Q45" s="37">
        <f>_xll.BDH($E45&amp;Q$33&amp;"  Curncy","PX_LAST",$E$35,$E$35,"Fill=C","Days=A")/_xll.BDH($E45&amp;Q$33&amp;"  Curncy","PX_LAST",$E$33,$E$33,"Fill=C","Days=A")-1</f>
        <v>-1.9431089743589758E-2</v>
      </c>
    </row>
    <row r="46" spans="5:17" x14ac:dyDescent="0.25">
      <c r="E46" s="9" t="s">
        <v>237</v>
      </c>
      <c r="F46" s="39" t="str">
        <f t="shared" si="5"/>
        <v>SEK</v>
      </c>
      <c r="G46" s="37">
        <f>_xll.BDH($E46&amp;G$33&amp;"  Curncy","PX_LAST",$E$35,$E$35,"Fill=C","Days=A")/_xll.BDH($E46&amp;G$33&amp;"  Curncy","PX_LAST",$E$33,$E$33,"Fill=C","Days=A")-1</f>
        <v>2.5448098602898206E-4</v>
      </c>
      <c r="H46" s="37">
        <f>_xll.BDH($E46&amp;H$33&amp;"  Curncy","PX_LAST",$E$35,$E$35,"Fill=C","Days=A")/_xll.BDH($E46&amp;H$33&amp;"  Curncy","PX_LAST",$E$33,$E$33,"Fill=C","Days=A")-1</f>
        <v>-1.1814657559534814E-2</v>
      </c>
      <c r="I46" s="37">
        <f>_xll.BDH($E46&amp;I$33&amp;"  Curncy","PX_LAST",$E$35,$E$35,"Fill=C","Days=A")/_xll.BDH($E46&amp;I$33&amp;"  Curncy","PX_LAST",$E$33,$E$33,"Fill=C","Days=A")-1</f>
        <v>-1.9513674041714668E-2</v>
      </c>
      <c r="J46" s="37">
        <f>_xll.BDH($E46&amp;J$33&amp;"  Curncy","PX_LAST",$E$35,$E$35,"Fill=C","Days=A")/_xll.BDH($E46&amp;J$33&amp;"  Curncy","PX_LAST",$E$33,$E$33,"Fill=C","Days=A")-1</f>
        <v>-8.9743589743590535E-3</v>
      </c>
      <c r="K46" s="37">
        <f>_xll.BDH($E46&amp;K$33&amp;"  Curncy","PX_LAST",$E$35,$E$35,"Fill=C","Days=A")/_xll.BDH($E46&amp;K$33&amp;"  Curncy","PX_LAST",$E$33,$E$33,"Fill=C","Days=A")-1</f>
        <v>-1.4596612018132893E-2</v>
      </c>
      <c r="L46" s="37">
        <f>_xll.BDH($E46&amp;L$33&amp;"  Curncy","PX_LAST",$E$35,$E$35,"Fill=C","Days=A")/_xll.BDH($E46&amp;L$33&amp;"  Curncy","PX_LAST",$E$33,$E$33,"Fill=C","Days=A")-1</f>
        <v>2.7936507936507926E-2</v>
      </c>
      <c r="M46" s="37">
        <f>_xll.BDH($E46&amp;M$33&amp;"  Curncy","PX_LAST",$E$35,$E$35,"Fill=C","Days=A")/_xll.BDH($E46&amp;M$33&amp;"  Curncy","PX_LAST",$E$33,$E$33,"Fill=C","Days=A")-1</f>
        <v>1.9302615193026229E-2</v>
      </c>
      <c r="N46" s="37">
        <f>_xll.BDH($E46&amp;N$33&amp;"  Curncy","PX_LAST",$E$35,$E$35,"Fill=C","Days=A")/_xll.BDH($E46&amp;N$33&amp;"  Curncy","PX_LAST",$E$33,$E$33,"Fill=C","Days=A")-1</f>
        <v>2.8620492272466436E-3</v>
      </c>
      <c r="O46" s="37">
        <f>_xll.BDH($E46&amp;O$33&amp;"  Curncy","PX_LAST",$E$35,$E$35,"Fill=C","Days=A")/_xll.BDH($E46&amp;O$33&amp;"  Curncy","PX_LAST",$E$33,$E$33,"Fill=C","Days=A")-1</f>
        <v>-2.0796847635726756E-3</v>
      </c>
      <c r="P46" s="37">
        <f>_xll.BDH($E46&amp;P$33&amp;"  Curncy","PX_LAST",$E$35,$E$35,"Fill=C","Days=A")/_xll.BDH($E46&amp;P$33&amp;"  Curncy","PX_LAST",$E$33,$E$33,"Fill=C","Days=A")-1</f>
        <v>2.012754085292956E-2</v>
      </c>
      <c r="Q46" s="37"/>
    </row>
    <row r="48" spans="5:17" x14ac:dyDescent="0.25">
      <c r="J48" s="37"/>
      <c r="L48" s="37"/>
      <c r="N48" s="37"/>
      <c r="P48" s="37"/>
    </row>
  </sheetData>
  <conditionalFormatting sqref="R4:R5">
    <cfRule type="cellIs" dxfId="175" priority="27" operator="lessThan">
      <formula>0</formula>
    </cfRule>
    <cfRule type="cellIs" dxfId="174" priority="28" operator="greaterThan">
      <formula>0</formula>
    </cfRule>
  </conditionalFormatting>
  <conditionalFormatting sqref="G15:R15 R6:R14 G4:Q14">
    <cfRule type="cellIs" dxfId="173" priority="23" operator="lessThan">
      <formula>0</formula>
    </cfRule>
    <cfRule type="cellIs" dxfId="172" priority="24" operator="greaterThan">
      <formula>0</formula>
    </cfRule>
  </conditionalFormatting>
  <conditionalFormatting sqref="R20:R21 G20:Q30">
    <cfRule type="cellIs" dxfId="171" priority="21" operator="lessThan">
      <formula>0</formula>
    </cfRule>
    <cfRule type="cellIs" dxfId="170" priority="22" operator="greaterThan">
      <formula>0</formula>
    </cfRule>
  </conditionalFormatting>
  <conditionalFormatting sqref="R22:R30">
    <cfRule type="cellIs" dxfId="169" priority="19" operator="lessThan">
      <formula>0</formula>
    </cfRule>
    <cfRule type="cellIs" dxfId="168" priority="20" operator="greaterThan">
      <formula>0</formula>
    </cfRule>
  </conditionalFormatting>
  <conditionalFormatting sqref="G39:H46 J39:Q39 L41:Q41 N43:Q43 P45:Q45 G36:Q38 K39:Q40 M41:Q42 O43:Q44 Q45:Q46">
    <cfRule type="cellIs" dxfId="167" priority="17" operator="lessThan">
      <formula>0</formula>
    </cfRule>
    <cfRule type="cellIs" dxfId="166" priority="18" operator="greaterThan">
      <formula>0</formula>
    </cfRule>
  </conditionalFormatting>
  <conditionalFormatting sqref="I39:I46">
    <cfRule type="cellIs" dxfId="165" priority="15" operator="lessThan">
      <formula>0</formula>
    </cfRule>
    <cfRule type="cellIs" dxfId="164" priority="16" operator="greaterThan">
      <formula>0</formula>
    </cfRule>
  </conditionalFormatting>
  <conditionalFormatting sqref="J40:J46 J48 L48 N48 P48">
    <cfRule type="cellIs" dxfId="163" priority="13" operator="lessThan">
      <formula>0</formula>
    </cfRule>
    <cfRule type="cellIs" dxfId="162" priority="14" operator="greaterThan">
      <formula>0</formula>
    </cfRule>
  </conditionalFormatting>
  <conditionalFormatting sqref="K41:K46">
    <cfRule type="cellIs" dxfId="161" priority="11" operator="lessThan">
      <formula>0</formula>
    </cfRule>
    <cfRule type="cellIs" dxfId="160" priority="12" operator="greaterThan">
      <formula>0</formula>
    </cfRule>
  </conditionalFormatting>
  <conditionalFormatting sqref="L42:L46">
    <cfRule type="cellIs" dxfId="159" priority="9" operator="lessThan">
      <formula>0</formula>
    </cfRule>
    <cfRule type="cellIs" dxfId="158" priority="10" operator="greaterThan">
      <formula>0</formula>
    </cfRule>
  </conditionalFormatting>
  <conditionalFormatting sqref="M43:M46">
    <cfRule type="cellIs" dxfId="157" priority="7" operator="lessThan">
      <formula>0</formula>
    </cfRule>
    <cfRule type="cellIs" dxfId="156" priority="8" operator="greaterThan">
      <formula>0</formula>
    </cfRule>
  </conditionalFormatting>
  <conditionalFormatting sqref="N44:N46">
    <cfRule type="cellIs" dxfId="155" priority="5" operator="lessThan">
      <formula>0</formula>
    </cfRule>
    <cfRule type="cellIs" dxfId="154" priority="6" operator="greaterThan">
      <formula>0</formula>
    </cfRule>
  </conditionalFormatting>
  <conditionalFormatting sqref="O45:O46">
    <cfRule type="cellIs" dxfId="153" priority="3" operator="lessThan">
      <formula>0</formula>
    </cfRule>
    <cfRule type="cellIs" dxfId="152" priority="4" operator="greaterThan">
      <formula>0</formula>
    </cfRule>
  </conditionalFormatting>
  <conditionalFormatting sqref="P46">
    <cfRule type="cellIs" dxfId="151" priority="1" operator="lessThan">
      <formula>0</formula>
    </cfRule>
    <cfRule type="cellIs" dxfId="150" priority="2" operator="greater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G5:Q14 H4:P4" evalError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Q153"/>
  <sheetViews>
    <sheetView zoomScale="70" zoomScaleNormal="70" workbookViewId="0">
      <selection activeCell="P28" sqref="P28"/>
    </sheetView>
  </sheetViews>
  <sheetFormatPr defaultRowHeight="15" x14ac:dyDescent="0.25"/>
  <cols>
    <col min="1" max="4" width="9.140625" style="1"/>
    <col min="5" max="5" width="32.140625" style="1" bestFit="1" customWidth="1"/>
    <col min="6" max="6" width="36.42578125" style="1" bestFit="1" customWidth="1"/>
    <col min="7" max="7" width="15" style="1" customWidth="1"/>
    <col min="8" max="8" width="11.140625" style="6" bestFit="1" customWidth="1"/>
    <col min="9" max="9" width="12.42578125" style="6" bestFit="1" customWidth="1"/>
    <col min="10" max="10" width="12.140625" style="35" bestFit="1" customWidth="1"/>
    <col min="11" max="11" width="13.28515625" style="35" customWidth="1"/>
    <col min="12" max="15" width="13.28515625" style="2" customWidth="1"/>
    <col min="16" max="16" width="61.5703125" style="2" bestFit="1" customWidth="1"/>
    <col min="17" max="19" width="12.5703125" style="2" customWidth="1"/>
    <col min="20" max="20" width="12.5703125" style="1" customWidth="1"/>
    <col min="21" max="22" width="12.5703125" style="2" customWidth="1"/>
    <col min="23" max="26" width="10.140625" style="2" customWidth="1"/>
    <col min="27" max="27" width="61" style="2" bestFit="1" customWidth="1"/>
    <col min="28" max="33" width="12.140625" style="1" customWidth="1"/>
    <col min="37" max="37" width="68.85546875" bestFit="1" customWidth="1"/>
    <col min="38" max="43" width="12" customWidth="1"/>
  </cols>
  <sheetData>
    <row r="1" spans="5:43" x14ac:dyDescent="0.25">
      <c r="F1" s="1" t="s">
        <v>0</v>
      </c>
      <c r="G1" s="1" t="s">
        <v>25</v>
      </c>
      <c r="H1" s="46">
        <v>42333</v>
      </c>
      <c r="I1" s="46">
        <v>42332</v>
      </c>
      <c r="J1" s="46">
        <v>42308</v>
      </c>
      <c r="K1" s="47">
        <v>42004</v>
      </c>
      <c r="L1" s="35"/>
      <c r="T1" s="2"/>
      <c r="U1" s="1"/>
      <c r="AB1" s="2"/>
      <c r="AH1" s="1"/>
    </row>
    <row r="2" spans="5:43" x14ac:dyDescent="0.25">
      <c r="H2" s="2"/>
      <c r="I2" s="2"/>
      <c r="J2" s="2"/>
      <c r="L2" s="35"/>
      <c r="T2" s="2"/>
      <c r="U2" s="1"/>
      <c r="AB2" s="2"/>
      <c r="AH2" s="1"/>
    </row>
    <row r="3" spans="5:43" ht="19.5" x14ac:dyDescent="0.25">
      <c r="E3" s="34">
        <v>42308</v>
      </c>
      <c r="F3" s="19" t="s">
        <v>53</v>
      </c>
      <c r="H3" s="2"/>
      <c r="I3" s="2"/>
      <c r="J3" s="2"/>
      <c r="L3" s="35"/>
      <c r="M3" s="12"/>
      <c r="P3" s="19"/>
      <c r="Q3" s="19"/>
      <c r="R3" s="17"/>
      <c r="T3" s="2"/>
      <c r="U3" s="1"/>
      <c r="AB3" s="2"/>
      <c r="AH3" s="1"/>
    </row>
    <row r="4" spans="5:43" s="1" customFormat="1" ht="15.75" thickBot="1" x14ac:dyDescent="0.3">
      <c r="H4" s="4"/>
      <c r="I4" s="4"/>
      <c r="J4" s="4"/>
      <c r="K4" s="33"/>
      <c r="L4" s="33"/>
      <c r="M4" s="3"/>
      <c r="N4" s="3"/>
      <c r="O4" s="3"/>
      <c r="P4" s="3"/>
      <c r="Q4" s="6" t="s">
        <v>161</v>
      </c>
      <c r="R4" s="35" t="s">
        <v>162</v>
      </c>
      <c r="S4" s="2" t="s">
        <v>163</v>
      </c>
      <c r="T4" s="2" t="s">
        <v>164</v>
      </c>
      <c r="U4" s="2" t="s">
        <v>165</v>
      </c>
      <c r="V4" s="2" t="s">
        <v>166</v>
      </c>
      <c r="AA4" s="56">
        <f>J1</f>
        <v>42308</v>
      </c>
      <c r="AB4" s="6" t="s">
        <v>161</v>
      </c>
      <c r="AC4" s="35" t="s">
        <v>162</v>
      </c>
      <c r="AD4" s="2" t="s">
        <v>163</v>
      </c>
      <c r="AE4" s="2" t="s">
        <v>164</v>
      </c>
      <c r="AF4" s="2" t="s">
        <v>165</v>
      </c>
      <c r="AG4" s="2" t="s">
        <v>166</v>
      </c>
      <c r="AK4" s="56">
        <f>I1</f>
        <v>42332</v>
      </c>
      <c r="AL4" s="6" t="s">
        <v>161</v>
      </c>
      <c r="AM4" s="35" t="s">
        <v>162</v>
      </c>
      <c r="AN4" s="2" t="s">
        <v>163</v>
      </c>
      <c r="AO4" s="2" t="s">
        <v>164</v>
      </c>
      <c r="AP4" s="2" t="s">
        <v>165</v>
      </c>
      <c r="AQ4" s="2" t="s">
        <v>166</v>
      </c>
    </row>
    <row r="5" spans="5:43" s="1" customFormat="1" ht="15.75" thickBot="1" x14ac:dyDescent="0.3">
      <c r="F5" s="43" t="s">
        <v>56</v>
      </c>
      <c r="G5" s="7" t="s">
        <v>11</v>
      </c>
      <c r="H5" s="28" t="s">
        <v>247</v>
      </c>
      <c r="I5" s="28" t="s">
        <v>241</v>
      </c>
      <c r="J5" s="44" t="s">
        <v>224</v>
      </c>
      <c r="O5" s="56">
        <f>K1</f>
        <v>42004</v>
      </c>
      <c r="P5" s="43" t="s">
        <v>244</v>
      </c>
      <c r="Q5" s="7" t="s">
        <v>90</v>
      </c>
      <c r="R5" s="36" t="s">
        <v>94</v>
      </c>
      <c r="S5" s="8" t="s">
        <v>95</v>
      </c>
      <c r="T5" s="8" t="s">
        <v>96</v>
      </c>
      <c r="U5" s="8" t="s">
        <v>97</v>
      </c>
      <c r="V5" s="41" t="s">
        <v>98</v>
      </c>
      <c r="W5" s="7"/>
      <c r="X5" s="7"/>
      <c r="Y5" s="7"/>
      <c r="AA5" s="43" t="s">
        <v>242</v>
      </c>
      <c r="AB5" s="7" t="s">
        <v>90</v>
      </c>
      <c r="AC5" s="36" t="s">
        <v>94</v>
      </c>
      <c r="AD5" s="8" t="s">
        <v>95</v>
      </c>
      <c r="AE5" s="8" t="s">
        <v>96</v>
      </c>
      <c r="AF5" s="8" t="s">
        <v>97</v>
      </c>
      <c r="AG5" s="41" t="s">
        <v>98</v>
      </c>
      <c r="AH5" s="7"/>
      <c r="AI5" s="7"/>
      <c r="AJ5" s="7"/>
      <c r="AK5" s="43" t="s">
        <v>248</v>
      </c>
      <c r="AL5" s="7" t="s">
        <v>90</v>
      </c>
      <c r="AM5" s="36" t="s">
        <v>94</v>
      </c>
      <c r="AN5" s="8" t="s">
        <v>95</v>
      </c>
      <c r="AO5" s="8" t="s">
        <v>96</v>
      </c>
      <c r="AP5" s="8" t="s">
        <v>97</v>
      </c>
      <c r="AQ5" s="41" t="s">
        <v>98</v>
      </c>
    </row>
    <row r="6" spans="5:43" s="1" customFormat="1" x14ac:dyDescent="0.25">
      <c r="E6" s="9" t="s">
        <v>57</v>
      </c>
      <c r="F6" s="9" t="s">
        <v>173</v>
      </c>
      <c r="G6" s="50">
        <f>IF(ISNUMBER(_xll.BDH($E6,"PX_LAST",H$1,H$1,"Fill=C","Days=A"))=TRUE,_xll.BDH($E6,"PX_LAST",H$1,H$1,"Fill=C","Days=A"),0)</f>
        <v>2.2341000000000002</v>
      </c>
      <c r="H6" s="42">
        <f>(G6-_xll.BDH($E6,"PX_LAST",I$1,I$1,"Fill=C","Days=A"))*100</f>
        <v>-0.35999999999996035</v>
      </c>
      <c r="I6" s="42">
        <f>(G6-_xll.BDH($E6,"PX_LAST",J$1,J$1,"Fill=C","Days=A"))*100</f>
        <v>9.2000000000000082</v>
      </c>
      <c r="J6" s="42">
        <f>(G6-_xll.BDH($E6,"PX_LAST",K$1,K$1,"Fill=C","Days=A"))*100</f>
        <v>6.29000000000004</v>
      </c>
      <c r="O6" s="9" t="s">
        <v>152</v>
      </c>
      <c r="P6" s="39" t="s">
        <v>167</v>
      </c>
      <c r="Q6" s="38" t="e">
        <f>_xll.BDH($O6&amp;"G"&amp;Q$4&amp;" Index","PX_LAST",$H$1,$H$1,"Fill=C","Days=A")/_xll.BDH($O6&amp;"G"&amp;Q$4&amp;" Index","PX_LAST",$O$5,$O$5,"Fill=C","Days=A")-1</f>
        <v>#VALUE!</v>
      </c>
      <c r="R6" s="38" t="e">
        <f>_xll.BDH($O6&amp;"G"&amp;R$4&amp;" Index","PX_LAST",$H$1,$H$1,"Fill=C","Days=A")/_xll.BDH($O6&amp;"G"&amp;R$4&amp;" Index","PX_LAST",$O$5,$O$5,"Fill=C","Days=A")-1</f>
        <v>#VALUE!</v>
      </c>
      <c r="S6" s="38" t="e">
        <f>_xll.BDH($O6&amp;"G"&amp;S$4&amp;" Index","PX_LAST",$H$1,$H$1,"Fill=C","Days=A")/_xll.BDH($O6&amp;"G"&amp;S$4&amp;" Index","PX_LAST",$O$5,$O$5,"Fill=C","Days=A")-1</f>
        <v>#VALUE!</v>
      </c>
      <c r="T6" s="38" t="e">
        <f>_xll.BDH($O6&amp;"G"&amp;T$4&amp;" Index","PX_LAST",$H$1,$H$1,"Fill=C","Days=A")/_xll.BDH($O6&amp;"G"&amp;T$4&amp;" Index","PX_LAST",$O$5,$O$5,"Fill=C","Days=A")-1</f>
        <v>#VALUE!</v>
      </c>
      <c r="U6" s="38" t="e">
        <f>_xll.BDH($O6&amp;"G"&amp;U$4&amp;" Index","PX_LAST",$H$1,$H$1,"Fill=C","Days=A")/_xll.BDH($O6&amp;"G"&amp;U$4&amp;" Index","PX_LAST",$O$5,$O$5,"Fill=C","Days=A")-1</f>
        <v>#VALUE!</v>
      </c>
      <c r="V6" s="38" t="e">
        <f>_xll.BDH($O6&amp;"G"&amp;V$4&amp;" Index","PX_LAST",$H$1,$H$1,"Fill=C","Days=A")/_xll.BDH($O6&amp;"G"&amp;V$4&amp;" Index","PX_LAST",$O$5,$O$5,"Fill=C","Days=A")-1</f>
        <v>#VALUE!</v>
      </c>
      <c r="W6" s="11"/>
      <c r="X6" s="11"/>
      <c r="Y6" s="11"/>
      <c r="AA6" s="39" t="s">
        <v>167</v>
      </c>
      <c r="AB6" s="38" t="e">
        <f>_xll.BDH($O6&amp;"G"&amp;AB$4&amp;" Index","PX_LAST",H$1,H$1,"Fill=C","Days=A")/_xll.BDH($O6&amp;"G"&amp;AB$4&amp;" Index","PX_LAST",$AA$4,$AA$4,"Fill=C","Days=A")-1</f>
        <v>#VALUE!</v>
      </c>
      <c r="AC6" s="38" t="e">
        <f>_xll.BDH($O6&amp;"G"&amp;AC$4&amp;" Index","PX_LAST",H$1,H$1,"Fill=C","Days=A")/_xll.BDH($O6&amp;"G"&amp;AC$4&amp;" Index","PX_LAST",$AA$4,$AA$4,"Fill=C","Days=A")-1</f>
        <v>#VALUE!</v>
      </c>
      <c r="AD6" s="38" t="e">
        <f>_xll.BDH($O6&amp;"G"&amp;AD$4&amp;" Index","PX_LAST",H$1,H$1,"Fill=C","Days=A")/_xll.BDH($O6&amp;"G"&amp;AD$4&amp;" Index","PX_LAST",$AA$4,$AA$4,"Fill=C","Days=A")-1</f>
        <v>#VALUE!</v>
      </c>
      <c r="AE6" s="38" t="e">
        <f>_xll.BDH($O6&amp;"G"&amp;AE$4&amp;" Index","PX_LAST",H$1,H$1,"Fill=C","Days=A")/_xll.BDH($O6&amp;"G"&amp;AE$4&amp;" Index","PX_LAST",$AA$4,$AA$4,"Fill=C","Days=A")-1</f>
        <v>#VALUE!</v>
      </c>
      <c r="AF6" s="38" t="e">
        <f>_xll.BDH($O6&amp;"G"&amp;AF$4&amp;" Index","PX_LAST",H$1,H$1,"Fill=C","Days=A")/_xll.BDH($O6&amp;"G"&amp;AF$4&amp;" Index","PX_LAST",$AA$4,$AA$4,"Fill=C","Days=A")-1</f>
        <v>#VALUE!</v>
      </c>
      <c r="AG6" s="38" t="e">
        <f>_xll.BDH($O6&amp;"G"&amp;AG$4&amp;" Index","PX_LAST",H$1,H$1,"Fill=C","Days=A")/_xll.BDH($O6&amp;"G"&amp;AG$4&amp;" Index","PX_LAST",$AA$4,$AA$4,"Fill=C","Days=A")-1</f>
        <v>#VALUE!</v>
      </c>
      <c r="AH6" s="11"/>
      <c r="AI6" s="11"/>
      <c r="AJ6" s="11"/>
      <c r="AK6" s="39" t="s">
        <v>167</v>
      </c>
      <c r="AL6" s="38" t="e">
        <f>_xll.BDH($O6&amp;"G"&amp;AL$4&amp;" Index","PX_LAST",$H$1,$H$1,"Fill=C","Days=A")/_xll.BDH($O6&amp;"G"&amp;AL$4&amp;" Index","PX_LAST",$AK$4,$AK$4,"Fill=C","Days=A")-1</f>
        <v>#VALUE!</v>
      </c>
      <c r="AM6" s="38" t="e">
        <f>_xll.BDH($O6&amp;"G"&amp;AM$4&amp;" Index","PX_LAST",$H$1,$H$1,"Fill=C","Days=A")/_xll.BDH($O6&amp;"G"&amp;AM$4&amp;" Index","PX_LAST",$AK$4,$AK$4,"Fill=C","Days=A")-1</f>
        <v>#VALUE!</v>
      </c>
      <c r="AN6" s="38" t="e">
        <f>_xll.BDH($O6&amp;"G"&amp;AN$4&amp;" Index","PX_LAST",$H$1,$H$1,"Fill=C","Days=A")/_xll.BDH($O6&amp;"G"&amp;AN$4&amp;" Index","PX_LAST",$AK$4,$AK$4,"Fill=C","Days=A")-1</f>
        <v>#VALUE!</v>
      </c>
      <c r="AO6" s="38" t="e">
        <f>_xll.BDH($O6&amp;"G"&amp;AO$4&amp;" Index","PX_LAST",$H$1,$H$1,"Fill=C","Days=A")/_xll.BDH($O6&amp;"G"&amp;AO$4&amp;" Index","PX_LAST",$AK$4,$AK$4,"Fill=C","Days=A")-1</f>
        <v>#VALUE!</v>
      </c>
      <c r="AP6" s="38" t="e">
        <f>_xll.BDH($O6&amp;"G"&amp;AP$4&amp;" Index","PX_LAST",$H$1,$H$1,"Fill=C","Days=A")/_xll.BDH($O6&amp;"G"&amp;AP$4&amp;" Index","PX_LAST",$AK$4,$AK$4,"Fill=C","Days=A")-1</f>
        <v>#VALUE!</v>
      </c>
      <c r="AQ6" s="38" t="e">
        <f>_xll.BDH($O6&amp;"G"&amp;AQ$4&amp;" Index","PX_LAST",$H$1,$H$1,"Fill=C","Days=A")/_xll.BDH($O6&amp;"G"&amp;AQ$4&amp;" Index","PX_LAST",$AK$4,$AK$4,"Fill=C","Days=A")-1</f>
        <v>#VALUE!</v>
      </c>
    </row>
    <row r="7" spans="5:43" s="1" customFormat="1" x14ac:dyDescent="0.25">
      <c r="E7" s="1" t="s">
        <v>58</v>
      </c>
      <c r="F7" s="1" t="s">
        <v>174</v>
      </c>
      <c r="G7" s="51">
        <f>IF(ISNUMBER(_xll.BDH($E7,"PX_LAST",H$1,H$1,"Fill=C","Days=A"))=TRUE,_xll.BDH($E7,"PX_LAST",H$1,H$1,"Fill=C","Days=A"),0)</f>
        <v>0.47099999999999997</v>
      </c>
      <c r="H7" s="42">
        <f>(G7-_xll.BDH($E7,"PX_LAST",I$1,I$1,"Fill=C","Days=A"))*100</f>
        <v>-4.6000000000000041</v>
      </c>
      <c r="I7" s="42">
        <f>(G7-_xll.BDH($E7,"PX_LAST",J$1,J$1,"Fill=C","Days=A"))*100</f>
        <v>-4.6000000000000041</v>
      </c>
      <c r="J7" s="42">
        <f>(G7-_xll.BDH($E7,"PX_LAST",K$1,K$1,"Fill=C","Days=A"))*100</f>
        <v>-7.0000000000000062</v>
      </c>
      <c r="O7" s="1" t="s">
        <v>153</v>
      </c>
      <c r="P7" s="40" t="s">
        <v>168</v>
      </c>
      <c r="Q7" s="38" t="e">
        <f>_xll.BDH($O7&amp;"G"&amp;Q$4&amp;" Index","PX_LAST",$H$1,$H$1,"Fill=C","Days=A")/_xll.BDH($O7&amp;"G"&amp;Q$4&amp;" Index","PX_LAST",$O$5,$O$5,"Fill=C","Days=A")-1</f>
        <v>#VALUE!</v>
      </c>
      <c r="R7" s="38" t="e">
        <f>_xll.BDH($O7&amp;"G"&amp;R$4&amp;" Index","PX_LAST",$H$1,$H$1,"Fill=C","Days=A")/_xll.BDH($O7&amp;"G"&amp;R$4&amp;" Index","PX_LAST",$O$5,$O$5,"Fill=C","Days=A")-1</f>
        <v>#VALUE!</v>
      </c>
      <c r="S7" s="38" t="e">
        <f>_xll.BDH($O7&amp;"G"&amp;S$4&amp;" Index","PX_LAST",$H$1,$H$1,"Fill=C","Days=A")/_xll.BDH($O7&amp;"G"&amp;S$4&amp;" Index","PX_LAST",$O$5,$O$5,"Fill=C","Days=A")-1</f>
        <v>#VALUE!</v>
      </c>
      <c r="T7" s="38" t="e">
        <f>_xll.BDH($O7&amp;"G"&amp;T$4&amp;" Index","PX_LAST",$H$1,$H$1,"Fill=C","Days=A")/_xll.BDH($O7&amp;"G"&amp;T$4&amp;" Index","PX_LAST",$O$5,$O$5,"Fill=C","Days=A")-1</f>
        <v>#VALUE!</v>
      </c>
      <c r="U7" s="38" t="e">
        <f>_xll.BDH($O7&amp;"G"&amp;U$4&amp;" Index","PX_LAST",$H$1,$H$1,"Fill=C","Days=A")/_xll.BDH($O7&amp;"G"&amp;U$4&amp;" Index","PX_LAST",$O$5,$O$5,"Fill=C","Days=A")-1</f>
        <v>#VALUE!</v>
      </c>
      <c r="V7" s="38" t="e">
        <f>_xll.BDH($O7&amp;"G"&amp;V$4&amp;" Index","PX_LAST",$H$1,$H$1,"Fill=C","Days=A")/_xll.BDH($O7&amp;"G"&amp;V$4&amp;" Index","PX_LAST",$O$5,$O$5,"Fill=C","Days=A")-1</f>
        <v>#VALUE!</v>
      </c>
      <c r="W7" s="4"/>
      <c r="X7" s="4"/>
      <c r="Y7" s="4"/>
      <c r="AA7" s="40" t="s">
        <v>168</v>
      </c>
      <c r="AB7" s="38" t="e">
        <f>_xll.BDH($O7&amp;"G"&amp;AB$4&amp;" Index","PX_LAST",H$1,H$1,"Fill=C","Days=A")/_xll.BDH($O7&amp;"G"&amp;AB$4&amp;" Index","PX_LAST",$AA$4,$AA$4,"Fill=C","Days=A")-1</f>
        <v>#VALUE!</v>
      </c>
      <c r="AC7" s="38" t="e">
        <f>_xll.BDH($O7&amp;"G"&amp;AC$4&amp;" Index","PX_LAST",H$1,H$1,"Fill=C","Days=A")/_xll.BDH($O7&amp;"G"&amp;AC$4&amp;" Index","PX_LAST",$AA$4,$AA$4,"Fill=C","Days=A")-1</f>
        <v>#VALUE!</v>
      </c>
      <c r="AD7" s="38" t="e">
        <f>_xll.BDH($O7&amp;"G"&amp;AD$4&amp;" Index","PX_LAST",H$1,H$1,"Fill=C","Days=A")/_xll.BDH($O7&amp;"G"&amp;AD$4&amp;" Index","PX_LAST",$AA$4,$AA$4,"Fill=C","Days=A")-1</f>
        <v>#VALUE!</v>
      </c>
      <c r="AE7" s="38" t="e">
        <f>_xll.BDH($O7&amp;"G"&amp;AE$4&amp;" Index","PX_LAST",H$1,H$1,"Fill=C","Days=A")/_xll.BDH($O7&amp;"G"&amp;AE$4&amp;" Index","PX_LAST",$AA$4,$AA$4,"Fill=C","Days=A")-1</f>
        <v>#VALUE!</v>
      </c>
      <c r="AF7" s="38" t="e">
        <f>_xll.BDH($O7&amp;"G"&amp;AF$4&amp;" Index","PX_LAST",H$1,H$1,"Fill=C","Days=A")/_xll.BDH($O7&amp;"G"&amp;AF$4&amp;" Index","PX_LAST",$AA$4,$AA$4,"Fill=C","Days=A")-1</f>
        <v>#VALUE!</v>
      </c>
      <c r="AG7" s="38" t="e">
        <f>_xll.BDH($O7&amp;"G"&amp;AG$4&amp;" Index","PX_LAST",H$1,H$1,"Fill=C","Days=A")/_xll.BDH($O7&amp;"G"&amp;AG$4&amp;" Index","PX_LAST",$AA$4,$AA$4,"Fill=C","Days=A")-1</f>
        <v>#VALUE!</v>
      </c>
      <c r="AH7" s="4"/>
      <c r="AI7" s="4"/>
      <c r="AJ7" s="4"/>
      <c r="AK7" s="40" t="s">
        <v>168</v>
      </c>
      <c r="AL7" s="38" t="e">
        <f>_xll.BDH($O7&amp;"G"&amp;AL$4&amp;" Index","PX_LAST",$H$1,$H$1,"Fill=C","Days=A")/_xll.BDH($O7&amp;"G"&amp;AL$4&amp;" Index","PX_LAST",$AK$4,$AK$4,"Fill=C","Days=A")-1</f>
        <v>#VALUE!</v>
      </c>
      <c r="AM7" s="38" t="e">
        <f>_xll.BDH($O7&amp;"G"&amp;AM$4&amp;" Index","PX_LAST",$H$1,$H$1,"Fill=C","Days=A")/_xll.BDH($O7&amp;"G"&amp;AM$4&amp;" Index","PX_LAST",$AK$4,$AK$4,"Fill=C","Days=A")-1</f>
        <v>#VALUE!</v>
      </c>
      <c r="AN7" s="38" t="e">
        <f>_xll.BDH($O7&amp;"G"&amp;AN$4&amp;" Index","PX_LAST",$H$1,$H$1,"Fill=C","Days=A")/_xll.BDH($O7&amp;"G"&amp;AN$4&amp;" Index","PX_LAST",$AK$4,$AK$4,"Fill=C","Days=A")-1</f>
        <v>#VALUE!</v>
      </c>
      <c r="AO7" s="38" t="e">
        <f>_xll.BDH($O7&amp;"G"&amp;AO$4&amp;" Index","PX_LAST",$H$1,$H$1,"Fill=C","Days=A")/_xll.BDH($O7&amp;"G"&amp;AO$4&amp;" Index","PX_LAST",$AK$4,$AK$4,"Fill=C","Days=A")-1</f>
        <v>#VALUE!</v>
      </c>
      <c r="AP7" s="38" t="e">
        <f>_xll.BDH($O7&amp;"G"&amp;AP$4&amp;" Index","PX_LAST",$H$1,$H$1,"Fill=C","Days=A")/_xll.BDH($O7&amp;"G"&amp;AP$4&amp;" Index","PX_LAST",$AK$4,$AK$4,"Fill=C","Days=A")-1</f>
        <v>#VALUE!</v>
      </c>
      <c r="AQ7" s="38" t="e">
        <f>_xll.BDH($O7&amp;"G"&amp;AQ$4&amp;" Index","PX_LAST",$H$1,$H$1,"Fill=C","Days=A")/_xll.BDH($O7&amp;"G"&amp;AQ$4&amp;" Index","PX_LAST",$AK$4,$AK$4,"Fill=C","Days=A")-1</f>
        <v>#VALUE!</v>
      </c>
    </row>
    <row r="8" spans="5:43" s="1" customFormat="1" x14ac:dyDescent="0.25">
      <c r="E8" s="9" t="s">
        <v>59</v>
      </c>
      <c r="F8" s="9" t="s">
        <v>175</v>
      </c>
      <c r="G8" s="50">
        <f>IF(ISNUMBER(_xll.BDH($E8,"PX_LAST",H$1,H$1,"Fill=C","Days=A"))=TRUE,_xll.BDH($E8,"PX_LAST",H$1,H$1,"Fill=C","Days=A"),0)</f>
        <v>-0.33</v>
      </c>
      <c r="H8" s="42">
        <f>(G8-_xll.BDH($E8,"PX_LAST",I$1,I$1,"Fill=C","Days=A"))*100</f>
        <v>-3.5000000000000031</v>
      </c>
      <c r="I8" s="42">
        <f>(G8-_xll.BDH($E8,"PX_LAST",J$1,J$1,"Fill=C","Days=A"))*100</f>
        <v>-5.6999999999999993</v>
      </c>
      <c r="J8" s="42">
        <f>(G8-_xll.BDH($E8,"PX_LAST",K$1,K$1,"Fill=C","Days=A"))*100</f>
        <v>-64.900000000000006</v>
      </c>
      <c r="O8" s="9" t="s">
        <v>154</v>
      </c>
      <c r="P8" s="39" t="s">
        <v>38</v>
      </c>
      <c r="Q8" s="38" t="e">
        <f>_xll.BDH($O8&amp;"G"&amp;Q$4&amp;" Index","PX_LAST",$H$1,$H$1,"Fill=C","Days=A")/_xll.BDH($O8&amp;"G"&amp;Q$4&amp;" Index","PX_LAST",$O$5,$O$5,"Fill=C","Days=A")-1</f>
        <v>#VALUE!</v>
      </c>
      <c r="R8" s="38" t="e">
        <f>_xll.BDH($O8&amp;"G"&amp;R$4&amp;" Index","PX_LAST",$H$1,$H$1,"Fill=C","Days=A")/_xll.BDH($O8&amp;"G"&amp;R$4&amp;" Index","PX_LAST",$O$5,$O$5,"Fill=C","Days=A")-1</f>
        <v>#VALUE!</v>
      </c>
      <c r="S8" s="38" t="e">
        <f>_xll.BDH($O8&amp;"G"&amp;S$4&amp;" Index","PX_LAST",$H$1,$H$1,"Fill=C","Days=A")/_xll.BDH($O8&amp;"G"&amp;S$4&amp;" Index","PX_LAST",$O$5,$O$5,"Fill=C","Days=A")-1</f>
        <v>#VALUE!</v>
      </c>
      <c r="T8" s="38" t="e">
        <f>_xll.BDH($O8&amp;"G"&amp;T$4&amp;" Index","PX_LAST",$H$1,$H$1,"Fill=C","Days=A")/_xll.BDH($O8&amp;"G"&amp;T$4&amp;" Index","PX_LAST",$O$5,$O$5,"Fill=C","Days=A")-1</f>
        <v>#VALUE!</v>
      </c>
      <c r="U8" s="38" t="e">
        <f>_xll.BDH($O8&amp;"G"&amp;U$4&amp;" Index","PX_LAST",$H$1,$H$1,"Fill=C","Days=A")/_xll.BDH($O8&amp;"G"&amp;U$4&amp;" Index","PX_LAST",$O$5,$O$5,"Fill=C","Days=A")-1</f>
        <v>#VALUE!</v>
      </c>
      <c r="V8" s="38" t="e">
        <f>_xll.BDH($O8&amp;"G"&amp;V$4&amp;" Index","PX_LAST",$H$1,$H$1,"Fill=C","Days=A")/_xll.BDH($O8&amp;"G"&amp;V$4&amp;" Index","PX_LAST",$O$5,$O$5,"Fill=C","Days=A")-1</f>
        <v>#VALUE!</v>
      </c>
      <c r="W8" s="11"/>
      <c r="X8" s="11"/>
      <c r="Y8" s="11"/>
      <c r="AA8" s="39" t="s">
        <v>38</v>
      </c>
      <c r="AB8" s="38" t="e">
        <f>_xll.BDH($O8&amp;"G"&amp;AB$4&amp;" Index","PX_LAST",H$1,H$1,"Fill=C","Days=A")/_xll.BDH($O8&amp;"G"&amp;AB$4&amp;" Index","PX_LAST",$AA$4,$AA$4,"Fill=C","Days=A")-1</f>
        <v>#VALUE!</v>
      </c>
      <c r="AC8" s="38" t="e">
        <f>_xll.BDH($O8&amp;"G"&amp;AC$4&amp;" Index","PX_LAST",H$1,H$1,"Fill=C","Days=A")/_xll.BDH($O8&amp;"G"&amp;AC$4&amp;" Index","PX_LAST",$AA$4,$AA$4,"Fill=C","Days=A")-1</f>
        <v>#VALUE!</v>
      </c>
      <c r="AD8" s="38" t="e">
        <f>_xll.BDH($O8&amp;"G"&amp;AD$4&amp;" Index","PX_LAST",H$1,H$1,"Fill=C","Days=A")/_xll.BDH($O8&amp;"G"&amp;AD$4&amp;" Index","PX_LAST",$AA$4,$AA$4,"Fill=C","Days=A")-1</f>
        <v>#VALUE!</v>
      </c>
      <c r="AE8" s="38"/>
      <c r="AF8" s="38" t="e">
        <f>_xll.BDH($O8&amp;"G"&amp;AF$4&amp;" Index","PX_LAST",H$1,H$1,"Fill=C","Days=A")/_xll.BDH($O8&amp;"G"&amp;AF$4&amp;" Index","PX_LAST",$AA$4,$AA$4,"Fill=C","Days=A")-1</f>
        <v>#VALUE!</v>
      </c>
      <c r="AG8" s="38" t="e">
        <f>_xll.BDH($O8&amp;"G"&amp;AG$4&amp;" Index","PX_LAST",H$1,H$1,"Fill=C","Days=A")/_xll.BDH($O8&amp;"G"&amp;AG$4&amp;" Index","PX_LAST",$AA$4,$AA$4,"Fill=C","Days=A")-1</f>
        <v>#VALUE!</v>
      </c>
      <c r="AH8" s="11"/>
      <c r="AI8" s="11"/>
      <c r="AJ8" s="11"/>
      <c r="AK8" s="39" t="s">
        <v>38</v>
      </c>
      <c r="AL8" s="38" t="e">
        <f>_xll.BDH($O8&amp;"G"&amp;AL$4&amp;" Index","PX_LAST",$H$1,$H$1,"Fill=C","Days=A")/_xll.BDH($O8&amp;"G"&amp;AL$4&amp;" Index","PX_LAST",$AK$4,$AK$4,"Fill=C","Days=A")-1</f>
        <v>#VALUE!</v>
      </c>
      <c r="AM8" s="38" t="e">
        <f>_xll.BDH($O8&amp;"G"&amp;AM$4&amp;" Index","PX_LAST",$H$1,$H$1,"Fill=C","Days=A")/_xll.BDH($O8&amp;"G"&amp;AM$4&amp;" Index","PX_LAST",$AK$4,$AK$4,"Fill=C","Days=A")-1</f>
        <v>#VALUE!</v>
      </c>
      <c r="AN8" s="38" t="e">
        <f>_xll.BDH($O8&amp;"G"&amp;AN$4&amp;" Index","PX_LAST",$H$1,$H$1,"Fill=C","Days=A")/_xll.BDH($O8&amp;"G"&amp;AN$4&amp;" Index","PX_LAST",$AK$4,$AK$4,"Fill=C","Days=A")-1</f>
        <v>#VALUE!</v>
      </c>
      <c r="AO8" s="38" t="e">
        <f>_xll.BDH($O8&amp;"G"&amp;AO$4&amp;" Index","PX_LAST",$H$1,$H$1,"Fill=C","Days=A")/_xll.BDH($O8&amp;"G"&amp;AO$4&amp;" Index","PX_LAST",$AK$4,$AK$4,"Fill=C","Days=A")-1</f>
        <v>#VALUE!</v>
      </c>
      <c r="AP8" s="38" t="e">
        <f>_xll.BDH($O8&amp;"G"&amp;AP$4&amp;" Index","PX_LAST",$H$1,$H$1,"Fill=C","Days=A")/_xll.BDH($O8&amp;"G"&amp;AP$4&amp;" Index","PX_LAST",$AK$4,$AK$4,"Fill=C","Days=A")-1</f>
        <v>#VALUE!</v>
      </c>
      <c r="AQ8" s="38" t="e">
        <f>_xll.BDH($O8&amp;"G"&amp;AQ$4&amp;" Index","PX_LAST",$H$1,$H$1,"Fill=C","Days=A")/_xll.BDH($O8&amp;"G"&amp;AQ$4&amp;" Index","PX_LAST",$AK$4,$AK$4,"Fill=C","Days=A")-1</f>
        <v>#VALUE!</v>
      </c>
    </row>
    <row r="9" spans="5:43" s="1" customFormat="1" x14ac:dyDescent="0.25">
      <c r="E9" s="1" t="s">
        <v>60</v>
      </c>
      <c r="F9" s="1" t="s">
        <v>176</v>
      </c>
      <c r="G9" s="51">
        <f>IF(ISNUMBER(_xll.BDH($E9,"PX_LAST",H$1,H$1,"Fill=C","Days=A"))=TRUE,_xll.BDH($E9,"PX_LAST",H$1,H$1,"Fill=C","Days=A"),0)</f>
        <v>0.30399999999999999</v>
      </c>
      <c r="H9" s="42">
        <f>(G9-_xll.BDH($E9,"PX_LAST",I$1,I$1,"Fill=C","Days=A"))*100</f>
        <v>-1.6000000000000014</v>
      </c>
      <c r="I9" s="42">
        <f>(G9-_xll.BDH($E9,"PX_LAST",J$1,J$1,"Fill=C","Days=A"))*100</f>
        <v>-0.50000000000000044</v>
      </c>
      <c r="J9" s="42">
        <f>(G9-_xll.BDH($E9,"PX_LAST",K$1,K$1,"Fill=C","Days=A"))*100</f>
        <v>-2.5000000000000022</v>
      </c>
      <c r="O9" s="1" t="s">
        <v>155</v>
      </c>
      <c r="P9" s="40" t="s">
        <v>169</v>
      </c>
      <c r="Q9" s="38" t="e">
        <f>_xll.BDH($O9&amp;"G"&amp;Q$4&amp;" Index","PX_LAST",$H$1,$H$1,"Fill=C","Days=A")/_xll.BDH($O9&amp;"G"&amp;Q$4&amp;" Index","PX_LAST",$O$5,$O$5,"Fill=C","Days=A")-1</f>
        <v>#VALUE!</v>
      </c>
      <c r="R9" s="38" t="e">
        <f>_xll.BDH($O9&amp;"G"&amp;R$4&amp;" Index","PX_LAST",$H$1,$H$1,"Fill=C","Days=A")/_xll.BDH($O9&amp;"G"&amp;R$4&amp;" Index","PX_LAST",$O$5,$O$5,"Fill=C","Days=A")-1</f>
        <v>#VALUE!</v>
      </c>
      <c r="S9" s="38" t="e">
        <f>_xll.BDH($O9&amp;"G"&amp;S$4&amp;" Index","PX_LAST",$H$1,$H$1,"Fill=C","Days=A")/_xll.BDH($O9&amp;"G"&amp;S$4&amp;" Index","PX_LAST",$O$5,$O$5,"Fill=C","Days=A")-1</f>
        <v>#VALUE!</v>
      </c>
      <c r="T9" s="38" t="e">
        <f>_xll.BDH($O9&amp;"G"&amp;T$4&amp;" Index","PX_LAST",$H$1,$H$1,"Fill=C","Days=A")/_xll.BDH($O9&amp;"G"&amp;T$4&amp;" Index","PX_LAST",$O$5,$O$5,"Fill=C","Days=A")-1</f>
        <v>#VALUE!</v>
      </c>
      <c r="U9" s="38" t="e">
        <f>_xll.BDH($O9&amp;"G"&amp;U$4&amp;" Index","PX_LAST",$H$1,$H$1,"Fill=C","Days=A")/_xll.BDH($O9&amp;"G"&amp;U$4&amp;" Index","PX_LAST",$O$5,$O$5,"Fill=C","Days=A")-1</f>
        <v>#VALUE!</v>
      </c>
      <c r="V9" s="38" t="e">
        <f>_xll.BDH($O9&amp;"G"&amp;V$4&amp;" Index","PX_LAST",$H$1,$H$1,"Fill=C","Days=A")/_xll.BDH($O9&amp;"G"&amp;V$4&amp;" Index","PX_LAST",$O$5,$O$5,"Fill=C","Days=A")-1</f>
        <v>#VALUE!</v>
      </c>
      <c r="W9" s="4"/>
      <c r="X9" s="4"/>
      <c r="Y9" s="4"/>
      <c r="AA9" s="40" t="s">
        <v>169</v>
      </c>
      <c r="AB9" s="38" t="e">
        <f>_xll.BDH($O9&amp;"G"&amp;AB$4&amp;" Index","PX_LAST",H$1,H$1,"Fill=C","Days=A")/_xll.BDH($O9&amp;"G"&amp;AB$4&amp;" Index","PX_LAST",$AA$4,$AA$4,"Fill=C","Days=A")-1</f>
        <v>#VALUE!</v>
      </c>
      <c r="AC9" s="38" t="e">
        <f>_xll.BDH($O9&amp;"G"&amp;AC$4&amp;" Index","PX_LAST",H$1,H$1,"Fill=C","Days=A")/_xll.BDH($O9&amp;"G"&amp;AC$4&amp;" Index","PX_LAST",$AA$4,$AA$4,"Fill=C","Days=A")-1</f>
        <v>#VALUE!</v>
      </c>
      <c r="AD9" s="38" t="e">
        <f>_xll.BDH($O9&amp;"G"&amp;AD$4&amp;" Index","PX_LAST",H$1,H$1,"Fill=C","Days=A")/_xll.BDH($O9&amp;"G"&amp;AD$4&amp;" Index","PX_LAST",$AA$4,$AA$4,"Fill=C","Days=A")-1</f>
        <v>#VALUE!</v>
      </c>
      <c r="AE9" s="38" t="e">
        <f>_xll.BDH($O9&amp;"G"&amp;AE$4&amp;" Index","PX_LAST",H$1,H$1,"Fill=C","Days=A")/_xll.BDH($O9&amp;"G"&amp;AE$4&amp;" Index","PX_LAST",$AA$4,$AA$4,"Fill=C","Days=A")-1</f>
        <v>#VALUE!</v>
      </c>
      <c r="AF9" s="38" t="e">
        <f>_xll.BDH($O9&amp;"G"&amp;AF$4&amp;" Index","PX_LAST",H$1,H$1,"Fill=C","Days=A")/_xll.BDH($O9&amp;"G"&amp;AF$4&amp;" Index","PX_LAST",$AA$4,$AA$4,"Fill=C","Days=A")-1</f>
        <v>#VALUE!</v>
      </c>
      <c r="AG9" s="38" t="e">
        <f>_xll.BDH($O9&amp;"G"&amp;AG$4&amp;" Index","PX_LAST",H$1,H$1,"Fill=C","Days=A")/_xll.BDH($O9&amp;"G"&amp;AG$4&amp;" Index","PX_LAST",$AA$4,$AA$4,"Fill=C","Days=A")-1</f>
        <v>#VALUE!</v>
      </c>
      <c r="AH9" s="4"/>
      <c r="AI9" s="4"/>
      <c r="AJ9" s="4"/>
      <c r="AK9" s="40" t="s">
        <v>169</v>
      </c>
      <c r="AL9" s="38" t="e">
        <f>_xll.BDH($O9&amp;"G"&amp;AL$4&amp;" Index","PX_LAST",$H$1,$H$1,"Fill=C","Days=A")/_xll.BDH($O9&amp;"G"&amp;AL$4&amp;" Index","PX_LAST",$AK$4,$AK$4,"Fill=C","Days=A")-1</f>
        <v>#VALUE!</v>
      </c>
      <c r="AM9" s="38" t="e">
        <f>_xll.BDH($O9&amp;"G"&amp;AM$4&amp;" Index","PX_LAST",$H$1,$H$1,"Fill=C","Days=A")/_xll.BDH($O9&amp;"G"&amp;AM$4&amp;" Index","PX_LAST",$AK$4,$AK$4,"Fill=C","Days=A")-1</f>
        <v>#VALUE!</v>
      </c>
      <c r="AN9" s="38" t="e">
        <f>_xll.BDH($O9&amp;"G"&amp;AN$4&amp;" Index","PX_LAST",$H$1,$H$1,"Fill=C","Days=A")/_xll.BDH($O9&amp;"G"&amp;AN$4&amp;" Index","PX_LAST",$AK$4,$AK$4,"Fill=C","Days=A")-1</f>
        <v>#VALUE!</v>
      </c>
      <c r="AO9" s="38" t="e">
        <f>_xll.BDH($O9&amp;"G"&amp;AO$4&amp;" Index","PX_LAST",$H$1,$H$1,"Fill=C","Days=A")/_xll.BDH($O9&amp;"G"&amp;AO$4&amp;" Index","PX_LAST",$AK$4,$AK$4,"Fill=C","Days=A")-1</f>
        <v>#VALUE!</v>
      </c>
      <c r="AP9" s="38" t="e">
        <f>_xll.BDH($O9&amp;"G"&amp;AP$4&amp;" Index","PX_LAST",$H$1,$H$1,"Fill=C","Days=A")/_xll.BDH($O9&amp;"G"&amp;AP$4&amp;" Index","PX_LAST",$AK$4,$AK$4,"Fill=C","Days=A")-1</f>
        <v>#VALUE!</v>
      </c>
      <c r="AQ9" s="38" t="e">
        <f>_xll.BDH($O9&amp;"G"&amp;AQ$4&amp;" Index","PX_LAST",$H$1,$H$1,"Fill=C","Days=A")/_xll.BDH($O9&amp;"G"&amp;AQ$4&amp;" Index","PX_LAST",$AK$4,$AK$4,"Fill=C","Days=A")-1</f>
        <v>#VALUE!</v>
      </c>
    </row>
    <row r="10" spans="5:43" s="1" customFormat="1" x14ac:dyDescent="0.25">
      <c r="E10" s="9" t="s">
        <v>61</v>
      </c>
      <c r="F10" s="9" t="s">
        <v>177</v>
      </c>
      <c r="G10" s="50">
        <f>IF(ISNUMBER(_xll.BDH($E10,"PX_LAST",H$1,H$1,"Fill=C","Days=A"))=TRUE,_xll.BDH($E10,"PX_LAST",H$1,H$1,"Fill=C","Days=A"),0)</f>
        <v>1.8839999999999999</v>
      </c>
      <c r="H10" s="42">
        <f>(G10-_xll.BDH($E10,"PX_LAST",I$1,I$1,"Fill=C","Days=A"))*100</f>
        <v>1.6000000000000014</v>
      </c>
      <c r="I10" s="42">
        <f>(G10-_xll.BDH($E10,"PX_LAST",J$1,J$1,"Fill=C","Days=A"))*100</f>
        <v>-3.8000000000000256</v>
      </c>
      <c r="J10" s="42">
        <f>(G10-_xll.BDH($E10,"PX_LAST",K$1,K$1,"Fill=C","Days=A"))*100</f>
        <v>12.79999999999999</v>
      </c>
      <c r="O10" s="9" t="s">
        <v>156</v>
      </c>
      <c r="P10" s="39" t="s">
        <v>170</v>
      </c>
      <c r="Q10" s="38" t="e">
        <f>_xll.BDH($O10&amp;"G"&amp;Q$4&amp;" Index","PX_LAST",$H$1,$H$1,"Fill=C","Days=A")/_xll.BDH($O10&amp;"G"&amp;Q$4&amp;" Index","PX_LAST",$O$5,$O$5,"Fill=C","Days=A")-1</f>
        <v>#VALUE!</v>
      </c>
      <c r="R10" s="38" t="e">
        <f>_xll.BDH($O10&amp;"G"&amp;R$4&amp;" Index","PX_LAST",$H$1,$H$1,"Fill=C","Days=A")/_xll.BDH($O10&amp;"G"&amp;R$4&amp;" Index","PX_LAST",$O$5,$O$5,"Fill=C","Days=A")-1</f>
        <v>#VALUE!</v>
      </c>
      <c r="S10" s="38" t="e">
        <f>_xll.BDH($O10&amp;"G"&amp;S$4&amp;" Index","PX_LAST",$H$1,$H$1,"Fill=C","Days=A")/_xll.BDH($O10&amp;"G"&amp;S$4&amp;" Index","PX_LAST",$O$5,$O$5,"Fill=C","Days=A")-1</f>
        <v>#VALUE!</v>
      </c>
      <c r="T10" s="38" t="e">
        <f>_xll.BDH($O10&amp;"G"&amp;T$4&amp;" Index","PX_LAST",$H$1,$H$1,"Fill=C","Days=A")/_xll.BDH($O10&amp;"G"&amp;T$4&amp;" Index","PX_LAST",$O$5,$O$5,"Fill=C","Days=A")-1</f>
        <v>#VALUE!</v>
      </c>
      <c r="U10" s="38" t="e">
        <f>_xll.BDH($O10&amp;"G"&amp;U$4&amp;" Index","PX_LAST",$H$1,$H$1,"Fill=C","Days=A")/_xll.BDH($O10&amp;"G"&amp;U$4&amp;" Index","PX_LAST",$O$5,$O$5,"Fill=C","Days=A")-1</f>
        <v>#VALUE!</v>
      </c>
      <c r="V10" s="38" t="e">
        <f>_xll.BDH($O10&amp;"G"&amp;V$4&amp;" Index","PX_LAST",$H$1,$H$1,"Fill=C","Days=A")/_xll.BDH($O10&amp;"G"&amp;V$4&amp;" Index","PX_LAST",$O$5,$O$5,"Fill=C","Days=A")-1</f>
        <v>#VALUE!</v>
      </c>
      <c r="W10" s="11"/>
      <c r="X10" s="11"/>
      <c r="Y10" s="11"/>
      <c r="AA10" s="39" t="s">
        <v>170</v>
      </c>
      <c r="AB10" s="38" t="e">
        <f>_xll.BDH($O10&amp;"G"&amp;AB$4&amp;" Index","PX_LAST",H$1,H$1,"Fill=C","Days=A")/_xll.BDH($O10&amp;"G"&amp;AB$4&amp;" Index","PX_LAST",$AA$4,$AA$4,"Fill=C","Days=A")-1</f>
        <v>#VALUE!</v>
      </c>
      <c r="AC10" s="38" t="e">
        <f>_xll.BDH($O10&amp;"G"&amp;AC$4&amp;" Index","PX_LAST",H$1,H$1,"Fill=C","Days=A")/_xll.BDH($O10&amp;"G"&amp;AC$4&amp;" Index","PX_LAST",$AA$4,$AA$4,"Fill=C","Days=A")-1</f>
        <v>#VALUE!</v>
      </c>
      <c r="AD10" s="38" t="e">
        <f>_xll.BDH($O10&amp;"G"&amp;AD$4&amp;" Index","PX_LAST",H$1,H$1,"Fill=C","Days=A")/_xll.BDH($O10&amp;"G"&amp;AD$4&amp;" Index","PX_LAST",$AA$4,$AA$4,"Fill=C","Days=A")-1</f>
        <v>#VALUE!</v>
      </c>
      <c r="AE10" s="38" t="e">
        <f>_xll.BDH($O10&amp;"G"&amp;AE$4&amp;" Index","PX_LAST",H$1,H$1,"Fill=C","Days=A")/_xll.BDH($O10&amp;"G"&amp;AE$4&amp;" Index","PX_LAST",$AA$4,$AA$4,"Fill=C","Days=A")-1</f>
        <v>#VALUE!</v>
      </c>
      <c r="AF10" s="38" t="e">
        <f>_xll.BDH($O10&amp;"G"&amp;AF$4&amp;" Index","PX_LAST",H$1,H$1,"Fill=C","Days=A")/_xll.BDH($O10&amp;"G"&amp;AF$4&amp;" Index","PX_LAST",$AA$4,$AA$4,"Fill=C","Days=A")-1</f>
        <v>#VALUE!</v>
      </c>
      <c r="AG10" s="38" t="e">
        <f>_xll.BDH($O10&amp;"G"&amp;AG$4&amp;" Index","PX_LAST",H$1,H$1,"Fill=C","Days=A")/_xll.BDH($O10&amp;"G"&amp;AG$4&amp;" Index","PX_LAST",$AA$4,$AA$4,"Fill=C","Days=A")-1</f>
        <v>#VALUE!</v>
      </c>
      <c r="AH10" s="11"/>
      <c r="AI10" s="11"/>
      <c r="AJ10" s="11"/>
      <c r="AK10" s="39" t="s">
        <v>170</v>
      </c>
      <c r="AL10" s="38" t="e">
        <f>_xll.BDH($O10&amp;"G"&amp;AL$4&amp;" Index","PX_LAST",$H$1,$H$1,"Fill=C","Days=A")/_xll.BDH($O10&amp;"G"&amp;AL$4&amp;" Index","PX_LAST",$AK$4,$AK$4,"Fill=C","Days=A")-1</f>
        <v>#VALUE!</v>
      </c>
      <c r="AM10" s="38" t="e">
        <f>_xll.BDH($O10&amp;"G"&amp;AM$4&amp;" Index","PX_LAST",$H$1,$H$1,"Fill=C","Days=A")/_xll.BDH($O10&amp;"G"&amp;AM$4&amp;" Index","PX_LAST",$AK$4,$AK$4,"Fill=C","Days=A")-1</f>
        <v>#VALUE!</v>
      </c>
      <c r="AN10" s="38" t="e">
        <f>_xll.BDH($O10&amp;"G"&amp;AN$4&amp;" Index","PX_LAST",$H$1,$H$1,"Fill=C","Days=A")/_xll.BDH($O10&amp;"G"&amp;AN$4&amp;" Index","PX_LAST",$AK$4,$AK$4,"Fill=C","Days=A")-1</f>
        <v>#VALUE!</v>
      </c>
      <c r="AO10" s="38" t="e">
        <f>_xll.BDH($O10&amp;"G"&amp;AO$4&amp;" Index","PX_LAST",$H$1,$H$1,"Fill=C","Days=A")/_xll.BDH($O10&amp;"G"&amp;AO$4&amp;" Index","PX_LAST",$AK$4,$AK$4,"Fill=C","Days=A")-1</f>
        <v>#VALUE!</v>
      </c>
      <c r="AP10" s="38" t="e">
        <f>_xll.BDH($O10&amp;"G"&amp;AP$4&amp;" Index","PX_LAST",$H$1,$H$1,"Fill=C","Days=A")/_xll.BDH($O10&amp;"G"&amp;AP$4&amp;" Index","PX_LAST",$AK$4,$AK$4,"Fill=C","Days=A")-1</f>
        <v>#VALUE!</v>
      </c>
      <c r="AQ10" s="38" t="e">
        <f>_xll.BDH($O10&amp;"G"&amp;AQ$4&amp;" Index","PX_LAST",$H$1,$H$1,"Fill=C","Days=A")/_xll.BDH($O10&amp;"G"&amp;AQ$4&amp;" Index","PX_LAST",$AK$4,$AK$4,"Fill=C","Days=A")-1</f>
        <v>#VALUE!</v>
      </c>
    </row>
    <row r="11" spans="5:43" s="1" customFormat="1" x14ac:dyDescent="0.25">
      <c r="E11" s="1" t="s">
        <v>65</v>
      </c>
      <c r="F11" s="1" t="s">
        <v>178</v>
      </c>
      <c r="G11" s="51">
        <f>IF(ISNUMBER(_xll.BDH($E11,"PX_LAST",H$1,H$1,"Fill=C","Days=A"))=TRUE,_xll.BDH($E11,"PX_LAST",H$1,H$1,"Fill=C","Days=A"),0)</f>
        <v>2.8740000000000001</v>
      </c>
      <c r="H11" s="42">
        <f>(G11-_xll.BDH($E11,"PX_LAST",I$1,I$1,"Fill=C","Days=A"))*100</f>
        <v>-4.0999999999999925</v>
      </c>
      <c r="I11" s="42">
        <f>(G11-_xll.BDH($E11,"PX_LAST",J$1,J$1,"Fill=C","Days=A"))*100</f>
        <v>26.300000000000033</v>
      </c>
      <c r="J11" s="42">
        <f>(G11-_xll.BDH($E11,"PX_LAST",K$1,K$1,"Fill=C","Days=A"))*100</f>
        <v>13.39999999999999</v>
      </c>
      <c r="O11" s="1" t="s">
        <v>157</v>
      </c>
      <c r="P11" s="40" t="s">
        <v>45</v>
      </c>
      <c r="Q11" s="38" t="e">
        <f>_xll.BDH($O11&amp;"G"&amp;Q$4&amp;" Index","PX_LAST",$H$1,$H$1,"Fill=C","Days=A")/_xll.BDH($O11&amp;"G"&amp;Q$4&amp;" Index","PX_LAST",$O$5,$O$5,"Fill=C","Days=A")-1</f>
        <v>#VALUE!</v>
      </c>
      <c r="R11" s="38" t="e">
        <f>_xll.BDH($O11&amp;"G"&amp;R$4&amp;" Index","PX_LAST",$H$1,$H$1,"Fill=C","Days=A")/_xll.BDH($O11&amp;"G"&amp;R$4&amp;" Index","PX_LAST",$O$5,$O$5,"Fill=C","Days=A")-1</f>
        <v>#VALUE!</v>
      </c>
      <c r="S11" s="38" t="e">
        <f>_xll.BDH($O11&amp;"G"&amp;S$4&amp;" Index","PX_LAST",$H$1,$H$1,"Fill=C","Days=A")/_xll.BDH($O11&amp;"G"&amp;S$4&amp;" Index","PX_LAST",$O$5,$O$5,"Fill=C","Days=A")-1</f>
        <v>#VALUE!</v>
      </c>
      <c r="T11" s="38" t="e">
        <f>_xll.BDH($O11&amp;"G"&amp;T$4&amp;" Index","PX_LAST",$H$1,$H$1,"Fill=C","Days=A")/_xll.BDH($O11&amp;"G"&amp;T$4&amp;" Index","PX_LAST",$O$5,$O$5,"Fill=C","Days=A")-1</f>
        <v>#VALUE!</v>
      </c>
      <c r="U11" s="38" t="e">
        <f>_xll.BDH($O11&amp;"G"&amp;U$4&amp;" Index","PX_LAST",$H$1,$H$1,"Fill=C","Days=A")/_xll.BDH($O11&amp;"G"&amp;U$4&amp;" Index","PX_LAST",$O$5,$O$5,"Fill=C","Days=A")-1</f>
        <v>#VALUE!</v>
      </c>
      <c r="V11" s="38" t="e">
        <f>_xll.BDH($O11&amp;"G"&amp;V$4&amp;" Index","PX_LAST",$H$1,$H$1,"Fill=C","Days=A")/_xll.BDH($O11&amp;"G"&amp;V$4&amp;" Index","PX_LAST",$O$5,$O$5,"Fill=C","Days=A")-1</f>
        <v>#VALUE!</v>
      </c>
      <c r="W11" s="4"/>
      <c r="X11" s="4"/>
      <c r="Y11" s="4"/>
      <c r="AA11" s="40" t="s">
        <v>45</v>
      </c>
      <c r="AB11" s="38" t="e">
        <f>_xll.BDH($O11&amp;"G"&amp;AB$4&amp;" Index","PX_LAST",H$1,H$1,"Fill=C","Days=A")/_xll.BDH($O11&amp;"G"&amp;AB$4&amp;" Index","PX_LAST",$AA$4,$AA$4,"Fill=C","Days=A")-1</f>
        <v>#VALUE!</v>
      </c>
      <c r="AC11" s="38" t="e">
        <f>_xll.BDH($O11&amp;"G"&amp;AC$4&amp;" Index","PX_LAST",H$1,H$1,"Fill=C","Days=A")/_xll.BDH($O11&amp;"G"&amp;AC$4&amp;" Index","PX_LAST",$AA$4,$AA$4,"Fill=C","Days=A")-1</f>
        <v>#VALUE!</v>
      </c>
      <c r="AD11" s="38" t="e">
        <f>_xll.BDH($O11&amp;"G"&amp;AD$4&amp;" Index","PX_LAST",H$1,H$1,"Fill=C","Days=A")/_xll.BDH($O11&amp;"G"&amp;AD$4&amp;" Index","PX_LAST",$AA$4,$AA$4,"Fill=C","Days=A")-1</f>
        <v>#VALUE!</v>
      </c>
      <c r="AE11" s="38" t="e">
        <f>_xll.BDH($O11&amp;"G"&amp;AE$4&amp;" Index","PX_LAST",H$1,H$1,"Fill=C","Days=A")/_xll.BDH($O11&amp;"G"&amp;AE$4&amp;" Index","PX_LAST",$AA$4,$AA$4,"Fill=C","Days=A")-1</f>
        <v>#VALUE!</v>
      </c>
      <c r="AF11" s="38" t="e">
        <f>_xll.BDH($O11&amp;"G"&amp;AF$4&amp;" Index","PX_LAST",H$1,H$1,"Fill=C","Days=A")/_xll.BDH($O11&amp;"G"&amp;AF$4&amp;" Index","PX_LAST",$AA$4,$AA$4,"Fill=C","Days=A")-1</f>
        <v>#VALUE!</v>
      </c>
      <c r="AG11" s="38" t="e">
        <f>_xll.BDH($O11&amp;"G"&amp;AG$4&amp;" Index","PX_LAST",H$1,H$1,"Fill=C","Days=A")/_xll.BDH($O11&amp;"G"&amp;AG$4&amp;" Index","PX_LAST",$AA$4,$AA$4,"Fill=C","Days=A")-1</f>
        <v>#VALUE!</v>
      </c>
      <c r="AH11" s="4"/>
      <c r="AI11" s="4"/>
      <c r="AJ11" s="4"/>
      <c r="AK11" s="40" t="s">
        <v>45</v>
      </c>
      <c r="AL11" s="38" t="e">
        <f>_xll.BDH($O11&amp;"G"&amp;AL$4&amp;" Index","PX_LAST",$H$1,$H$1,"Fill=C","Days=A")/_xll.BDH($O11&amp;"G"&amp;AL$4&amp;" Index","PX_LAST",$AK$4,$AK$4,"Fill=C","Days=A")-1</f>
        <v>#VALUE!</v>
      </c>
      <c r="AM11" s="38" t="e">
        <f>_xll.BDH($O11&amp;"G"&amp;AM$4&amp;" Index","PX_LAST",$H$1,$H$1,"Fill=C","Days=A")/_xll.BDH($O11&amp;"G"&amp;AM$4&amp;" Index","PX_LAST",$AK$4,$AK$4,"Fill=C","Days=A")-1</f>
        <v>#VALUE!</v>
      </c>
      <c r="AN11" s="38" t="e">
        <f>_xll.BDH($O11&amp;"G"&amp;AN$4&amp;" Index","PX_LAST",$H$1,$H$1,"Fill=C","Days=A")/_xll.BDH($O11&amp;"G"&amp;AN$4&amp;" Index","PX_LAST",$AK$4,$AK$4,"Fill=C","Days=A")-1</f>
        <v>#VALUE!</v>
      </c>
      <c r="AO11" s="38" t="e">
        <f>_xll.BDH($O11&amp;"G"&amp;AO$4&amp;" Index","PX_LAST",$H$1,$H$1,"Fill=C","Days=A")/_xll.BDH($O11&amp;"G"&amp;AO$4&amp;" Index","PX_LAST",$AK$4,$AK$4,"Fill=C","Days=A")-1</f>
        <v>#VALUE!</v>
      </c>
      <c r="AP11" s="38" t="e">
        <f>_xll.BDH($O11&amp;"G"&amp;AP$4&amp;" Index","PX_LAST",$H$1,$H$1,"Fill=C","Days=A")/_xll.BDH($O11&amp;"G"&amp;AP$4&amp;" Index","PX_LAST",$AK$4,$AK$4,"Fill=C","Days=A")-1</f>
        <v>#VALUE!</v>
      </c>
      <c r="AQ11" s="38" t="e">
        <f>_xll.BDH($O11&amp;"G"&amp;AQ$4&amp;" Index","PX_LAST",$H$1,$H$1,"Fill=C","Days=A")/_xll.BDH($O11&amp;"G"&amp;AQ$4&amp;" Index","PX_LAST",$AK$4,$AK$4,"Fill=C","Days=A")-1</f>
        <v>#VALUE!</v>
      </c>
    </row>
    <row r="12" spans="5:43" s="1" customFormat="1" x14ac:dyDescent="0.25">
      <c r="E12" s="9" t="s">
        <v>68</v>
      </c>
      <c r="F12" s="9" t="s">
        <v>179</v>
      </c>
      <c r="G12" s="50">
        <f>IF(ISNUMBER(_xll.BDH($E12,"PX_LAST",H$1,H$1,"Fill=C","Days=A"))=TRUE,_xll.BDH($E12,"PX_LAST",H$1,H$1,"Fill=C","Days=A"),0)</f>
        <v>0.79900000000000004</v>
      </c>
      <c r="H12" s="42">
        <f>(G12-_xll.BDH($E12,"PX_LAST",I$1,I$1,"Fill=C","Days=A"))*100</f>
        <v>-4.8999999999999932</v>
      </c>
      <c r="I12" s="42">
        <f>(G12-_xll.BDH($E12,"PX_LAST",J$1,J$1,"Fill=C","Days=A"))*100</f>
        <v>-6.5999999999999943</v>
      </c>
      <c r="J12" s="42">
        <f>(G12-_xll.BDH($E12,"PX_LAST",K$1,K$1,"Fill=C","Days=A"))*100</f>
        <v>-2.6999999999999913</v>
      </c>
      <c r="O12" s="9" t="s">
        <v>158</v>
      </c>
      <c r="P12" s="39" t="s">
        <v>171</v>
      </c>
      <c r="Q12" s="38" t="e">
        <f>_xll.BDH($O12&amp;"G"&amp;Q$4&amp;" Index","PX_LAST",$H$1,$H$1,"Fill=C","Days=A")/_xll.BDH($O12&amp;"G"&amp;Q$4&amp;" Index","PX_LAST",$O$5,$O$5,"Fill=C","Days=A")-1</f>
        <v>#VALUE!</v>
      </c>
      <c r="R12" s="38" t="e">
        <f>_xll.BDH($O12&amp;"G"&amp;R$4&amp;" Index","PX_LAST",$H$1,$H$1,"Fill=C","Days=A")/_xll.BDH($O12&amp;"G"&amp;R$4&amp;" Index","PX_LAST",$O$5,$O$5,"Fill=C","Days=A")-1</f>
        <v>#VALUE!</v>
      </c>
      <c r="S12" s="38" t="e">
        <f>_xll.BDH($O12&amp;"G"&amp;S$4&amp;" Index","PX_LAST",$H$1,$H$1,"Fill=C","Days=A")/_xll.BDH($O12&amp;"G"&amp;S$4&amp;" Index","PX_LAST",$O$5,$O$5,"Fill=C","Days=A")-1</f>
        <v>#VALUE!</v>
      </c>
      <c r="T12" s="38" t="e">
        <f>_xll.BDH($O12&amp;"G"&amp;T$4&amp;" Index","PX_LAST",$H$1,$H$1,"Fill=C","Days=A")/_xll.BDH($O12&amp;"G"&amp;T$4&amp;" Index","PX_LAST",$O$5,$O$5,"Fill=C","Days=A")-1</f>
        <v>#VALUE!</v>
      </c>
      <c r="U12" s="38" t="e">
        <f>_xll.BDH($O12&amp;"G"&amp;U$4&amp;" Index","PX_LAST",$H$1,$H$1,"Fill=C","Days=A")/_xll.BDH($O12&amp;"G"&amp;U$4&amp;" Index","PX_LAST",$O$5,$O$5,"Fill=C","Days=A")-1</f>
        <v>#VALUE!</v>
      </c>
      <c r="V12" s="38" t="e">
        <f>_xll.BDH($O12&amp;"G"&amp;V$4&amp;" Index","PX_LAST",$H$1,$H$1,"Fill=C","Days=A")/_xll.BDH($O12&amp;"G"&amp;V$4&amp;" Index","PX_LAST",$O$5,$O$5,"Fill=C","Days=A")-1</f>
        <v>#VALUE!</v>
      </c>
      <c r="W12" s="11"/>
      <c r="X12" s="11"/>
      <c r="Y12" s="11"/>
      <c r="AA12" s="39" t="s">
        <v>171</v>
      </c>
      <c r="AB12" s="38" t="e">
        <f>_xll.BDH($O12&amp;"G"&amp;AB$4&amp;" Index","PX_LAST",H$1,H$1,"Fill=C","Days=A")/_xll.BDH($O12&amp;"G"&amp;AB$4&amp;" Index","PX_LAST",$AA$4,$AA$4,"Fill=C","Days=A")-1</f>
        <v>#VALUE!</v>
      </c>
      <c r="AC12" s="38" t="e">
        <f>_xll.BDH($O12&amp;"G"&amp;AC$4&amp;" Index","PX_LAST",H$1,H$1,"Fill=C","Days=A")/_xll.BDH($O12&amp;"G"&amp;AC$4&amp;" Index","PX_LAST",$AA$4,$AA$4,"Fill=C","Days=A")-1</f>
        <v>#VALUE!</v>
      </c>
      <c r="AD12" s="38" t="e">
        <f>_xll.BDH($O12&amp;"G"&amp;AD$4&amp;" Index","PX_LAST",H$1,H$1,"Fill=C","Days=A")/_xll.BDH($O12&amp;"G"&amp;AD$4&amp;" Index","PX_LAST",$AA$4,$AA$4,"Fill=C","Days=A")-1</f>
        <v>#VALUE!</v>
      </c>
      <c r="AE12" s="38" t="e">
        <f>_xll.BDH($O12&amp;"G"&amp;AE$4&amp;" Index","PX_LAST",H$1,H$1,"Fill=C","Days=A")/_xll.BDH($O12&amp;"G"&amp;AE$4&amp;" Index","PX_LAST",$AA$4,$AA$4,"Fill=C","Days=A")-1</f>
        <v>#VALUE!</v>
      </c>
      <c r="AF12" s="38" t="e">
        <f>_xll.BDH($O12&amp;"G"&amp;AF$4&amp;" Index","PX_LAST",H$1,H$1,"Fill=C","Days=A")/_xll.BDH($O12&amp;"G"&amp;AF$4&amp;" Index","PX_LAST",$AA$4,$AA$4,"Fill=C","Days=A")-1</f>
        <v>#VALUE!</v>
      </c>
      <c r="AG12" s="38" t="e">
        <f>_xll.BDH($O12&amp;"G"&amp;AG$4&amp;" Index","PX_LAST",H$1,H$1,"Fill=C","Days=A")/_xll.BDH($O12&amp;"G"&amp;AG$4&amp;" Index","PX_LAST",$AA$4,$AA$4,"Fill=C","Days=A")-1</f>
        <v>#VALUE!</v>
      </c>
      <c r="AH12" s="11"/>
      <c r="AI12" s="11"/>
      <c r="AJ12" s="11"/>
      <c r="AK12" s="39" t="s">
        <v>171</v>
      </c>
      <c r="AL12" s="38" t="e">
        <f>_xll.BDH($O12&amp;"G"&amp;AL$4&amp;" Index","PX_LAST",$H$1,$H$1,"Fill=C","Days=A")/_xll.BDH($O12&amp;"G"&amp;AL$4&amp;" Index","PX_LAST",$AK$4,$AK$4,"Fill=C","Days=A")-1</f>
        <v>#VALUE!</v>
      </c>
      <c r="AM12" s="38" t="e">
        <f>_xll.BDH($O12&amp;"G"&amp;AM$4&amp;" Index","PX_LAST",$H$1,$H$1,"Fill=C","Days=A")/_xll.BDH($O12&amp;"G"&amp;AM$4&amp;" Index","PX_LAST",$AK$4,$AK$4,"Fill=C","Days=A")-1</f>
        <v>#VALUE!</v>
      </c>
      <c r="AN12" s="38" t="e">
        <f>_xll.BDH($O12&amp;"G"&amp;AN$4&amp;" Index","PX_LAST",$H$1,$H$1,"Fill=C","Days=A")/_xll.BDH($O12&amp;"G"&amp;AN$4&amp;" Index","PX_LAST",$AK$4,$AK$4,"Fill=C","Days=A")-1</f>
        <v>#VALUE!</v>
      </c>
      <c r="AO12" s="38" t="e">
        <f>_xll.BDH($O12&amp;"G"&amp;AO$4&amp;" Index","PX_LAST",$H$1,$H$1,"Fill=C","Days=A")/_xll.BDH($O12&amp;"G"&amp;AO$4&amp;" Index","PX_LAST",$AK$4,$AK$4,"Fill=C","Days=A")-1</f>
        <v>#VALUE!</v>
      </c>
      <c r="AP12" s="38" t="e">
        <f>_xll.BDH($O12&amp;"G"&amp;AP$4&amp;" Index","PX_LAST",$H$1,$H$1,"Fill=C","Days=A")/_xll.BDH($O12&amp;"G"&amp;AP$4&amp;" Index","PX_LAST",$AK$4,$AK$4,"Fill=C","Days=A")-1</f>
        <v>#VALUE!</v>
      </c>
      <c r="AQ12" s="38" t="e">
        <f>_xll.BDH($O12&amp;"G"&amp;AQ$4&amp;" Index","PX_LAST",$H$1,$H$1,"Fill=C","Days=A")/_xll.BDH($O12&amp;"G"&amp;AQ$4&amp;" Index","PX_LAST",$AK$4,$AK$4,"Fill=C","Days=A")-1</f>
        <v>#VALUE!</v>
      </c>
    </row>
    <row r="13" spans="5:43" s="1" customFormat="1" x14ac:dyDescent="0.25">
      <c r="E13" s="1" t="s">
        <v>69</v>
      </c>
      <c r="F13" s="1" t="s">
        <v>180</v>
      </c>
      <c r="G13" s="51">
        <f>IF(ISNUMBER(_xll.BDH($E13,"PX_LAST",H$1,H$1,"Fill=C","Days=A"))=TRUE,_xll.BDH($E13,"PX_LAST",H$1,H$1,"Fill=C","Days=A"),0)</f>
        <v>1.591</v>
      </c>
      <c r="H13" s="42">
        <f>(G13-_xll.BDH($E13,"PX_LAST",I$1,I$1,"Fill=C","Days=A"))*100</f>
        <v>-2.5000000000000133</v>
      </c>
      <c r="I13" s="42">
        <f>(G13-_xll.BDH($E13,"PX_LAST",J$1,J$1,"Fill=C","Days=A"))*100</f>
        <v>4.8999999999999932</v>
      </c>
      <c r="J13" s="42">
        <f>(G13-_xll.BDH($E13,"PX_LAST",K$1,K$1,"Fill=C","Days=A"))*100</f>
        <v>-19.700000000000006</v>
      </c>
      <c r="O13" s="1" t="s">
        <v>159</v>
      </c>
      <c r="P13" s="40" t="s">
        <v>172</v>
      </c>
      <c r="Q13" s="38" t="e">
        <f>_xll.BDH($O13&amp;"G"&amp;Q$4&amp;" Index","PX_LAST",$H$1,$H$1,"Fill=C","Days=A")/_xll.BDH($O13&amp;"G"&amp;Q$4&amp;" Index","PX_LAST",$O$5,$O$5,"Fill=C","Days=A")-1</f>
        <v>#VALUE!</v>
      </c>
      <c r="R13" s="38" t="e">
        <f>_xll.BDH($O13&amp;"G"&amp;R$4&amp;" Index","PX_LAST",$H$1,$H$1,"Fill=C","Days=A")/_xll.BDH($O13&amp;"G"&amp;R$4&amp;" Index","PX_LAST",$O$5,$O$5,"Fill=C","Days=A")-1</f>
        <v>#VALUE!</v>
      </c>
      <c r="S13" s="38" t="e">
        <f>_xll.BDH($O13&amp;"G"&amp;S$4&amp;" Index","PX_LAST",$H$1,$H$1,"Fill=C","Days=A")/_xll.BDH($O13&amp;"G"&amp;S$4&amp;" Index","PX_LAST",$O$5,$O$5,"Fill=C","Days=A")-1</f>
        <v>#VALUE!</v>
      </c>
      <c r="T13" s="38" t="e">
        <f>_xll.BDH($O13&amp;"G"&amp;T$4&amp;" Index","PX_LAST",$H$1,$H$1,"Fill=C","Days=A")/_xll.BDH($O13&amp;"G"&amp;T$4&amp;" Index","PX_LAST",$O$5,$O$5,"Fill=C","Days=A")-1</f>
        <v>#VALUE!</v>
      </c>
      <c r="U13" s="38" t="e">
        <f>_xll.BDH($O13&amp;"G"&amp;U$4&amp;" Index","PX_LAST",$H$1,$H$1,"Fill=C","Days=A")/_xll.BDH($O13&amp;"G"&amp;U$4&amp;" Index","PX_LAST",$O$5,$O$5,"Fill=C","Days=A")-1</f>
        <v>#VALUE!</v>
      </c>
      <c r="V13" s="38" t="e">
        <f>_xll.BDH($O13&amp;"G"&amp;V$4&amp;" Index","PX_LAST",$H$1,$H$1,"Fill=C","Days=A")/_xll.BDH($O13&amp;"G"&amp;V$4&amp;" Index","PX_LAST",$O$5,$O$5,"Fill=C","Days=A")-1</f>
        <v>#VALUE!</v>
      </c>
      <c r="W13" s="4"/>
      <c r="X13" s="4"/>
      <c r="Y13" s="4"/>
      <c r="AA13" s="40" t="s">
        <v>172</v>
      </c>
      <c r="AB13" s="38" t="e">
        <f>_xll.BDH($O13&amp;"G"&amp;AB$4&amp;" Index","PX_LAST",H$1,H$1,"Fill=C","Days=A")/_xll.BDH($O13&amp;"G"&amp;AB$4&amp;" Index","PX_LAST",$AA$4,$AA$4,"Fill=C","Days=A")-1</f>
        <v>#VALUE!</v>
      </c>
      <c r="AC13" s="38" t="e">
        <f>_xll.BDH($O13&amp;"G"&amp;AC$4&amp;" Index","PX_LAST",H$1,H$1,"Fill=C","Days=A")/_xll.BDH($O13&amp;"G"&amp;AC$4&amp;" Index","PX_LAST",$AA$4,$AA$4,"Fill=C","Days=A")-1</f>
        <v>#VALUE!</v>
      </c>
      <c r="AD13" s="38" t="e">
        <f>_xll.BDH($O13&amp;"G"&amp;AD$4&amp;" Index","PX_LAST",H$1,H$1,"Fill=C","Days=A")/_xll.BDH($O13&amp;"G"&amp;AD$4&amp;" Index","PX_LAST",$AA$4,$AA$4,"Fill=C","Days=A")-1</f>
        <v>#VALUE!</v>
      </c>
      <c r="AE13" s="38" t="e">
        <f>_xll.BDH($O13&amp;"G"&amp;AE$4&amp;" Index","PX_LAST",H$1,H$1,"Fill=C","Days=A")/_xll.BDH($O13&amp;"G"&amp;AE$4&amp;" Index","PX_LAST",$AA$4,$AA$4,"Fill=C","Days=A")-1</f>
        <v>#VALUE!</v>
      </c>
      <c r="AF13" s="38" t="e">
        <f>_xll.BDH($O13&amp;"G"&amp;AF$4&amp;" Index","PX_LAST",H$1,H$1,"Fill=C","Days=A")/_xll.BDH($O13&amp;"G"&amp;AF$4&amp;" Index","PX_LAST",$AA$4,$AA$4,"Fill=C","Days=A")-1</f>
        <v>#VALUE!</v>
      </c>
      <c r="AG13" s="38" t="e">
        <f>_xll.BDH($O13&amp;"G"&amp;AG$4&amp;" Index","PX_LAST",H$1,H$1,"Fill=C","Days=A")/_xll.BDH($O13&amp;"G"&amp;AG$4&amp;" Index","PX_LAST",$AA$4,$AA$4,"Fill=C","Days=A")-1</f>
        <v>#VALUE!</v>
      </c>
      <c r="AH13" s="4"/>
      <c r="AI13" s="4"/>
      <c r="AJ13" s="4"/>
      <c r="AK13" s="40" t="s">
        <v>172</v>
      </c>
      <c r="AL13" s="38" t="e">
        <f>_xll.BDH($O13&amp;"G"&amp;AL$4&amp;" Index","PX_LAST",$H$1,$H$1,"Fill=C","Days=A")/_xll.BDH($O13&amp;"G"&amp;AL$4&amp;" Index","PX_LAST",$AK$4,$AK$4,"Fill=C","Days=A")-1</f>
        <v>#VALUE!</v>
      </c>
      <c r="AM13" s="38" t="e">
        <f>_xll.BDH($O13&amp;"G"&amp;AM$4&amp;" Index","PX_LAST",$H$1,$H$1,"Fill=C","Days=A")/_xll.BDH($O13&amp;"G"&amp;AM$4&amp;" Index","PX_LAST",$AK$4,$AK$4,"Fill=C","Days=A")-1</f>
        <v>#VALUE!</v>
      </c>
      <c r="AN13" s="38" t="e">
        <f>_xll.BDH($O13&amp;"G"&amp;AN$4&amp;" Index","PX_LAST",$H$1,$H$1,"Fill=C","Days=A")/_xll.BDH($O13&amp;"G"&amp;AN$4&amp;" Index","PX_LAST",$AK$4,$AK$4,"Fill=C","Days=A")-1</f>
        <v>#VALUE!</v>
      </c>
      <c r="AO13" s="38" t="e">
        <f>_xll.BDH($O13&amp;"G"&amp;AO$4&amp;" Index","PX_LAST",$H$1,$H$1,"Fill=C","Days=A")/_xll.BDH($O13&amp;"G"&amp;AO$4&amp;" Index","PX_LAST",$AK$4,$AK$4,"Fill=C","Days=A")-1</f>
        <v>#VALUE!</v>
      </c>
      <c r="AP13" s="38" t="e">
        <f>_xll.BDH($O13&amp;"G"&amp;AP$4&amp;" Index","PX_LAST",$H$1,$H$1,"Fill=C","Days=A")/_xll.BDH($O13&amp;"G"&amp;AP$4&amp;" Index","PX_LAST",$AK$4,$AK$4,"Fill=C","Days=A")-1</f>
        <v>#VALUE!</v>
      </c>
      <c r="AQ13" s="38" t="e">
        <f>_xll.BDH($O13&amp;"G"&amp;AQ$4&amp;" Index","PX_LAST",$H$1,$H$1,"Fill=C","Days=A")/_xll.BDH($O13&amp;"G"&amp;AQ$4&amp;" Index","PX_LAST",$AK$4,$AK$4,"Fill=C","Days=A")-1</f>
        <v>#VALUE!</v>
      </c>
    </row>
    <row r="14" spans="5:43" s="1" customFormat="1" ht="15.75" thickBot="1" x14ac:dyDescent="0.3">
      <c r="G14" s="5"/>
      <c r="H14" s="5"/>
      <c r="I14" s="5"/>
      <c r="J14" s="33"/>
      <c r="O14" s="9" t="s">
        <v>160</v>
      </c>
      <c r="P14" s="39" t="s">
        <v>150</v>
      </c>
      <c r="Q14" s="38" t="e">
        <f>_xll.BDH($O14&amp;"G"&amp;Q$4&amp;" Index","PX_LAST",$H$1,$H$1,"Fill=C","Days=A")/_xll.BDH($O14&amp;"G"&amp;Q$4&amp;" Index","PX_LAST",$O$5,$O$5,"Fill=C","Days=A")-1</f>
        <v>#VALUE!</v>
      </c>
      <c r="R14" s="38" t="e">
        <f>_xll.BDH($O14&amp;"G"&amp;R$4&amp;" Index","PX_LAST",$H$1,$H$1,"Fill=C","Days=A")/_xll.BDH($O14&amp;"G"&amp;R$4&amp;" Index","PX_LAST",$O$5,$O$5,"Fill=C","Days=A")-1</f>
        <v>#VALUE!</v>
      </c>
      <c r="S14" s="38" t="e">
        <f>_xll.BDH($O14&amp;"G"&amp;S$4&amp;" Index","PX_LAST",$H$1,$H$1,"Fill=C","Days=A")/_xll.BDH($O14&amp;"G"&amp;S$4&amp;" Index","PX_LAST",$O$5,$O$5,"Fill=C","Days=A")-1</f>
        <v>#VALUE!</v>
      </c>
      <c r="T14" s="38" t="e">
        <f>_xll.BDH($O14&amp;"G"&amp;T$4&amp;" Index","PX_LAST",$H$1,$H$1,"Fill=C","Days=A")/_xll.BDH($O14&amp;"G"&amp;T$4&amp;" Index","PX_LAST",$O$5,$O$5,"Fill=C","Days=A")-1</f>
        <v>#VALUE!</v>
      </c>
      <c r="U14" s="38" t="e">
        <f>_xll.BDH($O14&amp;"G"&amp;U$4&amp;" Index","PX_LAST",$H$1,$H$1,"Fill=C","Days=A")/_xll.BDH($O14&amp;"G"&amp;U$4&amp;" Index","PX_LAST",$O$5,$O$5,"Fill=C","Days=A")-1</f>
        <v>#VALUE!</v>
      </c>
      <c r="V14" s="38" t="e">
        <f>_xll.BDH($O14&amp;"G"&amp;V$4&amp;" Index","PX_LAST",$H$1,$H$1,"Fill=C","Days=A")/_xll.BDH($O14&amp;"G"&amp;V$4&amp;" Index","PX_LAST",$O$5,$O$5,"Fill=C","Days=A")-1</f>
        <v>#VALUE!</v>
      </c>
      <c r="W14" s="11"/>
      <c r="X14" s="11"/>
      <c r="Y14" s="11"/>
      <c r="AA14" s="39" t="s">
        <v>150</v>
      </c>
      <c r="AB14" s="38" t="e">
        <f>_xll.BDH($O14&amp;"G"&amp;AB$4&amp;" Index","PX_LAST",H$1,H$1,"Fill=C","Days=A")/_xll.BDH($O14&amp;"G"&amp;AB$4&amp;" Index","PX_LAST",$AA$4,$AA$4,"Fill=C","Days=A")-1</f>
        <v>#VALUE!</v>
      </c>
      <c r="AC14" s="38" t="e">
        <f>_xll.BDH($O14&amp;"G"&amp;AC$4&amp;" Index","PX_LAST",H$1,H$1,"Fill=C","Days=A")/_xll.BDH($O14&amp;"G"&amp;AC$4&amp;" Index","PX_LAST",$AA$4,$AA$4,"Fill=C","Days=A")-1</f>
        <v>#VALUE!</v>
      </c>
      <c r="AD14" s="38" t="e">
        <f>_xll.BDH($O14&amp;"G"&amp;AD$4&amp;" Index","PX_LAST",H$1,H$1,"Fill=C","Days=A")/_xll.BDH($O14&amp;"G"&amp;AD$4&amp;" Index","PX_LAST",$AA$4,$AA$4,"Fill=C","Days=A")-1</f>
        <v>#VALUE!</v>
      </c>
      <c r="AE14" s="38" t="e">
        <f>_xll.BDH($O14&amp;"G"&amp;AE$4&amp;" Index","PX_LAST",H$1,H$1,"Fill=C","Days=A")/_xll.BDH($O14&amp;"G"&amp;AE$4&amp;" Index","PX_LAST",$AA$4,$AA$4,"Fill=C","Days=A")-1</f>
        <v>#VALUE!</v>
      </c>
      <c r="AF14" s="38" t="e">
        <f>_xll.BDH($O14&amp;"G"&amp;AF$4&amp;" Index","PX_LAST",H$1,H$1,"Fill=C","Days=A")/_xll.BDH($O14&amp;"G"&amp;AF$4&amp;" Index","PX_LAST",$AA$4,$AA$4,"Fill=C","Days=A")-1</f>
        <v>#VALUE!</v>
      </c>
      <c r="AG14" s="38" t="e">
        <f>_xll.BDH($O14&amp;"G"&amp;AG$4&amp;" Index","PX_LAST",H$1,H$1,"Fill=C","Days=A")/_xll.BDH($O14&amp;"G"&amp;AG$4&amp;" Index","PX_LAST",$AA$4,$AA$4,"Fill=C","Days=A")-1</f>
        <v>#VALUE!</v>
      </c>
      <c r="AH14" s="11"/>
      <c r="AI14" s="11"/>
      <c r="AJ14" s="11"/>
      <c r="AK14" s="39" t="s">
        <v>150</v>
      </c>
      <c r="AL14" s="38" t="e">
        <f>_xll.BDH($O14&amp;"G"&amp;AL$4&amp;" Index","PX_LAST",$H$1,$H$1,"Fill=C","Days=A")/_xll.BDH($O14&amp;"G"&amp;AL$4&amp;" Index","PX_LAST",$AK$4,$AK$4,"Fill=C","Days=A")-1</f>
        <v>#VALUE!</v>
      </c>
      <c r="AM14" s="38" t="e">
        <f>_xll.BDH($O14&amp;"G"&amp;AM$4&amp;" Index","PX_LAST",$H$1,$H$1,"Fill=C","Days=A")/_xll.BDH($O14&amp;"G"&amp;AM$4&amp;" Index","PX_LAST",$AK$4,$AK$4,"Fill=C","Days=A")-1</f>
        <v>#VALUE!</v>
      </c>
      <c r="AN14" s="38" t="e">
        <f>_xll.BDH($O14&amp;"G"&amp;AN$4&amp;" Index","PX_LAST",$H$1,$H$1,"Fill=C","Days=A")/_xll.BDH($O14&amp;"G"&amp;AN$4&amp;" Index","PX_LAST",$AK$4,$AK$4,"Fill=C","Days=A")-1</f>
        <v>#VALUE!</v>
      </c>
      <c r="AO14" s="38" t="e">
        <f>_xll.BDH($O14&amp;"G"&amp;AO$4&amp;" Index","PX_LAST",$H$1,$H$1,"Fill=C","Days=A")/_xll.BDH($O14&amp;"G"&amp;AO$4&amp;" Index","PX_LAST",$AK$4,$AK$4,"Fill=C","Days=A")-1</f>
        <v>#VALUE!</v>
      </c>
      <c r="AP14" s="38" t="e">
        <f>_xll.BDH($O14&amp;"G"&amp;AP$4&amp;" Index","PX_LAST",$H$1,$H$1,"Fill=C","Days=A")/_xll.BDH($O14&amp;"G"&amp;AP$4&amp;" Index","PX_LAST",$AK$4,$AK$4,"Fill=C","Days=A")-1</f>
        <v>#VALUE!</v>
      </c>
      <c r="AQ14" s="38" t="e">
        <f>_xll.BDH($O14&amp;"G"&amp;AQ$4&amp;" Index","PX_LAST",$H$1,$H$1,"Fill=C","Days=A")/_xll.BDH($O14&amp;"G"&amp;AQ$4&amp;" Index","PX_LAST",$AK$4,$AK$4,"Fill=C","Days=A")-1</f>
        <v>#VALUE!</v>
      </c>
    </row>
    <row r="15" spans="5:43" s="1" customFormat="1" ht="15.75" thickBot="1" x14ac:dyDescent="0.3">
      <c r="F15" s="43" t="s">
        <v>77</v>
      </c>
      <c r="G15" s="7" t="s">
        <v>11</v>
      </c>
      <c r="H15" s="28" t="s">
        <v>247</v>
      </c>
      <c r="I15" s="28" t="str">
        <f>$I$5</f>
        <v>MTD Δ (bp)</v>
      </c>
      <c r="J15" s="44" t="s">
        <v>224</v>
      </c>
      <c r="O15" s="1" t="s">
        <v>149</v>
      </c>
      <c r="P15" s="40" t="s">
        <v>149</v>
      </c>
      <c r="Q15" s="38" t="e">
        <f>_xll.BDH($O15&amp;"G"&amp;Q$4&amp;" Index","PX_LAST",$H$1,$H$1,"Fill=C","Days=A")/_xll.BDH($O15&amp;"G"&amp;Q$4&amp;" Index","PX_LAST",$O$5,$O$5,"Fill=C","Days=A")-1</f>
        <v>#VALUE!</v>
      </c>
      <c r="R15" s="38" t="e">
        <f>_xll.BDH($O15&amp;"G"&amp;R$4&amp;" Index","PX_LAST",$H$1,$H$1,"Fill=C","Days=A")/_xll.BDH($O15&amp;"G"&amp;R$4&amp;" Index","PX_LAST",$O$5,$O$5,"Fill=C","Days=A")-1</f>
        <v>#VALUE!</v>
      </c>
      <c r="S15" s="38" t="e">
        <f>_xll.BDH($O15&amp;"G"&amp;S$4&amp;" Index","PX_LAST",$H$1,$H$1,"Fill=C","Days=A")/_xll.BDH($O15&amp;"G"&amp;S$4&amp;" Index","PX_LAST",$O$5,$O$5,"Fill=C","Days=A")-1</f>
        <v>#VALUE!</v>
      </c>
      <c r="T15" s="38" t="e">
        <f>_xll.BDH($O15&amp;"G"&amp;T$4&amp;" Index","PX_LAST",$H$1,$H$1,"Fill=C","Days=A")/_xll.BDH($O15&amp;"G"&amp;T$4&amp;" Index","PX_LAST",$O$5,$O$5,"Fill=C","Days=A")-1</f>
        <v>#VALUE!</v>
      </c>
      <c r="U15" s="38" t="e">
        <f>_xll.BDH($O15&amp;"G"&amp;U$4&amp;" Index","PX_LAST",$H$1,$H$1,"Fill=C","Days=A")/_xll.BDH($O15&amp;"G"&amp;U$4&amp;" Index","PX_LAST",$O$5,$O$5,"Fill=C","Days=A")-1</f>
        <v>#VALUE!</v>
      </c>
      <c r="V15" s="38" t="e">
        <f>_xll.BDH($O15&amp;"G"&amp;V$4&amp;" Index","PX_LAST",$H$1,$H$1,"Fill=C","Days=A")/_xll.BDH($O15&amp;"G"&amp;V$4&amp;" Index","PX_LAST",$O$5,$O$5,"Fill=C","Days=A")-1</f>
        <v>#VALUE!</v>
      </c>
      <c r="W15" s="4"/>
      <c r="X15" s="4"/>
      <c r="Y15" s="4"/>
      <c r="AA15" s="40" t="s">
        <v>149</v>
      </c>
      <c r="AB15" s="38" t="e">
        <f>_xll.BDH($O15&amp;"G"&amp;AB$4&amp;" Index","PX_LAST",H$1,H$1,"Fill=C","Days=A")/_xll.BDH($O15&amp;"G"&amp;AB$4&amp;" Index","PX_LAST",$AA$4,$AA$4,"Fill=C","Days=A")-1</f>
        <v>#VALUE!</v>
      </c>
      <c r="AC15" s="38" t="e">
        <f>_xll.BDH($O15&amp;"G"&amp;AC$4&amp;" Index","PX_LAST",H$1,H$1,"Fill=C","Days=A")/_xll.BDH($O15&amp;"G"&amp;AC$4&amp;" Index","PX_LAST",$AA$4,$AA$4,"Fill=C","Days=A")-1</f>
        <v>#VALUE!</v>
      </c>
      <c r="AD15" s="38" t="e">
        <f>_xll.BDH($O15&amp;"G"&amp;AD$4&amp;" Index","PX_LAST",H$1,H$1,"Fill=C","Days=A")/_xll.BDH($O15&amp;"G"&amp;AD$4&amp;" Index","PX_LAST",$AA$4,$AA$4,"Fill=C","Days=A")-1</f>
        <v>#VALUE!</v>
      </c>
      <c r="AE15" s="38" t="e">
        <f>_xll.BDH($O15&amp;"G"&amp;AE$4&amp;" Index","PX_LAST",H$1,H$1,"Fill=C","Days=A")/_xll.BDH($O15&amp;"G"&amp;AE$4&amp;" Index","PX_LAST",$AA$4,$AA$4,"Fill=C","Days=A")-1</f>
        <v>#VALUE!</v>
      </c>
      <c r="AF15" s="38" t="e">
        <f>_xll.BDH($O15&amp;"G"&amp;AF$4&amp;" Index","PX_LAST",H$1,H$1,"Fill=C","Days=A")/_xll.BDH($O15&amp;"G"&amp;AF$4&amp;" Index","PX_LAST",$AA$4,$AA$4,"Fill=C","Days=A")-1</f>
        <v>#VALUE!</v>
      </c>
      <c r="AG15" s="38" t="e">
        <f>_xll.BDH($O15&amp;"G"&amp;AG$4&amp;" Index","PX_LAST",H$1,H$1,"Fill=C","Days=A")/_xll.BDH($O15&amp;"G"&amp;AG$4&amp;" Index","PX_LAST",$AA$4,$AA$4,"Fill=C","Days=A")-1</f>
        <v>#VALUE!</v>
      </c>
      <c r="AH15" s="4"/>
      <c r="AI15" s="4"/>
      <c r="AJ15" s="4"/>
      <c r="AK15" s="40" t="s">
        <v>149</v>
      </c>
      <c r="AL15" s="38" t="e">
        <f>_xll.BDH($O15&amp;"G"&amp;AL$4&amp;" Index","PX_LAST",$H$1,$H$1,"Fill=C","Days=A")/_xll.BDH($O15&amp;"G"&amp;AL$4&amp;" Index","PX_LAST",$AK$4,$AK$4,"Fill=C","Days=A")-1</f>
        <v>#VALUE!</v>
      </c>
      <c r="AM15" s="38" t="e">
        <f>_xll.BDH($O15&amp;"G"&amp;AM$4&amp;" Index","PX_LAST",$H$1,$H$1,"Fill=C","Days=A")/_xll.BDH($O15&amp;"G"&amp;AM$4&amp;" Index","PX_LAST",$AK$4,$AK$4,"Fill=C","Days=A")-1</f>
        <v>#VALUE!</v>
      </c>
      <c r="AN15" s="38" t="e">
        <f>_xll.BDH($O15&amp;"G"&amp;AN$4&amp;" Index","PX_LAST",$H$1,$H$1,"Fill=C","Days=A")/_xll.BDH($O15&amp;"G"&amp;AN$4&amp;" Index","PX_LAST",$AK$4,$AK$4,"Fill=C","Days=A")-1</f>
        <v>#VALUE!</v>
      </c>
      <c r="AO15" s="38" t="e">
        <f>_xll.BDH($O15&amp;"G"&amp;AO$4&amp;" Index","PX_LAST",$H$1,$H$1,"Fill=C","Days=A")/_xll.BDH($O15&amp;"G"&amp;AO$4&amp;" Index","PX_LAST",$AK$4,$AK$4,"Fill=C","Days=A")-1</f>
        <v>#VALUE!</v>
      </c>
      <c r="AP15" s="38" t="e">
        <f>_xll.BDH($O15&amp;"G"&amp;AP$4&amp;" Index","PX_LAST",$H$1,$H$1,"Fill=C","Days=A")/_xll.BDH($O15&amp;"G"&amp;AP$4&amp;" Index","PX_LAST",$AK$4,$AK$4,"Fill=C","Days=A")-1</f>
        <v>#VALUE!</v>
      </c>
      <c r="AQ15" s="38" t="e">
        <f>_xll.BDH($O15&amp;"G"&amp;AQ$4&amp;" Index","PX_LAST",$H$1,$H$1,"Fill=C","Days=A")/_xll.BDH($O15&amp;"G"&amp;AQ$4&amp;" Index","PX_LAST",$AK$4,$AK$4,"Fill=C","Days=A")-1</f>
        <v>#VALUE!</v>
      </c>
    </row>
    <row r="16" spans="5:43" s="1" customFormat="1" x14ac:dyDescent="0.25">
      <c r="E16" s="9" t="s">
        <v>76</v>
      </c>
      <c r="F16" s="9" t="s">
        <v>181</v>
      </c>
      <c r="G16" s="50">
        <f>IF(ISNUMBER(_xll.BDH($E16,"PX_LAST",H$1,H$1,"Fill=C","Days=A"))=TRUE,_xll.BDH($E16,"PX_LAST",H$1,H$1,"Fill=C","Days=A"),0)</f>
        <v>2.4159999999999999</v>
      </c>
      <c r="H16" s="42">
        <f>(G16-_xll.BDH($E16,"PX_LAST",I$1,I$1,"Fill=C","Days=A"))*100</f>
        <v>-11.400000000000032</v>
      </c>
      <c r="I16" s="42">
        <f>(G16-_xll.BDH($E16,"PX_LAST",J$1,J$1,"Fill=C","Days=A"))*100</f>
        <v>-12.400000000000011</v>
      </c>
      <c r="J16" s="42">
        <f>(G16-_xll.BDH($E16,"PX_LAST",K$1,K$1,"Fill=C","Days=A"))*100</f>
        <v>-27.100000000000037</v>
      </c>
      <c r="O16" s="9"/>
      <c r="P16" s="9"/>
      <c r="Q16" s="23"/>
      <c r="R16" s="11"/>
      <c r="S16" s="23"/>
      <c r="T16" s="23"/>
      <c r="U16" s="23"/>
      <c r="V16" s="23"/>
      <c r="W16" s="11"/>
      <c r="X16" s="11"/>
      <c r="Y16" s="11"/>
      <c r="AA16" s="31"/>
      <c r="AB16" s="31"/>
      <c r="AC16" s="31"/>
      <c r="AD16" s="31"/>
      <c r="AE16" s="31"/>
      <c r="AF16" s="31"/>
      <c r="AG16" s="11"/>
      <c r="AK16" s="31"/>
      <c r="AL16" s="31"/>
      <c r="AM16" s="31"/>
      <c r="AN16" s="31"/>
      <c r="AO16" s="31"/>
      <c r="AP16" s="31"/>
      <c r="AQ16" s="11"/>
    </row>
    <row r="17" spans="4:10" s="1" customFormat="1" x14ac:dyDescent="0.25">
      <c r="E17" s="1" t="s">
        <v>62</v>
      </c>
      <c r="F17" s="1" t="s">
        <v>182</v>
      </c>
      <c r="G17" s="51">
        <f>IF(ISNUMBER(_xll.BDH($E17,"PX_LAST",H$1,H$1,"Fill=C","Days=A"))=TRUE,_xll.BDH($E17,"PX_LAST",H$1,H$1,"Fill=C","Days=A"),0)</f>
        <v>1.43</v>
      </c>
      <c r="H17" s="42">
        <f>(G17-_xll.BDH($E17,"PX_LAST",I$1,I$1,"Fill=C","Days=A"))*100</f>
        <v>-7.7000000000000179</v>
      </c>
      <c r="I17" s="42">
        <f>(G17-_xll.BDH($E17,"PX_LAST",J$1,J$1,"Fill=C","Days=A"))*100</f>
        <v>-5.0999999999999934</v>
      </c>
      <c r="J17" s="42">
        <f>(G17-_xll.BDH($E17,"PX_LAST",K$1,K$1,"Fill=C","Days=A"))*100</f>
        <v>-46.000000000000021</v>
      </c>
    </row>
    <row r="18" spans="4:10" s="1" customFormat="1" x14ac:dyDescent="0.25">
      <c r="E18" s="9" t="s">
        <v>75</v>
      </c>
      <c r="F18" s="9" t="s">
        <v>183</v>
      </c>
      <c r="G18" s="50">
        <f>IF(ISNUMBER(_xll.BDH($E18,"PX_LAST",H$1,H$1,"Fill=C","Days=A"))=TRUE,_xll.BDH($E18,"PX_LAST",H$1,H$1,"Fill=C","Days=A"),0)</f>
        <v>0.97</v>
      </c>
      <c r="H18" s="42">
        <f>(G18-_xll.BDH($E18,"PX_LAST",I$1,I$1,"Fill=C","Days=A"))*100</f>
        <v>-5.0999999999999934</v>
      </c>
      <c r="I18" s="42">
        <f>(G18-_xll.BDH($E18,"PX_LAST",J$1,J$1,"Fill=C","Days=A"))*100</f>
        <v>-14.200000000000014</v>
      </c>
      <c r="J18" s="42">
        <f>(G18-_xll.BDH($E18,"PX_LAST",K$1,K$1,"Fill=C","Days=A"))*100</f>
        <v>-28.000000000000004</v>
      </c>
    </row>
    <row r="19" spans="4:10" s="1" customFormat="1" x14ac:dyDescent="0.25">
      <c r="E19" s="1" t="s">
        <v>74</v>
      </c>
      <c r="F19" s="1" t="s">
        <v>184</v>
      </c>
      <c r="G19" s="51">
        <f>IF(ISNUMBER(_xll.BDH($E19,"PX_LAST",H$1,H$1,"Fill=C","Days=A"))=TRUE,_xll.BDH($E19,"PX_LAST",H$1,H$1,"Fill=C","Days=A"),0)</f>
        <v>7.2249999999999996</v>
      </c>
      <c r="H19" s="42">
        <f>(G19-_xll.BDH($E19,"PX_LAST",I$1,I$1,"Fill=C","Days=A"))*100</f>
        <v>-13.600000000000012</v>
      </c>
      <c r="I19" s="42">
        <f>(G19-_xll.BDH($E19,"PX_LAST",J$1,J$1,"Fill=C","Days=A"))*100</f>
        <v>-66.200000000000074</v>
      </c>
      <c r="J19" s="42">
        <f>(G19-_xll.BDH($E19,"PX_LAST",K$1,K$1,"Fill=C","Days=A"))*100</f>
        <v>-251.99999999999994</v>
      </c>
    </row>
    <row r="20" spans="4:10" s="1" customFormat="1" x14ac:dyDescent="0.25">
      <c r="E20" s="9" t="s">
        <v>63</v>
      </c>
      <c r="F20" s="9" t="s">
        <v>185</v>
      </c>
      <c r="G20" s="50">
        <f>IF(ISNUMBER(_xll.BDH($E20,"PX_LAST",H$1,H$1,"Fill=C","Days=A"))=TRUE,_xll.BDH($E20,"PX_LAST",H$1,H$1,"Fill=C","Days=A"),0)</f>
        <v>1.569</v>
      </c>
      <c r="H20" s="42">
        <f>(G20-_xll.BDH($E20,"PX_LAST",I$1,I$1,"Fill=C","Days=A"))*100</f>
        <v>-6.7000000000000171</v>
      </c>
      <c r="I20" s="42">
        <f>(G20-_xll.BDH($E20,"PX_LAST",J$1,J$1,"Fill=C","Days=A"))*100</f>
        <v>-10.30000000000002</v>
      </c>
      <c r="J20" s="42">
        <f>(G20-_xll.BDH($E20,"PX_LAST",K$1,K$1,"Fill=C","Days=A"))*100</f>
        <v>-4.2000000000000037</v>
      </c>
    </row>
    <row r="21" spans="4:10" s="1" customFormat="1" ht="15.75" thickBot="1" x14ac:dyDescent="0.3">
      <c r="G21" s="5"/>
      <c r="H21" s="5"/>
      <c r="I21" s="5"/>
      <c r="J21" s="33"/>
    </row>
    <row r="22" spans="4:10" s="1" customFormat="1" ht="15.75" thickBot="1" x14ac:dyDescent="0.3">
      <c r="F22" s="43" t="s">
        <v>70</v>
      </c>
      <c r="G22" s="7" t="s">
        <v>11</v>
      </c>
      <c r="H22" s="28" t="s">
        <v>247</v>
      </c>
      <c r="I22" s="28" t="str">
        <f>$I$5</f>
        <v>MTD Δ (bp)</v>
      </c>
      <c r="J22" s="44" t="s">
        <v>224</v>
      </c>
    </row>
    <row r="23" spans="4:10" s="1" customFormat="1" x14ac:dyDescent="0.25">
      <c r="E23" s="9" t="s">
        <v>71</v>
      </c>
      <c r="F23" s="9" t="s">
        <v>186</v>
      </c>
      <c r="G23" s="50">
        <f>IF(ISNUMBER(_xll.BDH($E23,"PX_LAST",H$1,H$1,"Fill=C","Days=A"))=TRUE,_xll.BDH($E23,"PX_LAST",H$1,H$1,"Fill=C","Days=A"),0)</f>
        <v>6.0449999999999999</v>
      </c>
      <c r="H23" s="42">
        <f>(G23-_xll.BDH($E23,"PX_LAST",I$1,I$1,"Fill=C","Days=A"))*100</f>
        <v>20.000000000000018</v>
      </c>
      <c r="I23" s="42">
        <f>(G23-_xll.BDH($E23,"PX_LAST",J$1,J$1,"Fill=C","Days=A"))*100</f>
        <v>21.699999999999964</v>
      </c>
      <c r="J23" s="42">
        <f>(G23-_xll.BDH($E23,"PX_LAST",K$1,K$1,"Fill=C","Days=A"))*100</f>
        <v>182.59999999999997</v>
      </c>
    </row>
    <row r="24" spans="4:10" s="1" customFormat="1" x14ac:dyDescent="0.25">
      <c r="E24" s="1" t="s">
        <v>72</v>
      </c>
      <c r="F24" s="1" t="s">
        <v>187</v>
      </c>
      <c r="G24" s="51">
        <f>IF(ISNUMBER(_xll.BDH($E24,"PX_LAST",H$1,H$1,"Fill=C","Days=A"))=TRUE,_xll.BDH($E24,"PX_LAST",H$1,H$1,"Fill=C","Days=A"),0)</f>
        <v>6.2350000000000003</v>
      </c>
      <c r="H24" s="42">
        <f>(G24-_xll.BDH($E24,"PX_LAST",I$1,I$1,"Fill=C","Days=A"))*100</f>
        <v>4.1000000000000369</v>
      </c>
      <c r="I24" s="42">
        <f>(G24-_xll.BDH($E24,"PX_LAST",J$1,J$1,"Fill=C","Days=A"))*100</f>
        <v>23.100000000000076</v>
      </c>
      <c r="J24" s="42">
        <f>(G24-_xll.BDH($E24,"PX_LAST",K$1,K$1,"Fill=C","Days=A"))*100</f>
        <v>39.1</v>
      </c>
    </row>
    <row r="25" spans="4:10" s="1" customFormat="1" ht="15.75" thickBot="1" x14ac:dyDescent="0.3">
      <c r="G25" s="5"/>
      <c r="H25" s="5"/>
      <c r="I25" s="5"/>
      <c r="J25" s="5"/>
    </row>
    <row r="26" spans="4:10" s="1" customFormat="1" ht="15.75" thickBot="1" x14ac:dyDescent="0.3">
      <c r="F26" s="43" t="s">
        <v>73</v>
      </c>
      <c r="G26" s="7" t="s">
        <v>11</v>
      </c>
      <c r="H26" s="28" t="s">
        <v>247</v>
      </c>
      <c r="I26" s="28" t="str">
        <f>$I$5</f>
        <v>MTD Δ (bp)</v>
      </c>
      <c r="J26" s="44" t="s">
        <v>224</v>
      </c>
    </row>
    <row r="27" spans="4:10" s="1" customFormat="1" x14ac:dyDescent="0.25">
      <c r="D27" s="1" t="s">
        <v>68</v>
      </c>
      <c r="E27" s="9" t="s">
        <v>58</v>
      </c>
      <c r="F27" s="9" t="s">
        <v>81</v>
      </c>
      <c r="G27" s="10">
        <f>(_xll.BDH($D27,"PX_LAST",H$1,H$1,"Fill=C","Days=A")-_xll.BDH($E27,"PX_LAST",H$1,H$1,"Fill=C","Days=A"))*100</f>
        <v>32.800000000000004</v>
      </c>
      <c r="H27" s="42">
        <f>($G27-(_xll.BDH($D27,"PX_LAST",I$1,I$1,"Fill=C","Days=A")-_xll.BDH($E27,"PX_LAST",I$1,I$1,"Fill=C","Days=A"))*100)</f>
        <v>-0.29999999999999005</v>
      </c>
      <c r="I27" s="42">
        <f>($G27-(_xll.BDH($D27,"PX_LAST",J$1,J$1,"Fill=C","Days=A")-_xll.BDH($E27,"PX_LAST",J$1,J$1,"Fill=C","Days=A"))*100)</f>
        <v>-1.9999999999999929</v>
      </c>
      <c r="J27" s="42">
        <f>($G27-(_xll.BDH($D27,"PX_LAST",K$1,K$1,"Fill=C","Days=A")-_xll.BDH($E27,"PX_LAST",K$1,K$1,"Fill=C","Days=A"))*100)</f>
        <v>4.3000000000000114</v>
      </c>
    </row>
    <row r="28" spans="4:10" s="1" customFormat="1" x14ac:dyDescent="0.25">
      <c r="D28" s="1" t="s">
        <v>76</v>
      </c>
      <c r="E28" s="1" t="s">
        <v>58</v>
      </c>
      <c r="F28" s="1" t="s">
        <v>78</v>
      </c>
      <c r="G28" s="5">
        <f>(_xll.BDH($D28,"PX_LAST",H$1,H$1,"Fill=C","Days=A")-_xll.BDH($E28,"PX_LAST",H$1,H$1,"Fill=C","Days=A"))*100</f>
        <v>194.49999999999997</v>
      </c>
      <c r="H28" s="42">
        <f>($G28-(_xll.BDH($D28,"PX_LAST",I$1,I$1,"Fill=C","Days=A")-_xll.BDH($E28,"PX_LAST",I$1,I$1,"Fill=C","Days=A"))*100)</f>
        <v>-6.8000000000000682</v>
      </c>
      <c r="I28" s="42">
        <f>($G28-(_xll.BDH($D28,"PX_LAST",J$1,J$1,"Fill=C","Days=A")-_xll.BDH($E28,"PX_LAST",J$1,J$1,"Fill=C","Days=A"))*100)</f>
        <v>-7.8000000000000398</v>
      </c>
      <c r="J28" s="42">
        <f>($G28-(_xll.BDH($D28,"PX_LAST",K$1,K$1,"Fill=C","Days=A")-_xll.BDH($E28,"PX_LAST",K$1,K$1,"Fill=C","Days=A"))*100)</f>
        <v>-20.100000000000051</v>
      </c>
    </row>
    <row r="29" spans="4:10" s="1" customFormat="1" x14ac:dyDescent="0.25">
      <c r="D29" s="1" t="s">
        <v>62</v>
      </c>
      <c r="E29" s="9" t="s">
        <v>58</v>
      </c>
      <c r="F29" s="9" t="s">
        <v>79</v>
      </c>
      <c r="G29" s="10">
        <f>(_xll.BDH($D29,"PX_LAST",H$1,H$1,"Fill=C","Days=A")-_xll.BDH($E29,"PX_LAST",H$1,H$1,"Fill=C","Days=A"))*100</f>
        <v>95.899999999999991</v>
      </c>
      <c r="H29" s="42">
        <f>($G29-(_xll.BDH($D29,"PX_LAST",I$1,I$1,"Fill=C","Days=A")-_xll.BDH($E29,"PX_LAST",I$1,I$1,"Fill=C","Days=A"))*100)</f>
        <v>-3.1000000000000227</v>
      </c>
      <c r="I29" s="42">
        <f>($G29-(_xll.BDH($D29,"PX_LAST",J$1,J$1,"Fill=C","Days=A")-_xll.BDH($E29,"PX_LAST",J$1,J$1,"Fill=C","Days=A"))*100)</f>
        <v>-0.5</v>
      </c>
      <c r="J29" s="42">
        <f>($G29-(_xll.BDH($D29,"PX_LAST",K$1,K$1,"Fill=C","Days=A")-_xll.BDH($E29,"PX_LAST",K$1,K$1,"Fill=C","Days=A"))*100)</f>
        <v>-39.000000000000043</v>
      </c>
    </row>
    <row r="30" spans="4:10" s="1" customFormat="1" x14ac:dyDescent="0.25">
      <c r="D30" s="1" t="s">
        <v>74</v>
      </c>
      <c r="E30" s="1" t="s">
        <v>58</v>
      </c>
      <c r="F30" s="1" t="s">
        <v>194</v>
      </c>
      <c r="G30" s="5">
        <f>(_xll.BDH($D30,"PX_LAST",H$1,H$1,"Fill=C","Days=A")-_xll.BDH($E30,"PX_LAST",H$1,H$1,"Fill=C","Days=A"))*100</f>
        <v>675.4</v>
      </c>
      <c r="H30" s="42">
        <f>($G30-(_xll.BDH($D30,"PX_LAST",I$1,I$1,"Fill=C","Days=A")-_xll.BDH($E30,"PX_LAST",I$1,I$1,"Fill=C","Days=A"))*100)</f>
        <v>-9</v>
      </c>
      <c r="I30" s="42">
        <f>($G30-(_xll.BDH($D30,"PX_LAST",J$1,J$1,"Fill=C","Days=A")-_xll.BDH($E30,"PX_LAST",J$1,J$1,"Fill=C","Days=A"))*100)</f>
        <v>-61.600000000000023</v>
      </c>
      <c r="J30" s="42">
        <f>($G30-(_xll.BDH($D30,"PX_LAST",K$1,K$1,"Fill=C","Days=A")-_xll.BDH($E30,"PX_LAST",K$1,K$1,"Fill=C","Days=A"))*100)</f>
        <v>-244.99999999999989</v>
      </c>
    </row>
    <row r="31" spans="4:10" s="1" customFormat="1" x14ac:dyDescent="0.25">
      <c r="D31" s="1" t="s">
        <v>63</v>
      </c>
      <c r="E31" s="9" t="s">
        <v>58</v>
      </c>
      <c r="F31" s="9" t="s">
        <v>80</v>
      </c>
      <c r="G31" s="10">
        <f>(_xll.BDH($D31,"PX_LAST",H$1,H$1,"Fill=C","Days=A")-_xll.BDH($E31,"PX_LAST",H$1,H$1,"Fill=C","Days=A"))*100</f>
        <v>109.79999999999998</v>
      </c>
      <c r="H31" s="42">
        <f>($G31-(_xll.BDH($D31,"PX_LAST",I$1,I$1,"Fill=C","Days=A")-_xll.BDH($E31,"PX_LAST",I$1,I$1,"Fill=C","Days=A"))*100)</f>
        <v>-2.1000000000000369</v>
      </c>
      <c r="I31" s="42">
        <f>($G31-(_xll.BDH($D31,"PX_LAST",J$1,J$1,"Fill=C","Days=A")-_xll.BDH($E31,"PX_LAST",J$1,J$1,"Fill=C","Days=A"))*100)</f>
        <v>-5.7000000000000455</v>
      </c>
      <c r="J31" s="42">
        <f>($G31-(_xll.BDH($D31,"PX_LAST",K$1,K$1,"Fill=C","Days=A")-_xll.BDH($E31,"PX_LAST",K$1,K$1,"Fill=C","Days=A"))*100)</f>
        <v>2.7999999999999972</v>
      </c>
    </row>
    <row r="32" spans="4:10" s="1" customFormat="1" ht="15.75" thickBot="1" x14ac:dyDescent="0.3">
      <c r="G32" s="5"/>
      <c r="H32" s="5"/>
      <c r="I32" s="5"/>
      <c r="J32" s="33"/>
    </row>
    <row r="33" spans="5:33" s="1" customFormat="1" ht="15.75" thickBot="1" x14ac:dyDescent="0.3">
      <c r="F33" s="43" t="s">
        <v>226</v>
      </c>
      <c r="G33" s="7" t="s">
        <v>11</v>
      </c>
      <c r="H33" s="28" t="s">
        <v>247</v>
      </c>
      <c r="I33" s="28" t="str">
        <f>$I$5</f>
        <v>MTD Δ (bp)</v>
      </c>
      <c r="J33" s="44" t="s">
        <v>224</v>
      </c>
    </row>
    <row r="34" spans="5:33" s="1" customFormat="1" x14ac:dyDescent="0.25">
      <c r="E34" s="9" t="s">
        <v>66</v>
      </c>
      <c r="F34" s="9" t="s">
        <v>195</v>
      </c>
      <c r="G34" s="10">
        <f>IF(ISNUMBER(_xll.BDH($E34,"PX_LAST",H$1,H$1,"Fill=C","Days=A"))=TRUE,_xll.BDH($E34,"PX_LAST",H$1,H$1,"Fill=C","Days=A"),0)</f>
        <v>129.59100000000001</v>
      </c>
      <c r="H34" s="42">
        <f>(G34-_xll.BDH($E34,"PX_LAST",I$1,I$1,"Fill=C","Days=A"))</f>
        <v>-0.74799999999999045</v>
      </c>
      <c r="I34" s="42">
        <f>(G34-_xll.BDH($E34,"PX_LAST",J$1,J$1,"Fill=C","Days=A"))</f>
        <v>-11.810000000000002</v>
      </c>
      <c r="J34" s="42">
        <f>(G34-_xll.BDH($E34,"PX_LAST",K$1,K$1,"Fill=C","Days=A"))</f>
        <v>-20.685000000000002</v>
      </c>
    </row>
    <row r="35" spans="5:33" s="1" customFormat="1" x14ac:dyDescent="0.25">
      <c r="E35" s="1" t="s">
        <v>67</v>
      </c>
      <c r="F35" s="1" t="s">
        <v>196</v>
      </c>
      <c r="G35" s="5">
        <f>IF(ISNUMBER(_xll.BDH($E35,"PX_LAST",H$1,H$1,"Fill=C","Days=A"))=TRUE,_xll.BDH($E35,"PX_LAST",H$1,H$1,"Fill=C","Days=A"),0)</f>
        <v>75.850999999999999</v>
      </c>
      <c r="H35" s="42">
        <f>(G35-_xll.BDH($E35,"PX_LAST",I$1,I$1,"Fill=C","Days=A"))</f>
        <v>-0.44200000000000728</v>
      </c>
      <c r="I35" s="42">
        <f>(G35-_xll.BDH($E35,"PX_LAST",J$1,J$1,"Fill=C","Days=A"))</f>
        <v>-2.0589999999999975</v>
      </c>
      <c r="J35" s="42">
        <f>(G35-_xll.BDH($E35,"PX_LAST",K$1,K$1,"Fill=C","Days=A"))</f>
        <v>17.884</v>
      </c>
    </row>
    <row r="36" spans="5:33" s="1" customFormat="1" x14ac:dyDescent="0.25">
      <c r="E36" s="9" t="s">
        <v>91</v>
      </c>
      <c r="F36" s="9" t="s">
        <v>197</v>
      </c>
      <c r="G36" s="10">
        <f>IF(ISNUMBER(_xll.BDH($E36,"PX_LAST",H$1,H$1,"Fill=C","Days=A"))=TRUE,_xll.BDH($E36,"PX_LAST",H$1,H$1,"Fill=C","Days=A"),0)</f>
        <v>88.900999999999996</v>
      </c>
      <c r="H36" s="42">
        <f>(G36-_xll.BDH($E36,"PX_LAST",I$1,I$1,"Fill=C","Days=A"))</f>
        <v>-0.68500000000000227</v>
      </c>
      <c r="I36" s="42">
        <f>(G36-_xll.BDH($E36,"PX_LAST",J$1,J$1,"Fill=C","Days=A"))</f>
        <v>5.8340000000000032</v>
      </c>
      <c r="J36" s="42">
        <f>(G36-_xll.BDH($E36,"PX_LAST",K$1,K$1,"Fill=C","Days=A"))</f>
        <v>34.751999999999995</v>
      </c>
    </row>
    <row r="37" spans="5:33" s="1" customFormat="1" x14ac:dyDescent="0.25">
      <c r="E37" s="1" t="s">
        <v>92</v>
      </c>
      <c r="F37" s="1" t="s">
        <v>198</v>
      </c>
      <c r="G37" s="5">
        <f>IF(ISNUMBER(_xll.BDH($E37,"PX_LAST",H$1,H$1,"Fill=C","Days=A"))=TRUE,_xll.BDH($E37,"PX_LAST",H$1,H$1,"Fill=C","Days=A"),0)</f>
        <v>83.445999999999998</v>
      </c>
      <c r="H37" s="42">
        <f>(G37-_xll.BDH($E37,"PX_LAST",I$1,I$1,"Fill=C","Days=A"))</f>
        <v>3.0939999999999941</v>
      </c>
      <c r="I37" s="42">
        <f>(G37-_xll.BDH($E37,"PX_LAST",J$1,J$1,"Fill=C","Days=A"))</f>
        <v>9.9959999999999951</v>
      </c>
      <c r="J37" s="42">
        <f>(G37-_xll.BDH($E37,"PX_LAST",K$1,K$1,"Fill=C","Days=A"))</f>
        <v>-0.40000000000000568</v>
      </c>
    </row>
    <row r="38" spans="5:33" s="1" customFormat="1" x14ac:dyDescent="0.25">
      <c r="E38" s="9" t="s">
        <v>93</v>
      </c>
      <c r="F38" s="9" t="s">
        <v>199</v>
      </c>
      <c r="G38" s="10">
        <f>IF(ISNUMBER(_xll.BDH($E38,"PX_LAST",H$1,H$1,"Fill=C","Days=A"))=TRUE,_xll.BDH($E38,"PX_LAST",H$1,H$1,"Fill=C","Days=A"),0)</f>
        <v>125.02500000000001</v>
      </c>
      <c r="H38" s="42">
        <f>(G38-_xll.BDH($E38,"PX_LAST",I$1,I$1,"Fill=C","Days=A"))</f>
        <v>-0.29599999999999227</v>
      </c>
      <c r="I38" s="42">
        <f>(G38-_xll.BDH($E38,"PX_LAST",J$1,J$1,"Fill=C","Days=A"))</f>
        <v>-4.3449999999999989</v>
      </c>
      <c r="J38" s="42">
        <f>(G38-_xll.BDH($E38,"PX_LAST",K$1,K$1,"Fill=C","Days=A"))</f>
        <v>-5.6949999999999932</v>
      </c>
    </row>
    <row r="39" spans="5:33" s="1" customFormat="1" ht="15.75" thickBot="1" x14ac:dyDescent="0.3">
      <c r="G39" s="5"/>
      <c r="H39" s="5"/>
      <c r="I39" s="5"/>
      <c r="J39" s="33"/>
    </row>
    <row r="40" spans="5:33" s="1" customFormat="1" ht="15.75" thickBot="1" x14ac:dyDescent="0.3">
      <c r="F40" s="43" t="s">
        <v>82</v>
      </c>
      <c r="G40" s="7" t="s">
        <v>11</v>
      </c>
      <c r="H40" s="28" t="s">
        <v>247</v>
      </c>
      <c r="I40" s="28" t="str">
        <f>$I$5</f>
        <v>MTD Δ (bp)</v>
      </c>
      <c r="J40" s="44" t="s">
        <v>224</v>
      </c>
    </row>
    <row r="41" spans="5:33" s="1" customFormat="1" x14ac:dyDescent="0.25">
      <c r="E41" s="9" t="s">
        <v>83</v>
      </c>
      <c r="F41" s="9" t="str">
        <f>_xll.BDP($E41,"NAME")</f>
        <v>ITALY CDS USD SR 5Y D14</v>
      </c>
      <c r="G41" s="10">
        <f>IF(ISNUMBER(_xll.BDH($E41,"PX_LAST",H$1,H$1,"Fill=C","Days=A"))=TRUE,_xll.BDH($E41,"PX_LAST",H$1,H$1,"Fill=C","Days=A"),0)</f>
        <v>97</v>
      </c>
      <c r="H41" s="42">
        <f>(G41-_xll.BDH($E41,"PX_LAST",I$1,I$1,"Fill=C","Days=A"))</f>
        <v>-1</v>
      </c>
      <c r="I41" s="42">
        <f>(G41-_xll.BDH($E41,"PX_LAST",J$1,J$1,"Fill=C","Days=A"))</f>
        <v>-6</v>
      </c>
      <c r="J41" s="42">
        <f>(G41-_xll.BDH($E41,"PX_LAST",K$1,K$1,"Fill=C","Days=A"))</f>
        <v>-39</v>
      </c>
    </row>
    <row r="42" spans="5:33" s="1" customFormat="1" x14ac:dyDescent="0.25">
      <c r="E42" s="1" t="s">
        <v>84</v>
      </c>
      <c r="F42" s="1" t="str">
        <f>_xll.BDP($E42,"NAME")</f>
        <v>SPAIN CDS USD SR 5Y D14</v>
      </c>
      <c r="G42" s="5">
        <f>IF(ISNUMBER(_xll.BDH($E42,"PX_LAST",H$1,H$1,"Fill=C","Days=A"))=TRUE,_xll.BDH($E42,"PX_LAST",H$1,H$1,"Fill=C","Days=A"),0)</f>
        <v>85</v>
      </c>
      <c r="H42" s="42">
        <f>(G42-_xll.BDH($E42,"PX_LAST",I$1,I$1,"Fill=C","Days=A"))</f>
        <v>-1</v>
      </c>
      <c r="I42" s="42">
        <f>(G42-_xll.BDH($E42,"PX_LAST",J$1,J$1,"Fill=C","Days=A"))</f>
        <v>-2</v>
      </c>
      <c r="J42" s="42">
        <f>(G42-_xll.BDH($E42,"PX_LAST",K$1,K$1,"Fill=C","Days=A"))</f>
        <v>-11</v>
      </c>
    </row>
    <row r="43" spans="5:33" s="1" customFormat="1" x14ac:dyDescent="0.25">
      <c r="E43" s="9" t="s">
        <v>85</v>
      </c>
      <c r="F43" s="9" t="str">
        <f>_xll.BDP($E43,"NAME")</f>
        <v>IRELND CDS USD SR 5Y D14</v>
      </c>
      <c r="G43" s="10">
        <f>IF(ISNUMBER(_xll.BDH($E43,"PX_LAST",H$1,H$1,"Fill=C","Days=A"))=TRUE,_xll.BDH($E43,"PX_LAST",H$1,H$1,"Fill=C","Days=A"),0)</f>
        <v>43</v>
      </c>
      <c r="H43" s="42">
        <f>(G43-_xll.BDH($E43,"PX_LAST",I$1,I$1,"Fill=C","Days=A"))</f>
        <v>0</v>
      </c>
      <c r="I43" s="42">
        <f>(G43-_xll.BDH($E43,"PX_LAST",J$1,J$1,"Fill=C","Days=A"))</f>
        <v>-4</v>
      </c>
      <c r="J43" s="42">
        <f>(G43-_xll.BDH($E43,"PX_LAST",K$1,K$1,"Fill=C","Days=A"))</f>
        <v>-5</v>
      </c>
    </row>
    <row r="44" spans="5:33" s="1" customFormat="1" x14ac:dyDescent="0.25">
      <c r="E44" s="1" t="s">
        <v>86</v>
      </c>
      <c r="F44" s="1" t="str">
        <f>_xll.BDP($E44,"NAME")</f>
        <v>FRANCE CDS USD SR 5Y D14</v>
      </c>
      <c r="G44" s="5">
        <f>IF(ISNUMBER(_xll.BDH($E44,"PX_LAST",H$1,H$1,"Fill=C","Days=A"))=TRUE,_xll.BDH($E44,"PX_LAST",H$1,H$1,"Fill=C","Days=A"),0)</f>
        <v>27.5</v>
      </c>
      <c r="H44" s="42">
        <f>(G44-_xll.BDH($E44,"PX_LAST",I$1,I$1,"Fill=C","Days=A"))</f>
        <v>0.5</v>
      </c>
      <c r="I44" s="42">
        <f>(G44-_xll.BDH($E44,"PX_LAST",J$1,J$1,"Fill=C","Days=A"))</f>
        <v>-2</v>
      </c>
      <c r="J44" s="42">
        <f>(G44-_xll.BDH($E44,"PX_LAST",K$1,K$1,"Fill=C","Days=A"))</f>
        <v>-19.5</v>
      </c>
      <c r="R44" s="12"/>
    </row>
    <row r="45" spans="5:33" s="1" customFormat="1" x14ac:dyDescent="0.25">
      <c r="E45" s="9" t="s">
        <v>87</v>
      </c>
      <c r="F45" s="9" t="str">
        <f>_xll.BDP($E45,"NAME")</f>
        <v>HUNGARY CDS USD SR 5Y D14</v>
      </c>
      <c r="G45" s="10">
        <f>IF(ISNUMBER(_xll.BDH($E45,"PX_LAST",H$1,H$1,"Fill=C","Days=A"))=TRUE,_xll.BDH($E45,"PX_LAST",H$1,H$1,"Fill=C","Days=A"),0)</f>
        <v>160.5</v>
      </c>
      <c r="H45" s="42">
        <f>(G45-_xll.BDH($E45,"PX_LAST",I$1,I$1,"Fill=C","Days=A"))</f>
        <v>1</v>
      </c>
      <c r="I45" s="42">
        <f>(G45-_xll.BDH($E45,"PX_LAST",J$1,J$1,"Fill=C","Days=A"))</f>
        <v>-1.5</v>
      </c>
      <c r="J45" s="42">
        <f>(G45-_xll.BDH($E45,"PX_LAST",K$1,K$1,"Fill=C","Days=A"))</f>
        <v>-19.5</v>
      </c>
      <c r="R45" s="12"/>
    </row>
    <row r="46" spans="5:33" s="1" customFormat="1" x14ac:dyDescent="0.25">
      <c r="E46" s="1" t="s">
        <v>88</v>
      </c>
      <c r="F46" s="1" t="str">
        <f>_xll.BDP($E46,"NAME")</f>
        <v>PORTUG CDS USD SR 5Y D14</v>
      </c>
      <c r="G46" s="5">
        <f>IF(ISNUMBER(_xll.BDH($E46,"PX_LAST",H$1,H$1,"Fill=C","Days=A"))=TRUE,_xll.BDH($E46,"PX_LAST",H$1,H$1,"Fill=C","Days=A"),0)</f>
        <v>188</v>
      </c>
      <c r="H46" s="42">
        <f>(G46-_xll.BDH($E46,"PX_LAST",I$1,I$1,"Fill=C","Days=A"))</f>
        <v>-2</v>
      </c>
      <c r="I46" s="42">
        <f>(G46-_xll.BDH($E46,"PX_LAST",J$1,J$1,"Fill=C","Days=A"))</f>
        <v>18</v>
      </c>
      <c r="J46" s="42">
        <f>(G46-_xll.BDH($E46,"PX_LAST",K$1,K$1,"Fill=C","Days=A"))</f>
        <v>-12</v>
      </c>
      <c r="R46" s="12"/>
    </row>
    <row r="47" spans="5:33" x14ac:dyDescent="0.25">
      <c r="E47" s="9" t="s">
        <v>89</v>
      </c>
      <c r="F47" s="9" t="str">
        <f>_xll.BDP($E47,"NAME")</f>
        <v>GREECE CDS USD SR 5Y D14</v>
      </c>
      <c r="G47" s="10">
        <f>IF(ISNUMBER(_xll.BDH($E47,"PX_LAST",H$1,H$1,"Fill=C","Days=A"))=TRUE,_xll.BDH($E47,"PX_LAST",H$1,H$1,"Fill=C","Days=A"),0)</f>
        <v>927.70299999999997</v>
      </c>
      <c r="H47" s="42">
        <f>(G47-_xll.BDH($E47,"PX_LAST",I$1,I$1,"Fill=C","Days=A"))</f>
        <v>-22.075000000000045</v>
      </c>
      <c r="I47" s="42">
        <f>(G47-_xll.BDH($E47,"PX_LAST",J$1,J$1,"Fill=C","Days=A"))</f>
        <v>-211.45700000000011</v>
      </c>
      <c r="J47" s="49">
        <f>(G47-_xll.BDH($E47,"PX_LAST",K$1,K$1,"Fill=C","Days=A"))</f>
        <v>-306.2170000000001</v>
      </c>
      <c r="K47" s="1"/>
      <c r="L47" s="1"/>
      <c r="M47" s="1"/>
      <c r="N47" s="1"/>
      <c r="O47" s="1"/>
      <c r="P47" s="1"/>
      <c r="Q47" s="1"/>
      <c r="R47" s="12"/>
      <c r="S47" s="1"/>
      <c r="U47" s="1"/>
      <c r="V47" s="1"/>
      <c r="W47" s="1"/>
      <c r="X47" s="1"/>
      <c r="Y47" s="1"/>
      <c r="Z47" s="1"/>
      <c r="AA47" s="1"/>
      <c r="AF47"/>
      <c r="AG47"/>
    </row>
    <row r="48" spans="5:33" x14ac:dyDescent="0.25">
      <c r="G48" s="5"/>
      <c r="H48" s="5"/>
      <c r="I48" s="5"/>
      <c r="J48" s="33"/>
      <c r="K48" s="2"/>
      <c r="R48" s="14"/>
      <c r="S48" s="1"/>
      <c r="T48" s="30"/>
      <c r="U48" s="30"/>
      <c r="V48" s="30"/>
      <c r="W48" s="30"/>
      <c r="X48" s="30"/>
      <c r="Y48" s="30"/>
      <c r="AA48" s="1"/>
      <c r="AG48"/>
    </row>
    <row r="49" spans="5:33" ht="15.75" thickBot="1" x14ac:dyDescent="0.3">
      <c r="G49" s="24"/>
      <c r="H49" s="4"/>
      <c r="I49" s="4"/>
      <c r="J49" s="4"/>
      <c r="K49" s="3"/>
      <c r="L49" s="25"/>
      <c r="M49" s="25"/>
      <c r="N49" s="25"/>
      <c r="O49" s="25"/>
      <c r="P49" s="4"/>
      <c r="Q49" s="4"/>
      <c r="R49" s="4"/>
      <c r="S49" s="1"/>
      <c r="T49" s="29"/>
      <c r="U49" s="29"/>
      <c r="V49" s="29"/>
      <c r="W49" s="29"/>
      <c r="X49" s="29"/>
      <c r="Y49" s="29"/>
      <c r="Z49" s="4"/>
      <c r="AA49" s="1"/>
      <c r="AG49"/>
    </row>
    <row r="50" spans="5:33" ht="15.75" thickBot="1" x14ac:dyDescent="0.3">
      <c r="F50" s="43" t="s">
        <v>188</v>
      </c>
      <c r="G50" s="7" t="s">
        <v>11</v>
      </c>
      <c r="H50" s="28" t="s">
        <v>247</v>
      </c>
      <c r="I50" s="28" t="str">
        <f>$I$5</f>
        <v>MTD Δ (bp)</v>
      </c>
      <c r="J50" s="44" t="s">
        <v>224</v>
      </c>
      <c r="K50" s="1"/>
      <c r="L50" s="1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</row>
    <row r="51" spans="5:33" x14ac:dyDescent="0.25">
      <c r="E51" s="9" t="s">
        <v>64</v>
      </c>
      <c r="F51" s="9" t="str">
        <f>_xll.BDP($E51,"NAME")</f>
        <v>US Breakeven 10 Year</v>
      </c>
      <c r="G51" s="50">
        <f>IF(ISNUMBER(_xll.BDH($E51,"PX_LAST",H$1,H$1,"Fill=C","Days=A"))=TRUE,_xll.BDH($E51,"PX_LAST",H$1,H$1,"Fill=C","Days=A"),0)</f>
        <v>1.6379000000000001</v>
      </c>
      <c r="H51" s="42">
        <f>(G51-_xll.BDH($E51,"PX_LAST",I$1,I$1,"Fill=C","Days=A"))*100</f>
        <v>-0.75999999999998291</v>
      </c>
      <c r="I51" s="42">
        <f>(G51-_xll.BDH($E51,"PX_LAST",J$1,J$1,"Fill=C","Days=A"))*100</f>
        <v>10.870000000000024</v>
      </c>
      <c r="J51" s="42">
        <f>(G51-_xll.BDH($E51,"PX_LAST",K$1,K$1,"Fill=C","Days=A"))*100</f>
        <v>-4.2199999999999793</v>
      </c>
      <c r="K51" s="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5:33" x14ac:dyDescent="0.25">
      <c r="F52" s="1" t="s">
        <v>192</v>
      </c>
      <c r="G52" s="51">
        <f>G6-G51</f>
        <v>0.59620000000000006</v>
      </c>
      <c r="H52" s="42">
        <f>H6-H51</f>
        <v>0.40000000000002256</v>
      </c>
      <c r="I52" s="42">
        <f>I6-I51</f>
        <v>-1.6700000000000159</v>
      </c>
      <c r="J52" s="42">
        <f>J6-J51</f>
        <v>10.510000000000019</v>
      </c>
      <c r="K52" s="1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</row>
    <row r="53" spans="5:33" x14ac:dyDescent="0.25">
      <c r="E53" s="9" t="s">
        <v>190</v>
      </c>
      <c r="F53" s="9" t="str">
        <f>_xll.BDP($E53,"NAME")</f>
        <v>USD Inflation Swap Forward 5Y5</v>
      </c>
      <c r="G53" s="50">
        <f>IF(ISNUMBER(_xll.BDH($E53,"PX_LAST",H$1,H$1,"Fill=C","Days=A"))=TRUE,_xll.BDH($E53,"PX_LAST",H$1,H$1,"Fill=C","Days=A"),0)</f>
        <v>2.1949999999999998</v>
      </c>
      <c r="H53" s="42">
        <f>(G53-_xll.BDH($E53,"PX_LAST",I$1,I$1,"Fill=C","Days=A"))*100</f>
        <v>-3.1300000000000328</v>
      </c>
      <c r="I53" s="42">
        <f>(G53-_xll.BDH($E53,"PX_LAST",J$1,J$1,"Fill=C","Days=A"))*100</f>
        <v>7.7999999999999847</v>
      </c>
      <c r="J53" s="42">
        <f>(G53-_xll.BDH($E53,"PX_LAST",K$1,K$1,"Fill=C","Days=A"))*100</f>
        <v>-10.000000000000009</v>
      </c>
      <c r="K53" s="1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5:33" x14ac:dyDescent="0.25">
      <c r="E54" s="1" t="s">
        <v>189</v>
      </c>
      <c r="F54" s="1" t="str">
        <f>_xll.BDP($E54,"NAME")</f>
        <v>Germany Breakeven 10 Year</v>
      </c>
      <c r="G54" s="51">
        <f>IF(ISNUMBER(_xll.BDH($E54,"PX_LAST",H$1,H$1,"Fill=C","Days=A"))=TRUE,_xll.BDH($E54,"PX_LAST",H$1,H$1,"Fill=C","Days=A"),0)</f>
        <v>1.17</v>
      </c>
      <c r="H54" s="42">
        <f>(G54-_xll.BDH($E54,"PX_LAST",I$1,I$1,"Fill=C","Days=A"))*100</f>
        <v>-1.0000000000000009</v>
      </c>
      <c r="I54" s="42">
        <f>(G54-_xll.BDH($E54,"PX_LAST",J$1,J$1,"Fill=C","Days=A"))*100</f>
        <v>-1.0000000000000009</v>
      </c>
      <c r="J54" s="42">
        <f>(G54-_xll.BDH($E54,"PX_LAST",K$1,K$1,"Fill=C","Days=A"))*100</f>
        <v>38.999999999999993</v>
      </c>
      <c r="K54" s="1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</row>
    <row r="55" spans="5:33" x14ac:dyDescent="0.25">
      <c r="E55" s="9"/>
      <c r="F55" s="9" t="s">
        <v>193</v>
      </c>
      <c r="G55" s="50">
        <f>G7-G54</f>
        <v>-0.69899999999999995</v>
      </c>
      <c r="H55" s="42">
        <f>H7-H54</f>
        <v>-3.6000000000000032</v>
      </c>
      <c r="I55" s="42">
        <f>I7-I54</f>
        <v>-3.6000000000000032</v>
      </c>
      <c r="J55" s="42">
        <f>J7-J54</f>
        <v>-46</v>
      </c>
      <c r="K55" s="1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5:33" x14ac:dyDescent="0.25">
      <c r="E56" s="1" t="s">
        <v>191</v>
      </c>
      <c r="F56" s="1" t="str">
        <f>_xll.BDP($E56,"NAME")</f>
        <v>EUR Inflation Swap Forward 5Y5</v>
      </c>
      <c r="G56" s="51">
        <f>IF(ISNUMBER(_xll.BDH($E56,"PX_LAST",H$1,H$1,"Fill=C","Days=A"))=TRUE,_xll.BDH($E56,"PX_LAST",H$1,H$1,"Fill=C","Days=A"),0)</f>
        <v>1.7175</v>
      </c>
      <c r="H56" s="42">
        <f>(G56-_xll.BDH($E56,"PX_LAST",I$1,I$1,"Fill=C","Days=A"))*100</f>
        <v>-1.0000000000000009</v>
      </c>
      <c r="I56" s="42">
        <f>(G56-_xll.BDH($E56,"PX_LAST",J$1,J$1,"Fill=C","Days=A"))*100</f>
        <v>0.25000000000001688</v>
      </c>
      <c r="J56" s="42">
        <f>(G56-_xll.BDH($E56,"PX_LAST",K$1,K$1,"Fill=C","Days=A"))*100</f>
        <v>-0.94999999999998419</v>
      </c>
      <c r="K56" s="1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</row>
    <row r="57" spans="5:33" ht="15.75" thickBot="1" x14ac:dyDescent="0.3">
      <c r="G57" s="6"/>
      <c r="H57" s="35"/>
      <c r="I57" s="35"/>
      <c r="K57" s="1"/>
      <c r="L57" s="1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5:33" ht="15.75" thickBot="1" x14ac:dyDescent="0.3">
      <c r="F58" s="43" t="s">
        <v>223</v>
      </c>
      <c r="G58" s="7" t="s">
        <v>11</v>
      </c>
      <c r="H58" s="28" t="s">
        <v>247</v>
      </c>
      <c r="I58" s="48" t="s">
        <v>238</v>
      </c>
      <c r="J58" s="44" t="s">
        <v>225</v>
      </c>
      <c r="K58" s="1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</row>
    <row r="59" spans="5:33" x14ac:dyDescent="0.25">
      <c r="E59" s="9" t="s">
        <v>200</v>
      </c>
      <c r="F59" s="9" t="str">
        <f>_xll.BDP($E59,"NAME")</f>
        <v>US High Yield</v>
      </c>
      <c r="G59" s="10">
        <f>IF(ISNUMBER(_xll.BDH($E59,"PX_LAST",H$1,H$1,"Fill=C","Days=A"))=TRUE,_xll.BDH($E59,"PX_LAST",H$1,H$1,"Fill=C","Days=A"),0)</f>
        <v>1024.1130000000001</v>
      </c>
      <c r="H59" s="37">
        <f>_xll.BDH(E59,"PX_LAST",$H$1,$H$1,"Days=A","Fill=C")/_xll.BDH(E59,"PX_LAST",$I$1,$I$1,"Days=A","Fill=C")-1</f>
        <v>1.0723194945143621E-3</v>
      </c>
      <c r="I59" s="37">
        <f>_xll.BDH(E59,"PX_LAST",$I$1,$I$1,"Days=A","Fill=C")/_xll.BDH(E59,"PX_LAST",$J$1,$J$1,"Days=A","Fill=C")-1</f>
        <v>-2.5275738797039593E-2</v>
      </c>
      <c r="J59" s="37">
        <f>_xll.BDH(E59,"PX_LAST",$H$1,$H$1,"Days=A","Fill=C")/_xll.BDH(E59,"PX_LAST",$K$1,$K$1,"Days=A","Fill=C")-1</f>
        <v>-2.2964479518863046E-2</v>
      </c>
      <c r="K59" s="1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5:33" x14ac:dyDescent="0.25">
      <c r="E60" s="1" t="s">
        <v>201</v>
      </c>
      <c r="F60" s="1" t="str">
        <f>_xll.BDP($E60,"NAME")</f>
        <v>US Corp</v>
      </c>
      <c r="G60" s="5">
        <f>IF(ISNUMBER(_xll.BDH($E60,"PX_LAST",H$1,H$1,"Fill=C","Days=A"))=TRUE,_xll.BDH($E60,"PX_LAST",H$1,H$1,"Fill=C","Days=A"),0)</f>
        <v>2599.0500000000002</v>
      </c>
      <c r="H60" s="37">
        <f>_xll.BDH(E60,"PX_LAST",$H$1,$H$1,"Days=A","Fill=C")/_xll.BDH(E60,"PX_LAST",$I$1,$I$1,"Days=A","Fill=C")-1</f>
        <v>3.5448586271136229E-4</v>
      </c>
      <c r="I60" s="37">
        <f>_xll.BDH(E60,"PX_LAST",$I$1,$I$1,"Days=A","Fill=C")/_xll.BDH(E60,"PX_LAST",$J$1,$J$1,"Days=A","Fill=C")-1</f>
        <v>-3.5097879782762798E-3</v>
      </c>
      <c r="J60" s="37">
        <f>_xll.BDH(E60,"PX_LAST",$H$1,$H$1,"Days=A","Fill=C")/_xll.BDH(E60,"PX_LAST",$K$1,$K$1,"Days=A","Fill=C")-1</f>
        <v>1.4530229697848895E-3</v>
      </c>
      <c r="K60" s="1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1" spans="5:33" x14ac:dyDescent="0.25">
      <c r="E61" s="9" t="s">
        <v>202</v>
      </c>
      <c r="F61" s="9" t="str">
        <f>_xll.BDP($E61,"NAME")</f>
        <v>Euro High Yield</v>
      </c>
      <c r="G61" s="10">
        <f>IF(ISNUMBER(_xll.BDH($E61,"PX_LAST",H$1,H$1,"Fill=C","Days=A"))=TRUE,_xll.BDH($E61,"PX_LAST",H$1,H$1,"Fill=C","Days=A"),0)</f>
        <v>267.81</v>
      </c>
      <c r="H61" s="37">
        <f>_xll.BDH(E61,"PX_LAST",$H$1,$H$1,"Days=A","Fill=C")/_xll.BDH(E61,"PX_LAST",$I$1,$I$1,"Days=A","Fill=C")-1</f>
        <v>-1.6439826878557051E-3</v>
      </c>
      <c r="I61" s="37">
        <f>_xll.BDH(E61,"PX_LAST",$I$1,$I$1,"Days=A","Fill=C")/_xll.BDH(E61,"PX_LAST",$J$1,$J$1,"Days=A","Fill=C")-1</f>
        <v>7.3981996462382238E-3</v>
      </c>
      <c r="J61" s="37">
        <f>_xll.BDH(E61,"PX_LAST",$H$1,$H$1,"Days=A","Fill=C")/_xll.BDH(E61,"PX_LAST",$K$1,$K$1,"Days=A","Fill=C")-1</f>
        <v>3.1852140107804905E-2</v>
      </c>
      <c r="K61" s="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5:33" x14ac:dyDescent="0.25">
      <c r="E62" s="1" t="s">
        <v>203</v>
      </c>
      <c r="F62" s="1" t="str">
        <f>_xll.BDP($E62,"NAME")</f>
        <v>Euro Corp</v>
      </c>
      <c r="G62" s="5">
        <f>IF(ISNUMBER(_xll.BDH($E62,"PX_LAST",H$1,H$1,"Fill=C","Days=A"))=TRUE,_xll.BDH($E62,"PX_LAST",H$1,H$1,"Fill=C","Days=A"),0)</f>
        <v>277.649</v>
      </c>
      <c r="H62" s="37">
        <f>_xll.BDH(E62,"PX_LAST",$H$1,$H$1,"Days=A","Fill=C")/_xll.BDH(E62,"PX_LAST",$I$1,$I$1,"Days=A","Fill=C")-1</f>
        <v>1.2657862660387931E-3</v>
      </c>
      <c r="I62" s="37">
        <f>_xll.BDH(E62,"PX_LAST",$I$1,$I$1,"Days=A","Fill=C")/_xll.BDH(E62,"PX_LAST",$J$1,$J$1,"Days=A","Fill=C")-1</f>
        <v>5.0196982382126887E-3</v>
      </c>
      <c r="J62" s="37">
        <f>_xll.BDH(E62,"PX_LAST",$H$1,$H$1,"Days=A","Fill=C")/_xll.BDH(E62,"PX_LAST",$K$1,$K$1,"Days=A","Fill=C")-1</f>
        <v>3.3136753248630413E-3</v>
      </c>
      <c r="K62" s="1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</row>
    <row r="63" spans="5:33" x14ac:dyDescent="0.25">
      <c r="E63" s="9" t="s">
        <v>204</v>
      </c>
      <c r="F63" s="9" t="str">
        <f>_xll.BDP($E63,"NAME")</f>
        <v>Euro Subord Financial</v>
      </c>
      <c r="G63" s="10">
        <f>IF(ISNUMBER(_xll.BDH($E63,"PX_LAST",H$1,H$1,"Fill=C","Days=A"))=TRUE,_xll.BDH($E63,"PX_LAST",H$1,H$1,"Fill=C","Days=A"),0)</f>
        <v>304.82</v>
      </c>
      <c r="H63" s="37">
        <f>_xll.BDH(E63,"PX_LAST",$H$1,$H$1,"Days=A","Fill=C")/_xll.BDH(E63,"PX_LAST",$I$1,$I$1,"Days=A","Fill=C")-1</f>
        <v>9.4571342256322133E-4</v>
      </c>
      <c r="I63" s="37">
        <f>_xll.BDH(E63,"PX_LAST",$I$1,$I$1,"Days=A","Fill=C")/_xll.BDH(E63,"PX_LAST",$J$1,$J$1,"Days=A","Fill=C")-1</f>
        <v>7.5000413544406008E-3</v>
      </c>
      <c r="J63" s="37">
        <f>_xll.BDH(E63,"PX_LAST",$H$1,$H$1,"Days=A","Fill=C")/_xll.BDH(E63,"PX_LAST",$K$1,$K$1,"Days=A","Fill=C")-1</f>
        <v>2.1812659857264105E-2</v>
      </c>
      <c r="K63" s="1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5:33" x14ac:dyDescent="0.25">
      <c r="E64" s="1" t="s">
        <v>205</v>
      </c>
      <c r="F64" s="1" t="str">
        <f>_xll.BDP($E64,"NAME")</f>
        <v>Non-Fina  Subordinated</v>
      </c>
      <c r="G64" s="5">
        <f>IF(ISNUMBER(_xll.BDH($E64,"PX_LAST",H$1,H$1,"Fill=C","Days=A"))=TRUE,_xll.BDH($E64,"PX_LAST",H$1,H$1,"Fill=C","Days=A"),0)</f>
        <v>309.92099999999999</v>
      </c>
      <c r="H64" s="37">
        <f>_xll.BDH(E64,"PX_LAST",$H$1,$H$1,"Days=A","Fill=C")/_xll.BDH(E64,"PX_LAST",$I$1,$I$1,"Days=A","Fill=C")-1</f>
        <v>5.1329730567339915E-4</v>
      </c>
      <c r="I64" s="37">
        <f>_xll.BDH(E64,"PX_LAST",$I$1,$I$1,"Days=A","Fill=C")/_xll.BDH(E64,"PX_LAST",$J$1,$J$1,"Days=A","Fill=C")-1</f>
        <v>1.0567647486547926E-3</v>
      </c>
      <c r="J64" s="37">
        <f>_xll.BDH(E64,"PX_LAST",$H$1,$H$1,"Days=A","Fill=C")/_xll.BDH(E64,"PX_LAST",$K$1,$K$1,"Days=A","Fill=C")-1</f>
        <v>-1.543930542186478E-2</v>
      </c>
      <c r="K64" s="1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</row>
    <row r="65" spans="5:33" x14ac:dyDescent="0.25">
      <c r="E65" s="9" t="s">
        <v>206</v>
      </c>
      <c r="F65" s="9" t="str">
        <f>_xll.BDP($E65,"NAME")</f>
        <v>Euro LargeCap Financial</v>
      </c>
      <c r="G65" s="10">
        <f>IF(ISNUMBER(_xll.BDH($E65,"PX_LAST",H$1,H$1,"Fill=C","Days=A"))=TRUE,_xll.BDH($E65,"PX_LAST",H$1,H$1,"Fill=C","Days=A"),0)</f>
        <v>275.47399999999999</v>
      </c>
      <c r="H65" s="37">
        <f>_xll.BDH(E65,"PX_LAST",$H$1,$H$1,"Days=A","Fill=C")/_xll.BDH(E65,"PX_LAST",$I$1,$I$1,"Days=A","Fill=C")-1</f>
        <v>1.1375158543542874E-3</v>
      </c>
      <c r="I65" s="37">
        <f>_xll.BDH(E65,"PX_LAST",$I$1,$I$1,"Days=A","Fill=C")/_xll.BDH(E65,"PX_LAST",$J$1,$J$1,"Days=A","Fill=C")-1</f>
        <v>6.3822161102495834E-3</v>
      </c>
      <c r="J65" s="37">
        <f>_xll.BDH(E65,"PX_LAST",$H$1,$H$1,"Days=A","Fill=C")/_xll.BDH(E65,"PX_LAST",$K$1,$K$1,"Days=A","Fill=C")-1</f>
        <v>1.054292002934698E-2</v>
      </c>
      <c r="K65" s="1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5:33" ht="15.75" thickBot="1" x14ac:dyDescent="0.3">
      <c r="G66" s="5"/>
      <c r="H66" s="33"/>
      <c r="I66" s="33"/>
      <c r="J66" s="3"/>
      <c r="K66" s="1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</row>
    <row r="67" spans="5:33" ht="15.75" thickBot="1" x14ac:dyDescent="0.3">
      <c r="F67" s="43" t="s">
        <v>208</v>
      </c>
      <c r="G67" s="7" t="s">
        <v>11</v>
      </c>
      <c r="H67" s="28" t="s">
        <v>247</v>
      </c>
      <c r="I67" s="28" t="str">
        <f>$I$5</f>
        <v>MTD Δ (bp)</v>
      </c>
      <c r="J67" s="44" t="s">
        <v>224</v>
      </c>
      <c r="K67" s="1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</row>
    <row r="68" spans="5:33" x14ac:dyDescent="0.25">
      <c r="E68" s="9" t="s">
        <v>209</v>
      </c>
      <c r="F68" s="9" t="str">
        <f>_xll.BDP($E68,"NAME")</f>
        <v>USD HY All Sectors OAS</v>
      </c>
      <c r="G68" s="26">
        <f>IF(ISNUMBER(_xll.BDH($E68,"PX_LAST",H$1,H$1,"Fill=C","Days=A"))=TRUE,_xll.BDH($E68,"PX_LAST",H$1,H$1,"Fill=C","Days=A"),0)</f>
        <v>667.27800000000002</v>
      </c>
      <c r="H68" s="42">
        <f>(G68-_xll.BDH($E68,"PX_LAST",I$1,I$1,"Fill=C","Days=A"))</f>
        <v>1.8960000000000719</v>
      </c>
      <c r="I68" s="42">
        <f>(G68-_xll.BDH($E68,"PX_LAST",J$1,J$1,"Fill=C","Days=A"))</f>
        <v>57.781000000000063</v>
      </c>
      <c r="J68" s="42">
        <f>(G68-_xll.BDH($E68,"PX_LAST",K$1,K$1,"Fill=C","Days=A"))</f>
        <v>135.41899999999998</v>
      </c>
      <c r="K68" s="1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</row>
    <row r="69" spans="5:33" x14ac:dyDescent="0.25">
      <c r="E69" s="1" t="s">
        <v>210</v>
      </c>
      <c r="F69" s="1" t="str">
        <f>_xll.BDP($E69,"NAME")</f>
        <v>USD IG All Sectors OAS</v>
      </c>
      <c r="G69" s="27">
        <f>IF(ISNUMBER(_xll.BDH($E69,"PX_LAST",H$1,H$1,"Fill=C","Days=A"))=TRUE,_xll.BDH($E69,"PX_LAST",H$1,H$1,"Fill=C","Days=A"),0)</f>
        <v>166.892</v>
      </c>
      <c r="H69" s="42">
        <f>(G69-_xll.BDH($E69,"PX_LAST",I$1,I$1,"Fill=C","Days=A"))</f>
        <v>0.46799999999998931</v>
      </c>
      <c r="I69" s="42">
        <f>(G69-_xll.BDH($E69,"PX_LAST",J$1,J$1,"Fill=C","Days=A"))</f>
        <v>4.5929999999999893</v>
      </c>
      <c r="J69" s="42">
        <f>(G69-_xll.BDH($E69,"PX_LAST",K$1,K$1,"Fill=C","Days=A"))</f>
        <v>48.668999999999997</v>
      </c>
      <c r="K69" s="1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5:33" x14ac:dyDescent="0.25">
      <c r="E70" s="9" t="s">
        <v>211</v>
      </c>
      <c r="F70" s="9" t="str">
        <f>_xll.BDP($E70,"NAME")</f>
        <v>EUR HY All Sectors OAS</v>
      </c>
      <c r="G70" s="26">
        <f>IF(ISNUMBER(_xll.BDH($E70,"PX_LAST",H$1,H$1,"Fill=C","Days=A"))=TRUE,_xll.BDH($E70,"PX_LAST",H$1,H$1,"Fill=C","Days=A"),0)</f>
        <v>411.32400000000001</v>
      </c>
      <c r="H70" s="42">
        <f>(G70-_xll.BDH($E70,"PX_LAST",I$1,I$1,"Fill=C","Days=A"))</f>
        <v>0.71000000000003638</v>
      </c>
      <c r="I70" s="42">
        <f>(G70-_xll.BDH($E70,"PX_LAST",J$1,J$1,"Fill=C","Days=A"))</f>
        <v>-12.59499999999997</v>
      </c>
      <c r="J70" s="42">
        <f>(G70-_xll.BDH($E70,"PX_LAST",K$1,K$1,"Fill=C","Days=A"))</f>
        <v>48.168000000000006</v>
      </c>
      <c r="K70" s="1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</row>
    <row r="71" spans="5:33" x14ac:dyDescent="0.25">
      <c r="E71" s="1" t="s">
        <v>212</v>
      </c>
      <c r="F71" s="1" t="str">
        <f>_xll.BDP($E71,"NAME")</f>
        <v>EUR IG All Sectors OAS</v>
      </c>
      <c r="G71" s="27">
        <f>IF(ISNUMBER(_xll.BDH($E71,"PX_LAST",H$1,H$1,"Fill=C","Days=A"))=TRUE,_xll.BDH($E71,"PX_LAST",H$1,H$1,"Fill=C","Days=A"),0)</f>
        <v>74.379000000000005</v>
      </c>
      <c r="H71" s="42">
        <f>(G71-_xll.BDH($E71,"PX_LAST",I$1,I$1,"Fill=C","Days=A"))</f>
        <v>-2.8299999999999983</v>
      </c>
      <c r="I71" s="42">
        <f>(G71-_xll.BDH($E71,"PX_LAST",J$1,J$1,"Fill=C","Days=A"))</f>
        <v>-3.164999999999992</v>
      </c>
      <c r="J71" s="42">
        <f>(G71-_xll.BDH($E71,"PX_LAST",K$1,K$1,"Fill=C","Days=A"))</f>
        <v>20.226000000000006</v>
      </c>
      <c r="K71" s="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5:33" x14ac:dyDescent="0.25">
      <c r="E72" s="9" t="s">
        <v>213</v>
      </c>
      <c r="F72" s="9" t="str">
        <f>_xll.BDP($E72,"NAME")</f>
        <v>GBP HY All Sectors OAS</v>
      </c>
      <c r="G72" s="26">
        <f>IF(ISNUMBER(_xll.BDH($E72,"PX_LAST",H$1,H$1,"Fill=C","Days=A"))=TRUE,_xll.BDH($E72,"PX_LAST",H$1,H$1,"Fill=C","Days=A"),0)</f>
        <v>431.34500000000003</v>
      </c>
      <c r="H72" s="42">
        <f>(G72-_xll.BDH($E72,"PX_LAST",I$1,I$1,"Fill=C","Days=A"))</f>
        <v>0.90300000000002001</v>
      </c>
      <c r="I72" s="42">
        <f>(G72-_xll.BDH($E72,"PX_LAST",J$1,J$1,"Fill=C","Days=A"))</f>
        <v>3.4040000000000532</v>
      </c>
      <c r="J72" s="42">
        <f>(G72-_xll.BDH($E72,"PX_LAST",K$1,K$1,"Fill=C","Days=A"))</f>
        <v>3.7010000000000218</v>
      </c>
      <c r="K72" s="1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5:33" x14ac:dyDescent="0.25">
      <c r="E73" s="1" t="s">
        <v>214</v>
      </c>
      <c r="F73" s="1" t="str">
        <f>_xll.BDP($E73,"NAME")</f>
        <v>GBP IG All Sectors OAS</v>
      </c>
      <c r="G73" s="27">
        <f>IF(ISNUMBER(_xll.BDH($E73,"PX_LAST",H$1,H$1,"Fill=C","Days=A"))=TRUE,_xll.BDH($E73,"PX_LAST",H$1,H$1,"Fill=C","Days=A"),0)</f>
        <v>158.846</v>
      </c>
      <c r="H73" s="42">
        <f>(G73-_xll.BDH($E73,"PX_LAST",I$1,I$1,"Fill=C","Days=A"))</f>
        <v>1.7150000000000034</v>
      </c>
      <c r="I73" s="42">
        <f>(G73-_xll.BDH($E73,"PX_LAST",J$1,J$1,"Fill=C","Days=A"))</f>
        <v>0.68700000000001182</v>
      </c>
      <c r="J73" s="42">
        <f>(G73-_xll.BDH($E73,"PX_LAST",K$1,K$1,"Fill=C","Days=A"))</f>
        <v>33.75</v>
      </c>
      <c r="K73" s="1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5:33" ht="15.75" thickBot="1" x14ac:dyDescent="0.3">
      <c r="G74" s="6"/>
      <c r="H74" s="35"/>
      <c r="I74" s="35"/>
      <c r="K74" s="1"/>
      <c r="L74" s="1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</row>
    <row r="75" spans="5:33" ht="15.75" thickBot="1" x14ac:dyDescent="0.3">
      <c r="F75" s="43" t="s">
        <v>207</v>
      </c>
      <c r="G75" s="7" t="s">
        <v>11</v>
      </c>
      <c r="H75" s="28" t="s">
        <v>247</v>
      </c>
      <c r="I75" s="28" t="str">
        <f>$I$5</f>
        <v>MTD Δ (bp)</v>
      </c>
      <c r="J75" s="44" t="s">
        <v>224</v>
      </c>
      <c r="K75" s="1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5:33" x14ac:dyDescent="0.25">
      <c r="E76" s="9" t="s">
        <v>215</v>
      </c>
      <c r="F76" s="9" t="str">
        <f>_xll.BDP($E76,"NAME")</f>
        <v>MARKIT CDX.NA.IG.30 06/23</v>
      </c>
      <c r="G76" s="10">
        <f>IF(ISNUMBER(_xll.BDH($E76,"PX_LAST",H$1,H$1,"Fill=C","Days=A"))=TRUE,_xll.BDH($E76,"PX_LAST",H$1,H$1,"Fill=C","Days=A"),0)</f>
        <v>84.534999999999997</v>
      </c>
      <c r="H76" s="42">
        <f>(G76-_xll.BDH($E76,"PX_LAST",I$1,I$1,"Fill=C","Days=A"))</f>
        <v>-0.71800000000000352</v>
      </c>
      <c r="I76" s="42">
        <f>(G76-_xll.BDH($E76,"PX_LAST",J$1,J$1,"Fill=C","Days=A"))</f>
        <v>5.6479999999999961</v>
      </c>
      <c r="J76" s="42">
        <f>(G76-_xll.BDH($E76,"PX_LAST",K$1,K$1,"Fill=C","Days=A"))</f>
        <v>18.209000000000003</v>
      </c>
      <c r="K76" s="1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</row>
    <row r="77" spans="5:33" x14ac:dyDescent="0.25">
      <c r="E77" s="1" t="s">
        <v>216</v>
      </c>
      <c r="F77" s="1" t="str">
        <f>_xll.BDP($E77,"NAME")</f>
        <v>MARKIT CDX.NA.HY.30 06/23</v>
      </c>
      <c r="G77" s="5">
        <f>IF(ISNUMBER(_xll.BDH($E77,"PX_LAST",H$1,H$1,"Fill=C","Days=A"))=TRUE,_xll.BDH($E77,"PX_LAST",H$1,H$1,"Fill=C","Days=A"),0)</f>
        <v>101.967</v>
      </c>
      <c r="H77" s="42">
        <f>(G77-_xll.BDH($E77,"PX_LAST",I$1,I$1,"Fill=C","Days=A"))</f>
        <v>0.25300000000000011</v>
      </c>
      <c r="I77" s="42">
        <f>(G77-_xll.BDH($E77,"PX_LAST",J$1,J$1,"Fill=C","Days=A"))</f>
        <v>-1.203000000000003</v>
      </c>
      <c r="J77" s="42">
        <f>(G77-_xll.BDH($E77,"PX_LAST",K$1,K$1,"Fill=C","Days=A"))</f>
        <v>-4.1740000000000066</v>
      </c>
      <c r="K77" s="1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5:33" x14ac:dyDescent="0.25">
      <c r="E78" s="9" t="s">
        <v>217</v>
      </c>
      <c r="F78" s="9" t="str">
        <f>_xll.BDP($E78,"NAME")</f>
        <v>MARKIT ITRX EUROPE 06/23</v>
      </c>
      <c r="G78" s="10">
        <f>IF(ISNUMBER(_xll.BDH($E78,"PX_LAST",H$1,H$1,"Fill=C","Days=A"))=TRUE,_xll.BDH($E78,"PX_LAST",H$1,H$1,"Fill=C","Days=A"),0)</f>
        <v>70.519000000000005</v>
      </c>
      <c r="H78" s="42">
        <f>(G78-_xll.BDH($E78,"PX_LAST",I$1,I$1,"Fill=C","Days=A"))</f>
        <v>-1.7680000000000007</v>
      </c>
      <c r="I78" s="42">
        <f>(G78-_xll.BDH($E78,"PX_LAST",J$1,J$1,"Fill=C","Days=A"))</f>
        <v>-0.25600000000000023</v>
      </c>
      <c r="J78" s="42">
        <f>(G78-_xll.BDH($E78,"PX_LAST",K$1,K$1,"Fill=C","Days=A"))</f>
        <v>7.7690000000000055</v>
      </c>
      <c r="K78" s="1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</row>
    <row r="79" spans="5:33" x14ac:dyDescent="0.25">
      <c r="E79" s="1" t="s">
        <v>218</v>
      </c>
      <c r="F79" s="1" t="str">
        <f>_xll.BDP($E79,"NAME")</f>
        <v>MARKIT ITRX EUR HIVOL 12/18</v>
      </c>
      <c r="G79" s="5">
        <f>IF(ISNUMBER(_xll.BDH($E79,"PX_LAST",H$1,H$1,"Fill=C","Days=A"))=TRUE,_xll.BDH($E79,"PX_LAST",H$1,H$1,"Fill=C","Days=A"),0)</f>
        <v>83.891000000000005</v>
      </c>
      <c r="H79" s="42">
        <f>(G79-_xll.BDH($E79,"PX_LAST",I$1,I$1,"Fill=C","Days=A"))</f>
        <v>1.1810000000000116</v>
      </c>
      <c r="I79" s="42">
        <f>(G79-_xll.BDH($E79,"PX_LAST",J$1,J$1,"Fill=C","Days=A"))</f>
        <v>4.0030000000000001</v>
      </c>
      <c r="J79" s="42">
        <f>(G79-_xll.BDH($E79,"PX_LAST",K$1,K$1,"Fill=C","Days=A"))</f>
        <v>20.043000000000006</v>
      </c>
      <c r="K79" s="1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5:33" x14ac:dyDescent="0.25">
      <c r="E80" s="9" t="s">
        <v>219</v>
      </c>
      <c r="F80" s="9" t="str">
        <f>_xll.BDP($E80,"NAME")</f>
        <v>MARKIT ITRX EUR XOVER 06/23</v>
      </c>
      <c r="G80" s="10">
        <f>IF(ISNUMBER(_xll.BDH($E80,"PX_LAST",H$1,H$1,"Fill=C","Days=A"))=TRUE,_xll.BDH($E80,"PX_LAST",H$1,H$1,"Fill=C","Days=A"),0)</f>
        <v>296.83100000000002</v>
      </c>
      <c r="H80" s="42">
        <f>(G80-_xll.BDH($E80,"PX_LAST",I$1,I$1,"Fill=C","Days=A"))</f>
        <v>-4.1999999999999886</v>
      </c>
      <c r="I80" s="42">
        <f>(G80-_xll.BDH($E80,"PX_LAST",J$1,J$1,"Fill=C","Days=A"))</f>
        <v>-0.29399999999998272</v>
      </c>
      <c r="J80" s="42">
        <f>(G80-_xll.BDH($E80,"PX_LAST",K$1,K$1,"Fill=C","Days=A"))</f>
        <v>-48.168999999999983</v>
      </c>
      <c r="K80" s="1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</row>
    <row r="81" spans="5:33" x14ac:dyDescent="0.25">
      <c r="E81" s="1" t="s">
        <v>220</v>
      </c>
      <c r="F81" s="1" t="str">
        <f>_xll.BDP($E81,"NAME")</f>
        <v>MARKIT ITRX EUR SNR FIN 06/23</v>
      </c>
      <c r="G81" s="5">
        <f>IF(ISNUMBER(_xll.BDH($E81,"PX_LAST",H$1,H$1,"Fill=C","Days=A"))=TRUE,_xll.BDH($E81,"PX_LAST",H$1,H$1,"Fill=C","Days=A"),0)</f>
        <v>68.730999999999995</v>
      </c>
      <c r="H81" s="42">
        <f>(G81-_xll.BDH($E81,"PX_LAST",I$1,I$1,"Fill=C","Days=A"))</f>
        <v>-1.8629999999999995</v>
      </c>
      <c r="I81" s="42">
        <f>(G81-_xll.BDH($E81,"PX_LAST",J$1,J$1,"Fill=C","Days=A"))</f>
        <v>-0.47200000000000841</v>
      </c>
      <c r="J81" s="42">
        <f>(G81-_xll.BDH($E81,"PX_LAST",K$1,K$1,"Fill=C","Days=A"))</f>
        <v>1.2309999999999945</v>
      </c>
      <c r="K81" s="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5:33" x14ac:dyDescent="0.25">
      <c r="E82" s="9" t="s">
        <v>221</v>
      </c>
      <c r="F82" s="9" t="str">
        <f>_xll.BDP($E82,"NAME")</f>
        <v>MARKIT ITRX EUR SUB FIN 06/23</v>
      </c>
      <c r="G82" s="10">
        <f>IF(ISNUMBER(_xll.BDH($E82,"PX_LAST",H$1,H$1,"Fill=C","Days=A"))=TRUE,_xll.BDH($E82,"PX_LAST",H$1,H$1,"Fill=C","Days=A"),0)</f>
        <v>146.5</v>
      </c>
      <c r="H82" s="42">
        <f>(G82-_xll.BDH($E82,"PX_LAST",I$1,I$1,"Fill=C","Days=A"))</f>
        <v>-2.375</v>
      </c>
      <c r="I82" s="42">
        <f>(G82-_xll.BDH($E82,"PX_LAST",J$1,J$1,"Fill=C","Days=A"))</f>
        <v>-0.25</v>
      </c>
      <c r="J82" s="42">
        <f>(G82-_xll.BDH($E82,"PX_LAST",K$1,K$1,"Fill=C","Days=A"))</f>
        <v>-2.5</v>
      </c>
      <c r="K82" s="1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</row>
    <row r="83" spans="5:33" x14ac:dyDescent="0.25">
      <c r="E83" s="1" t="s">
        <v>222</v>
      </c>
      <c r="F83" s="1" t="str">
        <f>_xll.BDP($E83,"NAME")</f>
        <v>MARKIT CDX.EM.29 06/23</v>
      </c>
      <c r="G83" s="5">
        <f>IF(ISNUMBER(_xll.BDH($E83,"PX_LAST",H$1,H$1,"Fill=C","Days=A"))=TRUE,_xll.BDH($E83,"PX_LAST",H$1,H$1,"Fill=C","Days=A"),0)</f>
        <v>90.305000000000007</v>
      </c>
      <c r="H83" s="42">
        <f>(G83-_xll.BDH($E83,"PX_LAST",I$1,I$1,"Fill=C","Days=A"))</f>
        <v>0</v>
      </c>
      <c r="I83" s="42">
        <f>(G83-_xll.BDH($E83,"PX_LAST",J$1,J$1,"Fill=C","Days=A"))</f>
        <v>0.47400000000000375</v>
      </c>
      <c r="J83" s="42">
        <f>(G83-_xll.BDH($E83,"PX_LAST",K$1,K$1,"Fill=C","Days=A"))</f>
        <v>0.80500000000000682</v>
      </c>
      <c r="K83" s="1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5:33" x14ac:dyDescent="0.25">
      <c r="G84" s="6"/>
      <c r="H84" s="35"/>
      <c r="I84" s="35"/>
      <c r="K84" s="1"/>
      <c r="L84" s="1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</row>
    <row r="85" spans="5:33" x14ac:dyDescent="0.25">
      <c r="G85" s="6"/>
      <c r="H85" s="35"/>
      <c r="I85" s="35"/>
      <c r="K85" s="1"/>
      <c r="L85" s="1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5:33" x14ac:dyDescent="0.25">
      <c r="G86" s="6"/>
      <c r="H86" s="35"/>
      <c r="I86" s="35"/>
      <c r="K86" s="1"/>
      <c r="L86" s="1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</row>
    <row r="87" spans="5:33" x14ac:dyDescent="0.25">
      <c r="G87" s="6"/>
      <c r="H87" s="35"/>
      <c r="I87" s="35"/>
      <c r="K87" s="1"/>
      <c r="L87" s="1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5:33" x14ac:dyDescent="0.25">
      <c r="G88" s="6"/>
      <c r="H88" s="35"/>
      <c r="I88" s="35"/>
      <c r="K88" s="1"/>
      <c r="L88" s="1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</row>
    <row r="89" spans="5:33" x14ac:dyDescent="0.25">
      <c r="G89" s="6"/>
      <c r="H89" s="35"/>
      <c r="I89" s="35"/>
      <c r="K89" s="1"/>
      <c r="L89" s="1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5:33" x14ac:dyDescent="0.25">
      <c r="G90" s="6"/>
      <c r="H90" s="35"/>
      <c r="I90" s="35"/>
      <c r="K90" s="1"/>
      <c r="L90" s="1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</row>
    <row r="91" spans="5:33" x14ac:dyDescent="0.25">
      <c r="G91" s="6"/>
      <c r="H91" s="35"/>
      <c r="I91" s="35"/>
      <c r="K91" s="1"/>
      <c r="L91" s="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5:33" x14ac:dyDescent="0.25">
      <c r="G92" s="6"/>
      <c r="H92" s="35"/>
      <c r="I92" s="35"/>
      <c r="K92" s="1"/>
      <c r="L92" s="1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</row>
    <row r="93" spans="5:33" x14ac:dyDescent="0.25">
      <c r="G93" s="6"/>
      <c r="H93" s="35"/>
      <c r="I93" s="35"/>
      <c r="K93" s="1"/>
      <c r="L93" s="1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5:33" x14ac:dyDescent="0.25">
      <c r="G94" s="6"/>
      <c r="H94" s="35"/>
      <c r="I94" s="35"/>
      <c r="K94" s="1"/>
      <c r="L94" s="1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</row>
    <row r="95" spans="5:33" x14ac:dyDescent="0.25">
      <c r="G95" s="6"/>
      <c r="H95" s="35"/>
      <c r="I95" s="35"/>
      <c r="K95" s="1"/>
      <c r="L95" s="1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5:33" x14ac:dyDescent="0.25">
      <c r="G96" s="6"/>
      <c r="H96" s="35"/>
      <c r="I96" s="35"/>
      <c r="K96" s="1"/>
      <c r="L96" s="1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</row>
    <row r="97" spans="7:33" x14ac:dyDescent="0.25">
      <c r="G97" s="6"/>
      <c r="H97" s="35"/>
      <c r="I97" s="35"/>
      <c r="K97" s="1"/>
      <c r="L97" s="1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7:33" x14ac:dyDescent="0.25">
      <c r="G98" s="6"/>
      <c r="H98" s="35"/>
      <c r="I98" s="35"/>
      <c r="K98" s="1"/>
      <c r="L98" s="1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</row>
    <row r="99" spans="7:33" x14ac:dyDescent="0.25">
      <c r="G99" s="6"/>
      <c r="H99" s="35"/>
      <c r="I99" s="35"/>
      <c r="K99" s="1"/>
      <c r="L99" s="1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7:33" x14ac:dyDescent="0.25">
      <c r="G100" s="6"/>
      <c r="H100" s="35"/>
      <c r="I100" s="35"/>
      <c r="K100" s="1"/>
      <c r="L100" s="1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</row>
    <row r="101" spans="7:33" x14ac:dyDescent="0.25">
      <c r="G101" s="6"/>
      <c r="H101" s="35"/>
      <c r="I101" s="35"/>
      <c r="K101" s="1"/>
      <c r="L101" s="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7:33" x14ac:dyDescent="0.25">
      <c r="G102" s="6"/>
      <c r="H102" s="35"/>
      <c r="I102" s="35"/>
      <c r="K102" s="1"/>
      <c r="L102" s="1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</row>
    <row r="103" spans="7:33" x14ac:dyDescent="0.25">
      <c r="G103" s="6"/>
      <c r="H103" s="35"/>
      <c r="I103" s="35"/>
      <c r="K103" s="1"/>
      <c r="L103" s="1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7:33" x14ac:dyDescent="0.25">
      <c r="G104" s="6"/>
      <c r="H104" s="35"/>
      <c r="I104" s="35"/>
      <c r="K104" s="1"/>
      <c r="L104" s="1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</row>
    <row r="105" spans="7:33" x14ac:dyDescent="0.25">
      <c r="G105" s="6"/>
      <c r="H105" s="35"/>
      <c r="I105" s="35"/>
      <c r="K105" s="1"/>
      <c r="L105" s="1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7:33" x14ac:dyDescent="0.25">
      <c r="L106" s="1"/>
      <c r="M106" s="1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</row>
    <row r="107" spans="7:33" x14ac:dyDescent="0.25">
      <c r="L107" s="1"/>
      <c r="M107" s="1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7:33" x14ac:dyDescent="0.25">
      <c r="L108" s="1"/>
      <c r="M108" s="1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</row>
    <row r="109" spans="7:33" x14ac:dyDescent="0.25">
      <c r="L109" s="1"/>
      <c r="M109" s="1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7:33" x14ac:dyDescent="0.25">
      <c r="L110" s="1"/>
      <c r="M110" s="1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</row>
    <row r="111" spans="7:33" x14ac:dyDescent="0.25">
      <c r="L111" s="1"/>
      <c r="M111" s="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7:33" x14ac:dyDescent="0.25">
      <c r="L112" s="1"/>
      <c r="M112" s="1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</row>
    <row r="113" spans="12:33" x14ac:dyDescent="0.25">
      <c r="L113" s="1"/>
      <c r="M113" s="1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2:33" x14ac:dyDescent="0.25">
      <c r="L114" s="1"/>
      <c r="M114" s="1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</row>
    <row r="115" spans="12:33" x14ac:dyDescent="0.25">
      <c r="L115" s="1"/>
      <c r="M115" s="1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2:33" x14ac:dyDescent="0.25">
      <c r="L116" s="1"/>
      <c r="M116" s="1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</row>
    <row r="117" spans="12:33" x14ac:dyDescent="0.25">
      <c r="L117" s="1"/>
      <c r="M117" s="1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2:33" x14ac:dyDescent="0.25">
      <c r="L118" s="1"/>
      <c r="M118" s="1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</row>
    <row r="119" spans="12:33" x14ac:dyDescent="0.25">
      <c r="L119" s="1"/>
      <c r="M119" s="1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2:33" x14ac:dyDescent="0.25">
      <c r="L120" s="1"/>
      <c r="M120" s="1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</row>
    <row r="121" spans="12:33" x14ac:dyDescent="0.25">
      <c r="L121" s="1"/>
      <c r="M121" s="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2:33" x14ac:dyDescent="0.25">
      <c r="L122" s="1"/>
      <c r="M122" s="1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</row>
    <row r="123" spans="12:33" x14ac:dyDescent="0.25">
      <c r="L123" s="1"/>
      <c r="M123" s="1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2:33" x14ac:dyDescent="0.25">
      <c r="L124" s="1"/>
      <c r="M124" s="1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</row>
    <row r="125" spans="12:33" x14ac:dyDescent="0.25">
      <c r="L125" s="1"/>
      <c r="M125" s="1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2:33" x14ac:dyDescent="0.25">
      <c r="L126" s="1"/>
      <c r="M126" s="1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</row>
    <row r="127" spans="12:33" x14ac:dyDescent="0.25">
      <c r="L127" s="1"/>
      <c r="M127" s="1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2:33" x14ac:dyDescent="0.25">
      <c r="L128" s="1"/>
      <c r="M128" s="1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</row>
    <row r="129" spans="12:33" x14ac:dyDescent="0.25">
      <c r="L129" s="1"/>
      <c r="M129" s="1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2:33" x14ac:dyDescent="0.25">
      <c r="L130" s="1"/>
      <c r="M130" s="1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</row>
    <row r="131" spans="12:33" x14ac:dyDescent="0.25">
      <c r="L131" s="1"/>
      <c r="M131" s="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2:33" x14ac:dyDescent="0.25">
      <c r="L132" s="1"/>
      <c r="M132" s="1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</row>
    <row r="133" spans="12:33" x14ac:dyDescent="0.25">
      <c r="L133" s="1"/>
      <c r="M133" s="1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2:33" x14ac:dyDescent="0.25">
      <c r="L134" s="1"/>
      <c r="M134" s="1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</row>
    <row r="135" spans="12:33" x14ac:dyDescent="0.25">
      <c r="L135" s="1"/>
      <c r="M135" s="1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2:33" x14ac:dyDescent="0.25">
      <c r="L136" s="1"/>
      <c r="M136" s="1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</row>
    <row r="137" spans="12:33" x14ac:dyDescent="0.25">
      <c r="L137" s="1"/>
      <c r="M137" s="1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2:33" x14ac:dyDescent="0.25">
      <c r="L138" s="1"/>
      <c r="M138" s="1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</row>
    <row r="139" spans="12:33" x14ac:dyDescent="0.25">
      <c r="L139" s="1"/>
      <c r="M139" s="1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2:33" x14ac:dyDescent="0.25">
      <c r="L140" s="1"/>
      <c r="M140" s="1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</row>
    <row r="141" spans="12:33" x14ac:dyDescent="0.25">
      <c r="L141" s="1"/>
      <c r="M141" s="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</row>
    <row r="142" spans="12:33" x14ac:dyDescent="0.25">
      <c r="L142" s="1"/>
      <c r="M142" s="1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</row>
    <row r="143" spans="12:33" x14ac:dyDescent="0.25">
      <c r="L143" s="1"/>
      <c r="M143" s="1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</row>
    <row r="144" spans="12:33" x14ac:dyDescent="0.25">
      <c r="L144" s="1"/>
      <c r="M144" s="1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</row>
    <row r="145" spans="12:33" x14ac:dyDescent="0.25">
      <c r="L145" s="1"/>
      <c r="M145" s="1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</row>
    <row r="146" spans="12:33" x14ac:dyDescent="0.25">
      <c r="L146" s="1"/>
      <c r="M146" s="1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</row>
    <row r="147" spans="12:33" x14ac:dyDescent="0.25">
      <c r="L147" s="1"/>
      <c r="M147" s="1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</row>
    <row r="148" spans="12:33" x14ac:dyDescent="0.25">
      <c r="L148" s="1"/>
      <c r="M148" s="1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</row>
    <row r="149" spans="12:33" x14ac:dyDescent="0.25">
      <c r="L149" s="1"/>
      <c r="M149" s="1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</row>
    <row r="150" spans="12:33" x14ac:dyDescent="0.25">
      <c r="L150" s="1"/>
      <c r="M150" s="1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</row>
    <row r="151" spans="12:33" x14ac:dyDescent="0.25">
      <c r="L151" s="1"/>
      <c r="M151" s="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</row>
    <row r="152" spans="12:33" x14ac:dyDescent="0.25">
      <c r="L152" s="1"/>
      <c r="M152" s="1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</row>
    <row r="153" spans="12:33" x14ac:dyDescent="0.25">
      <c r="L153" s="1"/>
      <c r="M153" s="1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</row>
  </sheetData>
  <conditionalFormatting sqref="I6:I13">
    <cfRule type="cellIs" dxfId="149" priority="61" operator="greaterThan">
      <formula>0</formula>
    </cfRule>
    <cfRule type="cellIs" dxfId="148" priority="62" operator="lessThan">
      <formula>0</formula>
    </cfRule>
  </conditionalFormatting>
  <conditionalFormatting sqref="J6:J13">
    <cfRule type="cellIs" dxfId="147" priority="59" operator="greaterThan">
      <formula>0</formula>
    </cfRule>
    <cfRule type="cellIs" dxfId="146" priority="60" operator="lessThan">
      <formula>0</formula>
    </cfRule>
  </conditionalFormatting>
  <conditionalFormatting sqref="Q6:V15">
    <cfRule type="cellIs" dxfId="145" priority="57" operator="lessThan">
      <formula>0</formula>
    </cfRule>
    <cfRule type="cellIs" dxfId="144" priority="58" operator="greaterThan">
      <formula>0</formula>
    </cfRule>
  </conditionalFormatting>
  <conditionalFormatting sqref="AB6:AG15">
    <cfRule type="cellIs" dxfId="143" priority="55" operator="lessThan">
      <formula>0</formula>
    </cfRule>
    <cfRule type="cellIs" dxfId="142" priority="56" operator="greaterThan">
      <formula>0</formula>
    </cfRule>
  </conditionalFormatting>
  <conditionalFormatting sqref="I59:J65">
    <cfRule type="cellIs" dxfId="141" priority="53" operator="lessThan">
      <formula>0</formula>
    </cfRule>
    <cfRule type="cellIs" dxfId="140" priority="54" operator="greaterThan">
      <formula>0</formula>
    </cfRule>
  </conditionalFormatting>
  <conditionalFormatting sqref="I16:I20">
    <cfRule type="cellIs" dxfId="139" priority="51" operator="greaterThan">
      <formula>0</formula>
    </cfRule>
    <cfRule type="cellIs" dxfId="138" priority="52" operator="lessThan">
      <formula>0</formula>
    </cfRule>
  </conditionalFormatting>
  <conditionalFormatting sqref="J16:J20">
    <cfRule type="cellIs" dxfId="137" priority="49" operator="greaterThan">
      <formula>0</formula>
    </cfRule>
    <cfRule type="cellIs" dxfId="136" priority="50" operator="lessThan">
      <formula>0</formula>
    </cfRule>
  </conditionalFormatting>
  <conditionalFormatting sqref="I23:I24">
    <cfRule type="cellIs" dxfId="135" priority="47" operator="greaterThan">
      <formula>0</formula>
    </cfRule>
    <cfRule type="cellIs" dxfId="134" priority="48" operator="lessThan">
      <formula>0</formula>
    </cfRule>
  </conditionalFormatting>
  <conditionalFormatting sqref="J23:J24">
    <cfRule type="cellIs" dxfId="133" priority="45" operator="greaterThan">
      <formula>0</formula>
    </cfRule>
    <cfRule type="cellIs" dxfId="132" priority="46" operator="lessThan">
      <formula>0</formula>
    </cfRule>
  </conditionalFormatting>
  <conditionalFormatting sqref="I27:J31">
    <cfRule type="cellIs" dxfId="131" priority="43" operator="greaterThan">
      <formula>0</formula>
    </cfRule>
    <cfRule type="cellIs" dxfId="130" priority="44" operator="lessThan">
      <formula>0</formula>
    </cfRule>
  </conditionalFormatting>
  <conditionalFormatting sqref="I34:I38">
    <cfRule type="cellIs" dxfId="129" priority="41" operator="greaterThan">
      <formula>0</formula>
    </cfRule>
    <cfRule type="cellIs" dxfId="128" priority="42" operator="lessThan">
      <formula>0</formula>
    </cfRule>
  </conditionalFormatting>
  <conditionalFormatting sqref="J34:J38">
    <cfRule type="cellIs" dxfId="127" priority="39" operator="greaterThan">
      <formula>0</formula>
    </cfRule>
    <cfRule type="cellIs" dxfId="126" priority="40" operator="lessThan">
      <formula>0</formula>
    </cfRule>
  </conditionalFormatting>
  <conditionalFormatting sqref="I41:I47">
    <cfRule type="cellIs" dxfId="125" priority="37" operator="greaterThan">
      <formula>0</formula>
    </cfRule>
    <cfRule type="cellIs" dxfId="124" priority="38" operator="lessThan">
      <formula>0</formula>
    </cfRule>
  </conditionalFormatting>
  <conditionalFormatting sqref="J41:J47">
    <cfRule type="cellIs" dxfId="123" priority="35" operator="greaterThan">
      <formula>0</formula>
    </cfRule>
    <cfRule type="cellIs" dxfId="122" priority="36" operator="lessThan">
      <formula>0</formula>
    </cfRule>
  </conditionalFormatting>
  <conditionalFormatting sqref="I51:I56">
    <cfRule type="cellIs" dxfId="121" priority="33" operator="greaterThan">
      <formula>0</formula>
    </cfRule>
    <cfRule type="cellIs" dxfId="120" priority="34" operator="lessThan">
      <formula>0</formula>
    </cfRule>
  </conditionalFormatting>
  <conditionalFormatting sqref="J51:J56">
    <cfRule type="cellIs" dxfId="119" priority="31" operator="greaterThan">
      <formula>0</formula>
    </cfRule>
    <cfRule type="cellIs" dxfId="118" priority="32" operator="lessThan">
      <formula>0</formula>
    </cfRule>
  </conditionalFormatting>
  <conditionalFormatting sqref="I68:I73">
    <cfRule type="cellIs" dxfId="117" priority="29" operator="greaterThan">
      <formula>0</formula>
    </cfRule>
    <cfRule type="cellIs" dxfId="116" priority="30" operator="lessThan">
      <formula>0</formula>
    </cfRule>
  </conditionalFormatting>
  <conditionalFormatting sqref="J68:J73">
    <cfRule type="cellIs" dxfId="115" priority="27" operator="greaterThan">
      <formula>0</formula>
    </cfRule>
    <cfRule type="cellIs" dxfId="114" priority="28" operator="lessThan">
      <formula>0</formula>
    </cfRule>
  </conditionalFormatting>
  <conditionalFormatting sqref="I76:I83">
    <cfRule type="cellIs" dxfId="113" priority="25" operator="greaterThan">
      <formula>0</formula>
    </cfRule>
    <cfRule type="cellIs" dxfId="112" priority="26" operator="lessThan">
      <formula>0</formula>
    </cfRule>
  </conditionalFormatting>
  <conditionalFormatting sqref="J76:J83">
    <cfRule type="cellIs" dxfId="111" priority="23" operator="greaterThan">
      <formula>0</formula>
    </cfRule>
    <cfRule type="cellIs" dxfId="110" priority="24" operator="lessThan">
      <formula>0</formula>
    </cfRule>
  </conditionalFormatting>
  <conditionalFormatting sqref="H6:H13">
    <cfRule type="cellIs" dxfId="109" priority="21" operator="greaterThan">
      <formula>0</formula>
    </cfRule>
    <cfRule type="cellIs" dxfId="108" priority="22" operator="lessThan">
      <formula>0</formula>
    </cfRule>
  </conditionalFormatting>
  <conditionalFormatting sqref="H59:H65">
    <cfRule type="cellIs" dxfId="107" priority="19" operator="lessThan">
      <formula>0</formula>
    </cfRule>
    <cfRule type="cellIs" dxfId="106" priority="20" operator="greaterThan">
      <formula>0</formula>
    </cfRule>
  </conditionalFormatting>
  <conditionalFormatting sqref="H16:H20">
    <cfRule type="cellIs" dxfId="105" priority="17" operator="greaterThan">
      <formula>0</formula>
    </cfRule>
    <cfRule type="cellIs" dxfId="104" priority="18" operator="lessThan">
      <formula>0</formula>
    </cfRule>
  </conditionalFormatting>
  <conditionalFormatting sqref="H23:H24">
    <cfRule type="cellIs" dxfId="103" priority="15" operator="greaterThan">
      <formula>0</formula>
    </cfRule>
    <cfRule type="cellIs" dxfId="102" priority="16" operator="lessThan">
      <formula>0</formula>
    </cfRule>
  </conditionalFormatting>
  <conditionalFormatting sqref="H27:H31">
    <cfRule type="cellIs" dxfId="101" priority="13" operator="greaterThan">
      <formula>0</formula>
    </cfRule>
    <cfRule type="cellIs" dxfId="100" priority="14" operator="lessThan">
      <formula>0</formula>
    </cfRule>
  </conditionalFormatting>
  <conditionalFormatting sqref="H34:H38">
    <cfRule type="cellIs" dxfId="99" priority="11" operator="greaterThan">
      <formula>0</formula>
    </cfRule>
    <cfRule type="cellIs" dxfId="98" priority="12" operator="lessThan">
      <formula>0</formula>
    </cfRule>
  </conditionalFormatting>
  <conditionalFormatting sqref="H41:H47">
    <cfRule type="cellIs" dxfId="97" priority="9" operator="greaterThan">
      <formula>0</formula>
    </cfRule>
    <cfRule type="cellIs" dxfId="96" priority="10" operator="lessThan">
      <formula>0</formula>
    </cfRule>
  </conditionalFormatting>
  <conditionalFormatting sqref="H51:H56">
    <cfRule type="cellIs" dxfId="95" priority="7" operator="greaterThan">
      <formula>0</formula>
    </cfRule>
    <cfRule type="cellIs" dxfId="94" priority="8" operator="lessThan">
      <formula>0</formula>
    </cfRule>
  </conditionalFormatting>
  <conditionalFormatting sqref="H68:H73">
    <cfRule type="cellIs" dxfId="93" priority="5" operator="greaterThan">
      <formula>0</formula>
    </cfRule>
    <cfRule type="cellIs" dxfId="92" priority="6" operator="lessThan">
      <formula>0</formula>
    </cfRule>
  </conditionalFormatting>
  <conditionalFormatting sqref="H76:H83">
    <cfRule type="cellIs" dxfId="91" priority="3" operator="greaterThan">
      <formula>0</formula>
    </cfRule>
    <cfRule type="cellIs" dxfId="90" priority="4" operator="lessThan">
      <formula>0</formula>
    </cfRule>
  </conditionalFormatting>
  <conditionalFormatting sqref="AL6:AQ15">
    <cfRule type="cellIs" dxfId="89" priority="1" operator="lessThan">
      <formula>0</formula>
    </cfRule>
    <cfRule type="cellIs" dxfId="88" priority="2" operator="greaterThan">
      <formula>0</formula>
    </cfRule>
  </conditionalFormatting>
  <pageMargins left="0.7" right="0.7" top="0.75" bottom="0.75" header="0.3" footer="0.3"/>
  <pageSetup paperSize="9" scale="3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BONDS OK</vt:lpstr>
      <vt:lpstr>FX OK</vt:lpstr>
      <vt:lpstr>FX_BMG View</vt:lpstr>
      <vt:lpstr>Sheet3</vt:lpstr>
      <vt:lpstr>EFFAS</vt:lpstr>
      <vt:lpstr>Sheet4</vt:lpstr>
      <vt:lpstr>Bonds Weekly</vt:lpstr>
      <vt:lpstr>FX</vt:lpstr>
      <vt:lpstr>Bonds Daily</vt:lpstr>
      <vt:lpstr>Monitor</vt:lpstr>
      <vt:lpstr>FX Daily</vt:lpstr>
      <vt:lpstr>'Bonds Daily'!Print_Area</vt:lpstr>
      <vt:lpstr>'BONDS OK'!Print_Area</vt:lpstr>
      <vt:lpstr>'Bonds Weekly'!Print_Area</vt:lpstr>
      <vt:lpstr>Monitor!Print_Area</vt:lpstr>
      <vt:lpstr>Sheet3!Print_Area</vt:lpstr>
    </vt:vector>
  </TitlesOfParts>
  <Company>Lombard Odier Asset Management (Switzerland)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*Internal*</dc:subject>
  <dc:creator>David Rodriguez</dc:creator>
  <cp:lastModifiedBy>Porfyria Malama</cp:lastModifiedBy>
  <cp:lastPrinted>2015-10-20T13:39:03Z</cp:lastPrinted>
  <dcterms:created xsi:type="dcterms:W3CDTF">2015-10-20T07:55:46Z</dcterms:created>
  <dcterms:modified xsi:type="dcterms:W3CDTF">2018-06-18T06:39:26Z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ithout Tagging">
    <vt:lpwstr>1</vt:lpwstr>
  </property>
</Properties>
</file>