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ordi\Documents\4MA\PDS\PDS_ParallelizingSortingAlgos\mergesort OMP\"/>
    </mc:Choice>
  </mc:AlternateContent>
  <xr:revisionPtr revIDLastSave="0" documentId="13_ncr:1_{FCE1E607-D506-4137-AFE3-EBC5F496EA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D37" i="1"/>
  <c r="F37" i="1" s="1"/>
  <c r="G37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M16" i="1"/>
  <c r="O16" i="1" s="1"/>
  <c r="P16" i="1" s="1"/>
  <c r="M17" i="1"/>
  <c r="O17" i="1" s="1"/>
  <c r="P17" i="1" s="1"/>
  <c r="M18" i="1"/>
  <c r="O18" i="1" s="1"/>
  <c r="P18" i="1" s="1"/>
  <c r="M19" i="1"/>
  <c r="O19" i="1" s="1"/>
  <c r="P19" i="1" s="1"/>
  <c r="K8" i="1"/>
  <c r="M8" i="1" s="1"/>
  <c r="K9" i="1"/>
  <c r="M9" i="1" s="1"/>
  <c r="K10" i="1"/>
  <c r="M10" i="1" s="1"/>
  <c r="K11" i="1"/>
  <c r="M11" i="1" s="1"/>
  <c r="O11" i="1" s="1"/>
  <c r="P11" i="1" s="1"/>
  <c r="K12" i="1"/>
  <c r="M12" i="1" s="1"/>
  <c r="O12" i="1" s="1"/>
  <c r="P12" i="1" s="1"/>
  <c r="K13" i="1"/>
  <c r="M13" i="1" s="1"/>
  <c r="O13" i="1" s="1"/>
  <c r="P13" i="1" s="1"/>
  <c r="K14" i="1"/>
  <c r="M14" i="1" s="1"/>
  <c r="O14" i="1" s="1"/>
  <c r="P14" i="1" s="1"/>
  <c r="K15" i="1"/>
  <c r="M15" i="1" s="1"/>
  <c r="O15" i="1" s="1"/>
  <c r="P15" i="1" s="1"/>
  <c r="K16" i="1"/>
  <c r="K17" i="1"/>
  <c r="K18" i="1"/>
  <c r="K19" i="1"/>
  <c r="K20" i="1"/>
  <c r="M20" i="1" s="1"/>
  <c r="O20" i="1" s="1"/>
  <c r="P20" i="1" s="1"/>
  <c r="K21" i="1"/>
  <c r="M21" i="1" s="1"/>
  <c r="O21" i="1" s="1"/>
  <c r="P21" i="1" s="1"/>
  <c r="K22" i="1"/>
  <c r="M22" i="1" s="1"/>
  <c r="K23" i="1"/>
  <c r="M23" i="1" s="1"/>
  <c r="O23" i="1" s="1"/>
  <c r="P23" i="1" s="1"/>
  <c r="K24" i="1"/>
  <c r="M24" i="1" s="1"/>
  <c r="O24" i="1" s="1"/>
  <c r="P24" i="1" s="1"/>
  <c r="K25" i="1"/>
  <c r="M25" i="1" s="1"/>
  <c r="O25" i="1" s="1"/>
  <c r="P25" i="1" s="1"/>
  <c r="K26" i="1"/>
  <c r="M26" i="1" s="1"/>
  <c r="O26" i="1" s="1"/>
  <c r="P26" i="1" s="1"/>
  <c r="K27" i="1"/>
  <c r="M27" i="1" s="1"/>
  <c r="K28" i="1"/>
  <c r="M28" i="1" s="1"/>
  <c r="O28" i="1" s="1"/>
  <c r="P28" i="1" s="1"/>
  <c r="K29" i="1"/>
  <c r="M29" i="1" s="1"/>
  <c r="O29" i="1" s="1"/>
  <c r="P29" i="1" s="1"/>
  <c r="K30" i="1"/>
  <c r="M30" i="1" s="1"/>
  <c r="O30" i="1" s="1"/>
  <c r="P30" i="1" s="1"/>
  <c r="K31" i="1"/>
  <c r="M31" i="1" s="1"/>
  <c r="O31" i="1" s="1"/>
  <c r="P31" i="1" s="1"/>
  <c r="K32" i="1"/>
  <c r="M32" i="1" s="1"/>
  <c r="K33" i="1"/>
  <c r="M33" i="1" s="1"/>
  <c r="O33" i="1" s="1"/>
  <c r="P33" i="1" s="1"/>
  <c r="K34" i="1"/>
  <c r="M34" i="1" s="1"/>
  <c r="O34" i="1" s="1"/>
  <c r="P34" i="1" s="1"/>
  <c r="K35" i="1"/>
  <c r="M35" i="1" s="1"/>
  <c r="O35" i="1" s="1"/>
  <c r="P35" i="1" s="1"/>
  <c r="K36" i="1"/>
  <c r="M36" i="1" s="1"/>
  <c r="O36" i="1" s="1"/>
  <c r="P36" i="1" s="1"/>
  <c r="K37" i="1"/>
  <c r="M37" i="1" s="1"/>
  <c r="O37" i="1" s="1"/>
  <c r="P37" i="1" s="1"/>
  <c r="D36" i="1"/>
  <c r="F36" i="1" s="1"/>
  <c r="G36" i="1" s="1"/>
  <c r="D35" i="1"/>
  <c r="F35" i="1" s="1"/>
  <c r="G35" i="1" s="1"/>
  <c r="D34" i="1"/>
  <c r="F34" i="1" s="1"/>
  <c r="G34" i="1" s="1"/>
  <c r="D33" i="1"/>
  <c r="F33" i="1" s="1"/>
  <c r="G33" i="1" s="1"/>
  <c r="D32" i="1"/>
  <c r="F32" i="1" s="1"/>
  <c r="G32" i="1" s="1"/>
  <c r="D12" i="1"/>
  <c r="F12" i="1" s="1"/>
  <c r="G12" i="1" s="1"/>
  <c r="D13" i="1"/>
  <c r="F13" i="1" s="1"/>
  <c r="G13" i="1" s="1"/>
  <c r="D14" i="1"/>
  <c r="F14" i="1" s="1"/>
  <c r="G14" i="1" s="1"/>
  <c r="D15" i="1"/>
  <c r="F15" i="1" s="1"/>
  <c r="G15" i="1" s="1"/>
  <c r="D16" i="1"/>
  <c r="F16" i="1" s="1"/>
  <c r="G16" i="1" s="1"/>
  <c r="D17" i="1"/>
  <c r="F17" i="1" s="1"/>
  <c r="G17" i="1" s="1"/>
  <c r="D18" i="1"/>
  <c r="F18" i="1" s="1"/>
  <c r="G18" i="1" s="1"/>
  <c r="D19" i="1"/>
  <c r="F19" i="1" s="1"/>
  <c r="G19" i="1" s="1"/>
  <c r="D20" i="1"/>
  <c r="F20" i="1" s="1"/>
  <c r="G20" i="1" s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D26" i="1"/>
  <c r="F26" i="1" s="1"/>
  <c r="G26" i="1" s="1"/>
  <c r="D27" i="1"/>
  <c r="F27" i="1" s="1"/>
  <c r="G27" i="1" s="1"/>
  <c r="D28" i="1"/>
  <c r="F28" i="1" s="1"/>
  <c r="G28" i="1" s="1"/>
  <c r="D29" i="1"/>
  <c r="F29" i="1" s="1"/>
  <c r="G29" i="1" s="1"/>
  <c r="D30" i="1"/>
  <c r="F30" i="1" s="1"/>
  <c r="G30" i="1" s="1"/>
  <c r="D31" i="1"/>
  <c r="F31" i="1" s="1"/>
  <c r="G31" i="1" s="1"/>
  <c r="N3" i="1"/>
  <c r="N4" i="1"/>
  <c r="N5" i="1"/>
  <c r="N6" i="1"/>
  <c r="N7" i="1"/>
  <c r="N8" i="1"/>
  <c r="N9" i="1"/>
  <c r="N10" i="1"/>
  <c r="K3" i="1"/>
  <c r="M3" i="1" s="1"/>
  <c r="K4" i="1"/>
  <c r="M4" i="1" s="1"/>
  <c r="K5" i="1"/>
  <c r="M5" i="1" s="1"/>
  <c r="K6" i="1"/>
  <c r="M6" i="1" s="1"/>
  <c r="K7" i="1"/>
  <c r="M7" i="1" s="1"/>
  <c r="D3" i="1"/>
  <c r="F3" i="1" s="1"/>
  <c r="G3" i="1" s="1"/>
  <c r="D4" i="1"/>
  <c r="F4" i="1" s="1"/>
  <c r="G4" i="1" s="1"/>
  <c r="D5" i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10" i="1"/>
  <c r="F10" i="1" s="1"/>
  <c r="G10" i="1" s="1"/>
  <c r="D11" i="1"/>
  <c r="F11" i="1" s="1"/>
  <c r="G11" i="1" s="1"/>
  <c r="O22" i="1" l="1"/>
  <c r="P22" i="1" s="1"/>
  <c r="O32" i="1"/>
  <c r="P32" i="1" s="1"/>
  <c r="O27" i="1"/>
  <c r="P27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</calcChain>
</file>

<file path=xl/sharedStrings.xml><?xml version="1.0" encoding="utf-8"?>
<sst xmlns="http://schemas.openxmlformats.org/spreadsheetml/2006/main" count="16" uniqueCount="9">
  <si>
    <t>speedup</t>
  </si>
  <si>
    <t>serial_time</t>
  </si>
  <si>
    <t>parallel_time</t>
  </si>
  <si>
    <t>Datasize</t>
  </si>
  <si>
    <t>num_threads</t>
  </si>
  <si>
    <t>efficiency</t>
  </si>
  <si>
    <t>Merging serial</t>
  </si>
  <si>
    <t>Merging parallel</t>
  </si>
  <si>
    <t>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</si>
</sst>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zoomScale="81" workbookViewId="0">
      <selection activeCell="L3" sqref="L3:L37"/>
    </sheetView>
  </sheetViews>
  <sheetFormatPr defaultRowHeight="14.4"/>
  <cols>
    <col min="1" max="1" width="11.88671875" bestFit="1" customWidth="1"/>
    <col min="2" max="2" width="13.5546875" customWidth="1"/>
    <col min="3" max="3" width="12.5546875" bestFit="1" customWidth="1"/>
    <col min="4" max="4" width="16.21875" bestFit="1" customWidth="1"/>
    <col min="5" max="5" width="12.44140625" bestFit="1" customWidth="1"/>
    <col min="6" max="6" width="16.21875" bestFit="1" customWidth="1"/>
    <col min="7" max="7" width="16.109375" bestFit="1" customWidth="1"/>
    <col min="9" max="9" width="8" customWidth="1"/>
    <col min="10" max="10" width="11.5546875" bestFit="1" customWidth="1"/>
    <col min="11" max="11" width="12.109375" customWidth="1"/>
    <col min="12" max="12" width="12.44140625" bestFit="1" customWidth="1"/>
    <col min="13" max="13" width="16.21875" bestFit="1" customWidth="1"/>
    <col min="14" max="14" width="12.33203125" bestFit="1" customWidth="1"/>
    <col min="15" max="15" width="16.21875" bestFit="1" customWidth="1"/>
    <col min="16" max="16" width="16.109375" bestFit="1" customWidth="1"/>
  </cols>
  <sheetData>
    <row r="1" spans="1:16" ht="21">
      <c r="A1" s="2" t="s">
        <v>6</v>
      </c>
      <c r="B1" s="2"/>
      <c r="J1" s="2" t="s">
        <v>7</v>
      </c>
      <c r="K1" s="2"/>
    </row>
    <row r="2" spans="1:16">
      <c r="A2" t="s">
        <v>3</v>
      </c>
      <c r="B2" t="s">
        <v>1</v>
      </c>
      <c r="C2" t="s">
        <v>2</v>
      </c>
      <c r="D2" t="s">
        <v>0</v>
      </c>
      <c r="E2" t="s">
        <v>4</v>
      </c>
      <c r="F2" t="s">
        <v>5</v>
      </c>
      <c r="G2" t="s">
        <v>8</v>
      </c>
      <c r="J2" t="s">
        <v>3</v>
      </c>
      <c r="K2" t="s">
        <v>1</v>
      </c>
      <c r="L2" t="s">
        <v>2</v>
      </c>
      <c r="M2" t="s">
        <v>0</v>
      </c>
      <c r="N2" t="s">
        <v>4</v>
      </c>
      <c r="O2" t="s">
        <v>5</v>
      </c>
      <c r="P2" t="s">
        <v>8</v>
      </c>
    </row>
    <row r="3" spans="1:16">
      <c r="A3" s="1">
        <v>25000000</v>
      </c>
      <c r="B3">
        <v>56.165399999999998</v>
      </c>
      <c r="C3">
        <v>35.500599999999999</v>
      </c>
      <c r="D3">
        <f t="shared" ref="D3:D31" si="0">B3/C3</f>
        <v>1.5820972039909185</v>
      </c>
      <c r="E3">
        <v>72</v>
      </c>
      <c r="F3">
        <f t="shared" ref="F3:F31" si="1">D3/E3</f>
        <v>2.1973572277651645E-2</v>
      </c>
      <c r="G3">
        <f t="shared" ref="G3:G31" si="2">F3*100</f>
        <v>2.1973572277651643</v>
      </c>
      <c r="J3" s="1">
        <f>A3</f>
        <v>25000000</v>
      </c>
      <c r="K3">
        <f t="shared" ref="K3:K37" si="3">B3</f>
        <v>56.165399999999998</v>
      </c>
      <c r="L3">
        <v>28.657900000000001</v>
      </c>
      <c r="M3">
        <f t="shared" ref="M3:M37" si="4">K3/L3</f>
        <v>1.9598574913025726</v>
      </c>
      <c r="N3">
        <f t="shared" ref="N3:N37" si="5">E3</f>
        <v>72</v>
      </c>
      <c r="O3">
        <f t="shared" ref="O3:O37" si="6">M3/N3</f>
        <v>2.7220242934757954E-2</v>
      </c>
      <c r="P3">
        <f t="shared" ref="P3:P37" si="7">O3*100</f>
        <v>2.7220242934757954</v>
      </c>
    </row>
    <row r="4" spans="1:16">
      <c r="A4" s="1">
        <v>50000000</v>
      </c>
      <c r="B4">
        <v>114.37</v>
      </c>
      <c r="C4">
        <v>72.147400000000005</v>
      </c>
      <c r="D4">
        <f t="shared" si="0"/>
        <v>1.5852269104638559</v>
      </c>
      <c r="E4">
        <v>72</v>
      </c>
      <c r="F4">
        <f t="shared" si="1"/>
        <v>2.2017040423109108E-2</v>
      </c>
      <c r="G4">
        <f t="shared" si="2"/>
        <v>2.2017040423109107</v>
      </c>
      <c r="J4" s="1">
        <f t="shared" ref="J4:J37" si="8">A4</f>
        <v>50000000</v>
      </c>
      <c r="K4">
        <f t="shared" si="3"/>
        <v>114.37</v>
      </c>
      <c r="L4">
        <v>62.547899999999998</v>
      </c>
      <c r="M4">
        <f t="shared" si="4"/>
        <v>1.8285186233270823</v>
      </c>
      <c r="N4">
        <f t="shared" si="5"/>
        <v>72</v>
      </c>
      <c r="O4">
        <f t="shared" si="6"/>
        <v>2.5396091990653919E-2</v>
      </c>
      <c r="P4">
        <f t="shared" si="7"/>
        <v>2.5396091990653917</v>
      </c>
    </row>
    <row r="5" spans="1:16">
      <c r="A5" s="1">
        <v>100000000</v>
      </c>
      <c r="B5">
        <v>232.79599999999999</v>
      </c>
      <c r="C5">
        <v>145.80600000000001</v>
      </c>
      <c r="D5">
        <f t="shared" si="0"/>
        <v>1.5966146797799814</v>
      </c>
      <c r="E5">
        <v>72</v>
      </c>
      <c r="F5">
        <f t="shared" si="1"/>
        <v>2.2175203885833075E-2</v>
      </c>
      <c r="G5">
        <f t="shared" si="2"/>
        <v>2.2175203885833072</v>
      </c>
      <c r="J5" s="1">
        <f t="shared" si="8"/>
        <v>100000000</v>
      </c>
      <c r="K5">
        <f t="shared" si="3"/>
        <v>232.79599999999999</v>
      </c>
      <c r="L5">
        <v>116.851</v>
      </c>
      <c r="M5">
        <f t="shared" si="4"/>
        <v>1.99224653618711</v>
      </c>
      <c r="N5">
        <f t="shared" si="5"/>
        <v>72</v>
      </c>
      <c r="O5">
        <f t="shared" si="6"/>
        <v>2.7670090780376529E-2</v>
      </c>
      <c r="P5">
        <f t="shared" si="7"/>
        <v>2.7670090780376531</v>
      </c>
    </row>
    <row r="6" spans="1:16">
      <c r="A6" s="1">
        <v>250000000</v>
      </c>
      <c r="B6">
        <v>579.65800000000002</v>
      </c>
      <c r="C6">
        <v>362.94</v>
      </c>
      <c r="D6">
        <f t="shared" si="0"/>
        <v>1.5971179809334877</v>
      </c>
      <c r="E6">
        <v>72</v>
      </c>
      <c r="F6">
        <f t="shared" si="1"/>
        <v>2.2182194179631774E-2</v>
      </c>
      <c r="G6">
        <f t="shared" si="2"/>
        <v>2.2182194179631773</v>
      </c>
      <c r="J6" s="1">
        <f t="shared" si="8"/>
        <v>250000000</v>
      </c>
      <c r="K6">
        <f t="shared" si="3"/>
        <v>579.65800000000002</v>
      </c>
      <c r="L6">
        <v>302.51100000000002</v>
      </c>
      <c r="M6">
        <f t="shared" si="4"/>
        <v>1.9161551150206106</v>
      </c>
      <c r="N6">
        <f t="shared" si="5"/>
        <v>72</v>
      </c>
      <c r="O6">
        <f t="shared" si="6"/>
        <v>2.6613265486397371E-2</v>
      </c>
      <c r="P6">
        <f t="shared" si="7"/>
        <v>2.6613265486397371</v>
      </c>
    </row>
    <row r="7" spans="1:16">
      <c r="A7" s="1">
        <v>500000000</v>
      </c>
      <c r="B7">
        <v>1179.47</v>
      </c>
      <c r="C7">
        <v>730.42600000000004</v>
      </c>
      <c r="D7">
        <f t="shared" si="0"/>
        <v>1.6147700109251313</v>
      </c>
      <c r="E7">
        <v>72</v>
      </c>
      <c r="F7">
        <f t="shared" si="1"/>
        <v>2.2427361262849044E-2</v>
      </c>
      <c r="G7">
        <f t="shared" si="2"/>
        <v>2.2427361262849046</v>
      </c>
      <c r="J7" s="1">
        <f t="shared" si="8"/>
        <v>500000000</v>
      </c>
      <c r="K7">
        <f t="shared" si="3"/>
        <v>1179.47</v>
      </c>
      <c r="L7">
        <v>599.63400000000001</v>
      </c>
      <c r="M7">
        <f t="shared" si="4"/>
        <v>1.9669831930811128</v>
      </c>
      <c r="N7">
        <f t="shared" si="5"/>
        <v>72</v>
      </c>
      <c r="O7">
        <f t="shared" si="6"/>
        <v>2.7319211015015457E-2</v>
      </c>
      <c r="P7">
        <f t="shared" si="7"/>
        <v>2.7319211015015457</v>
      </c>
    </row>
    <row r="8" spans="1:16">
      <c r="A8" s="1">
        <v>25000000</v>
      </c>
      <c r="B8" s="3">
        <v>38.414400000000001</v>
      </c>
      <c r="C8">
        <v>26.051400000000001</v>
      </c>
      <c r="D8">
        <f t="shared" si="0"/>
        <v>1.4745618277712522</v>
      </c>
      <c r="E8">
        <v>64</v>
      </c>
      <c r="F8">
        <f t="shared" si="1"/>
        <v>2.3040028558925816E-2</v>
      </c>
      <c r="G8">
        <f t="shared" si="2"/>
        <v>2.3040028558925818</v>
      </c>
      <c r="J8" s="1">
        <f t="shared" si="8"/>
        <v>25000000</v>
      </c>
      <c r="K8">
        <f t="shared" si="3"/>
        <v>38.414400000000001</v>
      </c>
      <c r="L8">
        <v>23.397600000000001</v>
      </c>
      <c r="M8">
        <f t="shared" si="4"/>
        <v>1.6418094163503949</v>
      </c>
      <c r="N8">
        <f t="shared" si="5"/>
        <v>64</v>
      </c>
      <c r="O8">
        <f t="shared" si="6"/>
        <v>2.565327213047492E-2</v>
      </c>
      <c r="P8">
        <f t="shared" si="7"/>
        <v>2.565327213047492</v>
      </c>
    </row>
    <row r="9" spans="1:16">
      <c r="A9" s="1">
        <v>50000000</v>
      </c>
      <c r="B9">
        <v>78.089100000000002</v>
      </c>
      <c r="C9">
        <v>52.627899999999997</v>
      </c>
      <c r="D9">
        <f t="shared" si="0"/>
        <v>1.4837966173835553</v>
      </c>
      <c r="E9">
        <v>64</v>
      </c>
      <c r="F9">
        <f t="shared" si="1"/>
        <v>2.3184322146618051E-2</v>
      </c>
      <c r="G9">
        <f t="shared" si="2"/>
        <v>2.3184322146618053</v>
      </c>
      <c r="J9" s="1">
        <f t="shared" si="8"/>
        <v>50000000</v>
      </c>
      <c r="K9">
        <f t="shared" si="3"/>
        <v>78.089100000000002</v>
      </c>
      <c r="L9">
        <v>47.157699999999998</v>
      </c>
      <c r="M9">
        <f t="shared" si="4"/>
        <v>1.655914092502391</v>
      </c>
      <c r="N9">
        <f t="shared" si="5"/>
        <v>64</v>
      </c>
      <c r="O9">
        <f t="shared" si="6"/>
        <v>2.5873657695349859E-2</v>
      </c>
      <c r="P9">
        <f t="shared" si="7"/>
        <v>2.5873657695349861</v>
      </c>
    </row>
    <row r="10" spans="1:16">
      <c r="A10" s="1">
        <v>100000000</v>
      </c>
      <c r="B10">
        <v>159.524</v>
      </c>
      <c r="C10">
        <v>106.70699999999999</v>
      </c>
      <c r="D10">
        <f t="shared" si="0"/>
        <v>1.4949722136317205</v>
      </c>
      <c r="E10">
        <v>64</v>
      </c>
      <c r="F10">
        <f t="shared" si="1"/>
        <v>2.3358940837995633E-2</v>
      </c>
      <c r="G10">
        <f t="shared" si="2"/>
        <v>2.3358940837995634</v>
      </c>
      <c r="J10" s="1">
        <f t="shared" si="8"/>
        <v>100000000</v>
      </c>
      <c r="K10">
        <f t="shared" si="3"/>
        <v>159.524</v>
      </c>
      <c r="L10">
        <v>92.937399999999997</v>
      </c>
      <c r="M10">
        <f t="shared" si="4"/>
        <v>1.7164672134146211</v>
      </c>
      <c r="N10">
        <f t="shared" si="5"/>
        <v>64</v>
      </c>
      <c r="O10">
        <f t="shared" si="6"/>
        <v>2.6819800209603454E-2</v>
      </c>
      <c r="P10">
        <f t="shared" si="7"/>
        <v>2.6819800209603453</v>
      </c>
    </row>
    <row r="11" spans="1:16">
      <c r="A11" s="1">
        <v>250000000</v>
      </c>
      <c r="B11">
        <v>396.56700000000001</v>
      </c>
      <c r="C11">
        <v>265.358</v>
      </c>
      <c r="D11">
        <f t="shared" si="0"/>
        <v>1.4944603139909105</v>
      </c>
      <c r="E11">
        <v>64</v>
      </c>
      <c r="F11">
        <f t="shared" si="1"/>
        <v>2.3350942406107977E-2</v>
      </c>
      <c r="G11">
        <f t="shared" si="2"/>
        <v>2.3350942406107977</v>
      </c>
      <c r="J11" s="1">
        <f t="shared" si="8"/>
        <v>250000000</v>
      </c>
      <c r="K11">
        <f t="shared" si="3"/>
        <v>396.56700000000001</v>
      </c>
      <c r="L11">
        <v>241.48400000000001</v>
      </c>
      <c r="M11">
        <f t="shared" si="4"/>
        <v>1.6422081794238956</v>
      </c>
      <c r="N11">
        <f t="shared" si="5"/>
        <v>64</v>
      </c>
      <c r="O11">
        <f t="shared" si="6"/>
        <v>2.5659502803498369E-2</v>
      </c>
      <c r="P11">
        <f t="shared" si="7"/>
        <v>2.5659502803498371</v>
      </c>
    </row>
    <row r="12" spans="1:16">
      <c r="A12" s="1">
        <v>500000000</v>
      </c>
      <c r="B12">
        <v>807.25199999999995</v>
      </c>
      <c r="C12">
        <v>540.9</v>
      </c>
      <c r="D12">
        <f t="shared" si="0"/>
        <v>1.4924237382140877</v>
      </c>
      <c r="E12">
        <v>64</v>
      </c>
      <c r="F12">
        <f t="shared" si="1"/>
        <v>2.331912090959512E-2</v>
      </c>
      <c r="G12">
        <f t="shared" si="2"/>
        <v>2.3319120909595119</v>
      </c>
      <c r="J12" s="1">
        <f t="shared" si="8"/>
        <v>500000000</v>
      </c>
      <c r="K12">
        <f t="shared" si="3"/>
        <v>807.25199999999995</v>
      </c>
      <c r="L12">
        <v>488.10700000000003</v>
      </c>
      <c r="M12">
        <f t="shared" si="4"/>
        <v>1.6538422927759691</v>
      </c>
      <c r="N12">
        <f t="shared" si="5"/>
        <v>64</v>
      </c>
      <c r="O12">
        <f t="shared" si="6"/>
        <v>2.5841285824624517E-2</v>
      </c>
      <c r="P12">
        <f t="shared" si="7"/>
        <v>2.5841285824624518</v>
      </c>
    </row>
    <row r="13" spans="1:16">
      <c r="A13" s="1">
        <v>25000000</v>
      </c>
      <c r="B13">
        <v>38.390900000000002</v>
      </c>
      <c r="C13">
        <v>26.050999999999998</v>
      </c>
      <c r="D13">
        <f t="shared" si="0"/>
        <v>1.4736823922306248</v>
      </c>
      <c r="E13">
        <v>48</v>
      </c>
      <c r="F13">
        <f t="shared" si="1"/>
        <v>3.0701716504804685E-2</v>
      </c>
      <c r="G13">
        <f t="shared" si="2"/>
        <v>3.0701716504804684</v>
      </c>
      <c r="J13" s="1">
        <f t="shared" si="8"/>
        <v>25000000</v>
      </c>
      <c r="K13">
        <f t="shared" si="3"/>
        <v>38.390900000000002</v>
      </c>
      <c r="L13">
        <v>23.260300000000001</v>
      </c>
      <c r="M13">
        <f t="shared" si="4"/>
        <v>1.6504903204171915</v>
      </c>
      <c r="N13">
        <f t="shared" si="5"/>
        <v>48</v>
      </c>
      <c r="O13">
        <f t="shared" si="6"/>
        <v>3.4385215008691489E-2</v>
      </c>
      <c r="P13">
        <f t="shared" si="7"/>
        <v>3.438521500869149</v>
      </c>
    </row>
    <row r="14" spans="1:16">
      <c r="A14" s="1">
        <v>50000000</v>
      </c>
      <c r="B14">
        <v>78.176900000000003</v>
      </c>
      <c r="C14">
        <v>55.084699999999998</v>
      </c>
      <c r="D14">
        <f t="shared" si="0"/>
        <v>1.4192125944227709</v>
      </c>
      <c r="E14">
        <v>48</v>
      </c>
      <c r="F14">
        <f t="shared" si="1"/>
        <v>2.9566929050474394E-2</v>
      </c>
      <c r="G14">
        <f t="shared" si="2"/>
        <v>2.9566929050474395</v>
      </c>
      <c r="J14" s="1">
        <f t="shared" si="8"/>
        <v>50000000</v>
      </c>
      <c r="K14">
        <f t="shared" si="3"/>
        <v>78.176900000000003</v>
      </c>
      <c r="L14">
        <v>48.316600000000001</v>
      </c>
      <c r="M14">
        <f t="shared" si="4"/>
        <v>1.6180132708013395</v>
      </c>
      <c r="N14">
        <f t="shared" si="5"/>
        <v>48</v>
      </c>
      <c r="O14">
        <f t="shared" si="6"/>
        <v>3.370860980836124E-2</v>
      </c>
      <c r="P14">
        <f t="shared" si="7"/>
        <v>3.3708609808361238</v>
      </c>
    </row>
    <row r="15" spans="1:16">
      <c r="A15" s="1">
        <v>100000000</v>
      </c>
      <c r="B15">
        <v>159.84</v>
      </c>
      <c r="C15">
        <v>109.23</v>
      </c>
      <c r="D15">
        <f t="shared" si="0"/>
        <v>1.4633342488327383</v>
      </c>
      <c r="E15">
        <v>48</v>
      </c>
      <c r="F15">
        <f t="shared" si="1"/>
        <v>3.0486130184015383E-2</v>
      </c>
      <c r="G15">
        <f t="shared" si="2"/>
        <v>3.0486130184015381</v>
      </c>
      <c r="J15" s="1">
        <f t="shared" si="8"/>
        <v>100000000</v>
      </c>
      <c r="K15">
        <f t="shared" si="3"/>
        <v>159.84</v>
      </c>
      <c r="L15">
        <v>95.215000000000003</v>
      </c>
      <c r="M15">
        <f t="shared" si="4"/>
        <v>1.678727091319645</v>
      </c>
      <c r="N15">
        <f t="shared" si="5"/>
        <v>48</v>
      </c>
      <c r="O15">
        <f t="shared" si="6"/>
        <v>3.4973481069159269E-2</v>
      </c>
      <c r="P15">
        <f t="shared" si="7"/>
        <v>3.4973481069159269</v>
      </c>
    </row>
    <row r="16" spans="1:16">
      <c r="A16" s="1">
        <v>250000000</v>
      </c>
      <c r="B16">
        <v>401.03699999999998</v>
      </c>
      <c r="C16">
        <v>264.44299999999998</v>
      </c>
      <c r="D16">
        <f t="shared" si="0"/>
        <v>1.5165347541814305</v>
      </c>
      <c r="E16">
        <v>48</v>
      </c>
      <c r="F16">
        <f t="shared" si="1"/>
        <v>3.159447404544647E-2</v>
      </c>
      <c r="G16">
        <f t="shared" si="2"/>
        <v>3.1594474045446472</v>
      </c>
      <c r="J16" s="1">
        <f t="shared" si="8"/>
        <v>250000000</v>
      </c>
      <c r="K16">
        <f t="shared" si="3"/>
        <v>401.03699999999998</v>
      </c>
      <c r="L16">
        <v>239.90100000000001</v>
      </c>
      <c r="M16">
        <f t="shared" si="4"/>
        <v>1.6716770667900507</v>
      </c>
      <c r="N16">
        <f t="shared" si="5"/>
        <v>48</v>
      </c>
      <c r="O16">
        <f t="shared" si="6"/>
        <v>3.4826605558126056E-2</v>
      </c>
      <c r="P16">
        <f t="shared" si="7"/>
        <v>3.4826605558126058</v>
      </c>
    </row>
    <row r="17" spans="1:16">
      <c r="A17" s="1">
        <v>500000000</v>
      </c>
      <c r="B17">
        <v>809.649</v>
      </c>
      <c r="C17">
        <v>537.32600000000002</v>
      </c>
      <c r="D17">
        <f t="shared" si="0"/>
        <v>1.5068115073530779</v>
      </c>
      <c r="E17">
        <v>48</v>
      </c>
      <c r="F17">
        <f t="shared" si="1"/>
        <v>3.1391906403189125E-2</v>
      </c>
      <c r="G17">
        <f t="shared" si="2"/>
        <v>3.1391906403189127</v>
      </c>
      <c r="J17" s="1">
        <f t="shared" si="8"/>
        <v>500000000</v>
      </c>
      <c r="K17">
        <f t="shared" si="3"/>
        <v>809.649</v>
      </c>
      <c r="L17">
        <v>486.05500000000001</v>
      </c>
      <c r="M17">
        <f t="shared" si="4"/>
        <v>1.6657559329705485</v>
      </c>
      <c r="N17">
        <f t="shared" si="5"/>
        <v>48</v>
      </c>
      <c r="O17">
        <f t="shared" si="6"/>
        <v>3.4703248603553095E-2</v>
      </c>
      <c r="P17">
        <f t="shared" si="7"/>
        <v>3.4703248603553094</v>
      </c>
    </row>
    <row r="18" spans="1:16">
      <c r="A18" s="1">
        <v>25000000</v>
      </c>
      <c r="B18">
        <v>38.497700000000002</v>
      </c>
      <c r="C18">
        <v>27.423400000000001</v>
      </c>
      <c r="D18">
        <f t="shared" si="0"/>
        <v>1.4038266589846629</v>
      </c>
      <c r="E18">
        <v>16</v>
      </c>
      <c r="F18">
        <f t="shared" si="1"/>
        <v>8.7739166186541429E-2</v>
      </c>
      <c r="G18">
        <f t="shared" si="2"/>
        <v>8.7739166186541429</v>
      </c>
      <c r="J18" s="1">
        <f t="shared" si="8"/>
        <v>25000000</v>
      </c>
      <c r="K18">
        <f t="shared" si="3"/>
        <v>38.497700000000002</v>
      </c>
      <c r="L18">
        <v>23.491</v>
      </c>
      <c r="M18">
        <f t="shared" si="4"/>
        <v>1.6388276361159595</v>
      </c>
      <c r="N18">
        <f t="shared" si="5"/>
        <v>16</v>
      </c>
      <c r="O18">
        <f t="shared" si="6"/>
        <v>0.10242672725724747</v>
      </c>
      <c r="P18">
        <f t="shared" si="7"/>
        <v>10.242672725724747</v>
      </c>
    </row>
    <row r="19" spans="1:16">
      <c r="A19" s="1">
        <v>50000000</v>
      </c>
      <c r="B19">
        <v>78.183800000000005</v>
      </c>
      <c r="C19">
        <v>54.089399999999998</v>
      </c>
      <c r="D19">
        <f t="shared" si="0"/>
        <v>1.4454551168990599</v>
      </c>
      <c r="E19">
        <v>16</v>
      </c>
      <c r="F19">
        <f t="shared" si="1"/>
        <v>9.0340944806191245E-2</v>
      </c>
      <c r="G19">
        <f t="shared" si="2"/>
        <v>9.0340944806191246</v>
      </c>
      <c r="J19" s="1">
        <f t="shared" si="8"/>
        <v>50000000</v>
      </c>
      <c r="K19">
        <f t="shared" si="3"/>
        <v>78.183800000000005</v>
      </c>
      <c r="L19">
        <v>47.266399999999997</v>
      </c>
      <c r="M19">
        <f t="shared" si="4"/>
        <v>1.654109473114094</v>
      </c>
      <c r="N19">
        <f t="shared" si="5"/>
        <v>16</v>
      </c>
      <c r="O19">
        <f t="shared" si="6"/>
        <v>0.10338184206963087</v>
      </c>
      <c r="P19">
        <f t="shared" si="7"/>
        <v>10.338184206963087</v>
      </c>
    </row>
    <row r="20" spans="1:16">
      <c r="A20" s="1">
        <v>100000000</v>
      </c>
      <c r="B20">
        <v>159.535</v>
      </c>
      <c r="C20">
        <v>106.738</v>
      </c>
      <c r="D20">
        <f t="shared" si="0"/>
        <v>1.4946410837752253</v>
      </c>
      <c r="E20">
        <v>16</v>
      </c>
      <c r="F20">
        <f t="shared" si="1"/>
        <v>9.3415067735951582E-2</v>
      </c>
      <c r="G20">
        <f t="shared" si="2"/>
        <v>9.3415067735951585</v>
      </c>
      <c r="J20" s="1">
        <f t="shared" si="8"/>
        <v>100000000</v>
      </c>
      <c r="K20">
        <f t="shared" si="3"/>
        <v>159.535</v>
      </c>
      <c r="L20">
        <v>95.562799999999996</v>
      </c>
      <c r="M20">
        <f t="shared" si="4"/>
        <v>1.6694257598144886</v>
      </c>
      <c r="N20">
        <f t="shared" si="5"/>
        <v>16</v>
      </c>
      <c r="O20">
        <f t="shared" si="6"/>
        <v>0.10433910998840554</v>
      </c>
      <c r="P20">
        <f t="shared" si="7"/>
        <v>10.433910998840554</v>
      </c>
    </row>
    <row r="21" spans="1:16">
      <c r="A21" s="1">
        <v>250000000</v>
      </c>
      <c r="B21">
        <v>396.82299999999998</v>
      </c>
      <c r="C21">
        <v>264.84800000000001</v>
      </c>
      <c r="D21">
        <f t="shared" si="0"/>
        <v>1.4983046879719686</v>
      </c>
      <c r="E21">
        <v>16</v>
      </c>
      <c r="F21">
        <f t="shared" si="1"/>
        <v>9.3644042998248037E-2</v>
      </c>
      <c r="G21">
        <f t="shared" si="2"/>
        <v>9.3644042998248036</v>
      </c>
      <c r="J21" s="1">
        <f t="shared" si="8"/>
        <v>250000000</v>
      </c>
      <c r="K21">
        <f t="shared" si="3"/>
        <v>396.82299999999998</v>
      </c>
      <c r="L21">
        <v>240.322</v>
      </c>
      <c r="M21">
        <f t="shared" si="4"/>
        <v>1.6512137881675417</v>
      </c>
      <c r="N21">
        <f t="shared" si="5"/>
        <v>16</v>
      </c>
      <c r="O21">
        <f t="shared" si="6"/>
        <v>0.10320086176047136</v>
      </c>
      <c r="P21">
        <f t="shared" si="7"/>
        <v>10.320086176047136</v>
      </c>
    </row>
    <row r="22" spans="1:16">
      <c r="A22" s="1">
        <v>500000000</v>
      </c>
      <c r="B22">
        <v>811.04600000000005</v>
      </c>
      <c r="C22">
        <v>538.97900000000004</v>
      </c>
      <c r="D22">
        <f t="shared" si="0"/>
        <v>1.5047821900296672</v>
      </c>
      <c r="E22">
        <v>16</v>
      </c>
      <c r="F22">
        <f t="shared" si="1"/>
        <v>9.4048886876854199E-2</v>
      </c>
      <c r="G22">
        <f t="shared" si="2"/>
        <v>9.4048886876854194</v>
      </c>
      <c r="J22" s="1">
        <f t="shared" si="8"/>
        <v>500000000</v>
      </c>
      <c r="K22">
        <f t="shared" si="3"/>
        <v>811.04600000000005</v>
      </c>
      <c r="L22">
        <v>491.142</v>
      </c>
      <c r="M22">
        <f t="shared" si="4"/>
        <v>1.6513472682034931</v>
      </c>
      <c r="N22">
        <f t="shared" si="5"/>
        <v>16</v>
      </c>
      <c r="O22">
        <f t="shared" si="6"/>
        <v>0.10320920426271832</v>
      </c>
      <c r="P22">
        <f t="shared" si="7"/>
        <v>10.320920426271831</v>
      </c>
    </row>
    <row r="23" spans="1:16">
      <c r="A23" s="1">
        <v>25000000</v>
      </c>
      <c r="B23">
        <v>55.7774</v>
      </c>
      <c r="C23">
        <v>35.252400000000002</v>
      </c>
      <c r="D23">
        <f t="shared" si="0"/>
        <v>1.5822298623639808</v>
      </c>
      <c r="E23">
        <v>8</v>
      </c>
      <c r="F23">
        <f t="shared" si="1"/>
        <v>0.1977787327954976</v>
      </c>
      <c r="G23">
        <f t="shared" si="2"/>
        <v>19.777873279549759</v>
      </c>
      <c r="J23" s="1">
        <f t="shared" si="8"/>
        <v>25000000</v>
      </c>
      <c r="K23">
        <f t="shared" si="3"/>
        <v>55.7774</v>
      </c>
      <c r="L23">
        <v>29.338699999999999</v>
      </c>
      <c r="M23">
        <f t="shared" si="4"/>
        <v>1.901154447879422</v>
      </c>
      <c r="N23">
        <f t="shared" si="5"/>
        <v>8</v>
      </c>
      <c r="O23">
        <f t="shared" si="6"/>
        <v>0.23764430598492775</v>
      </c>
      <c r="P23">
        <f t="shared" si="7"/>
        <v>23.764430598492776</v>
      </c>
    </row>
    <row r="24" spans="1:16">
      <c r="A24" s="1">
        <v>50000000</v>
      </c>
      <c r="B24">
        <v>113.49299999999999</v>
      </c>
      <c r="C24">
        <v>71.543300000000002</v>
      </c>
      <c r="D24">
        <f t="shared" si="0"/>
        <v>1.5863539982080781</v>
      </c>
      <c r="E24">
        <v>8</v>
      </c>
      <c r="F24">
        <f t="shared" si="1"/>
        <v>0.19829424977600976</v>
      </c>
      <c r="G24">
        <f t="shared" si="2"/>
        <v>19.829424977600976</v>
      </c>
      <c r="J24" s="1">
        <f t="shared" si="8"/>
        <v>50000000</v>
      </c>
      <c r="K24">
        <f t="shared" si="3"/>
        <v>113.49299999999999</v>
      </c>
      <c r="L24">
        <v>58.794400000000003</v>
      </c>
      <c r="M24">
        <f t="shared" si="4"/>
        <v>1.9303369028342834</v>
      </c>
      <c r="N24">
        <f t="shared" si="5"/>
        <v>8</v>
      </c>
      <c r="O24">
        <f t="shared" si="6"/>
        <v>0.24129211285428542</v>
      </c>
      <c r="P24">
        <f t="shared" si="7"/>
        <v>24.129211285428543</v>
      </c>
    </row>
    <row r="25" spans="1:16">
      <c r="A25" s="1">
        <v>100000000</v>
      </c>
      <c r="B25">
        <v>231.07599999999999</v>
      </c>
      <c r="C25">
        <v>145.46899999999999</v>
      </c>
      <c r="D25">
        <f t="shared" si="0"/>
        <v>1.5884896438416432</v>
      </c>
      <c r="E25">
        <v>8</v>
      </c>
      <c r="F25">
        <f t="shared" si="1"/>
        <v>0.19856120548020539</v>
      </c>
      <c r="G25">
        <f t="shared" si="2"/>
        <v>19.856120548020538</v>
      </c>
      <c r="J25" s="1">
        <f t="shared" si="8"/>
        <v>100000000</v>
      </c>
      <c r="K25">
        <f t="shared" si="3"/>
        <v>231.07599999999999</v>
      </c>
      <c r="L25">
        <v>120.386</v>
      </c>
      <c r="M25">
        <f t="shared" si="4"/>
        <v>1.9194590733141728</v>
      </c>
      <c r="N25">
        <f t="shared" si="5"/>
        <v>8</v>
      </c>
      <c r="O25">
        <f t="shared" si="6"/>
        <v>0.23993238416427159</v>
      </c>
      <c r="P25">
        <f t="shared" si="7"/>
        <v>23.993238416427161</v>
      </c>
    </row>
    <row r="26" spans="1:16">
      <c r="A26" s="1">
        <v>250000000</v>
      </c>
      <c r="B26">
        <v>576.29200000000003</v>
      </c>
      <c r="C26">
        <v>359.96499999999997</v>
      </c>
      <c r="D26">
        <f t="shared" si="0"/>
        <v>1.6009667606572864</v>
      </c>
      <c r="E26">
        <v>8</v>
      </c>
      <c r="F26">
        <f t="shared" si="1"/>
        <v>0.2001208450821608</v>
      </c>
      <c r="G26">
        <f t="shared" si="2"/>
        <v>20.012084508216081</v>
      </c>
      <c r="J26" s="1">
        <f t="shared" si="8"/>
        <v>250000000</v>
      </c>
      <c r="K26">
        <f t="shared" si="3"/>
        <v>576.29200000000003</v>
      </c>
      <c r="L26">
        <v>303.80900000000003</v>
      </c>
      <c r="M26">
        <f t="shared" si="4"/>
        <v>1.8968891639154863</v>
      </c>
      <c r="N26">
        <f t="shared" si="5"/>
        <v>8</v>
      </c>
      <c r="O26">
        <f t="shared" si="6"/>
        <v>0.23711114548943579</v>
      </c>
      <c r="P26">
        <f t="shared" si="7"/>
        <v>23.711114548943581</v>
      </c>
    </row>
    <row r="27" spans="1:16">
      <c r="A27" s="1">
        <v>500000000</v>
      </c>
      <c r="B27">
        <v>1172.49</v>
      </c>
      <c r="C27">
        <v>729.54100000000005</v>
      </c>
      <c r="D27">
        <f t="shared" si="0"/>
        <v>1.6071612150653629</v>
      </c>
      <c r="E27">
        <v>8</v>
      </c>
      <c r="F27">
        <f t="shared" si="1"/>
        <v>0.20089515188317036</v>
      </c>
      <c r="G27">
        <f t="shared" si="2"/>
        <v>20.089515188317037</v>
      </c>
      <c r="J27" s="1">
        <f t="shared" si="8"/>
        <v>500000000</v>
      </c>
      <c r="K27">
        <f t="shared" si="3"/>
        <v>1172.49</v>
      </c>
      <c r="L27">
        <v>616.80700000000002</v>
      </c>
      <c r="M27">
        <f t="shared" si="4"/>
        <v>1.9009025513653379</v>
      </c>
      <c r="N27">
        <f t="shared" si="5"/>
        <v>8</v>
      </c>
      <c r="O27">
        <f t="shared" si="6"/>
        <v>0.23761281892066724</v>
      </c>
      <c r="P27">
        <f t="shared" si="7"/>
        <v>23.761281892066723</v>
      </c>
    </row>
    <row r="28" spans="1:16">
      <c r="A28" s="1">
        <v>25000000</v>
      </c>
      <c r="B28">
        <v>55.690100000000001</v>
      </c>
      <c r="C28">
        <v>37.3598</v>
      </c>
      <c r="D28">
        <f t="shared" si="0"/>
        <v>1.4906423481924422</v>
      </c>
      <c r="E28">
        <v>4</v>
      </c>
      <c r="F28">
        <f t="shared" si="1"/>
        <v>0.37266058704811056</v>
      </c>
      <c r="G28">
        <f t="shared" si="2"/>
        <v>37.266058704811059</v>
      </c>
      <c r="J28" s="1">
        <f t="shared" si="8"/>
        <v>25000000</v>
      </c>
      <c r="K28">
        <f t="shared" si="3"/>
        <v>55.690100000000001</v>
      </c>
      <c r="L28">
        <v>33.399700000000003</v>
      </c>
      <c r="M28">
        <f t="shared" si="4"/>
        <v>1.6673832399692212</v>
      </c>
      <c r="N28">
        <f t="shared" si="5"/>
        <v>4</v>
      </c>
      <c r="O28">
        <f t="shared" si="6"/>
        <v>0.41684580999230531</v>
      </c>
      <c r="P28">
        <f t="shared" si="7"/>
        <v>41.684580999230533</v>
      </c>
    </row>
    <row r="29" spans="1:16">
      <c r="A29" s="1">
        <v>50000000</v>
      </c>
      <c r="B29">
        <v>113.43600000000001</v>
      </c>
      <c r="C29">
        <v>75.756799999999998</v>
      </c>
      <c r="D29">
        <f t="shared" si="0"/>
        <v>1.4973705330742588</v>
      </c>
      <c r="E29">
        <v>4</v>
      </c>
      <c r="F29">
        <f t="shared" si="1"/>
        <v>0.37434263326856471</v>
      </c>
      <c r="G29">
        <f t="shared" si="2"/>
        <v>37.434263326856474</v>
      </c>
      <c r="J29" s="1">
        <f t="shared" si="8"/>
        <v>50000000</v>
      </c>
      <c r="K29">
        <f t="shared" si="3"/>
        <v>113.43600000000001</v>
      </c>
      <c r="L29">
        <v>67.491399999999999</v>
      </c>
      <c r="M29">
        <f t="shared" si="4"/>
        <v>1.6807474730113765</v>
      </c>
      <c r="N29">
        <f t="shared" si="5"/>
        <v>4</v>
      </c>
      <c r="O29">
        <f t="shared" si="6"/>
        <v>0.42018686825284413</v>
      </c>
      <c r="P29">
        <f t="shared" si="7"/>
        <v>42.018686825284412</v>
      </c>
    </row>
    <row r="30" spans="1:16">
      <c r="A30" s="1">
        <v>100000000</v>
      </c>
      <c r="B30">
        <v>230.905</v>
      </c>
      <c r="C30">
        <v>153.37100000000001</v>
      </c>
      <c r="D30">
        <f t="shared" si="0"/>
        <v>1.505532336621656</v>
      </c>
      <c r="E30">
        <v>4</v>
      </c>
      <c r="F30">
        <f t="shared" si="1"/>
        <v>0.37638308415541399</v>
      </c>
      <c r="G30">
        <f t="shared" si="2"/>
        <v>37.638308415541402</v>
      </c>
      <c r="J30" s="1">
        <f t="shared" si="8"/>
        <v>100000000</v>
      </c>
      <c r="K30">
        <f t="shared" si="3"/>
        <v>230.905</v>
      </c>
      <c r="L30">
        <v>135.678</v>
      </c>
      <c r="M30">
        <f t="shared" si="4"/>
        <v>1.7018602868556436</v>
      </c>
      <c r="N30">
        <f t="shared" si="5"/>
        <v>4</v>
      </c>
      <c r="O30">
        <f t="shared" si="6"/>
        <v>0.4254650717139109</v>
      </c>
      <c r="P30">
        <f t="shared" si="7"/>
        <v>42.546507171391092</v>
      </c>
    </row>
    <row r="31" spans="1:16">
      <c r="A31" s="1">
        <v>250000000</v>
      </c>
      <c r="B31">
        <v>576.08199999999999</v>
      </c>
      <c r="C31">
        <v>381.73399999999998</v>
      </c>
      <c r="D31">
        <f t="shared" si="0"/>
        <v>1.5091189152656039</v>
      </c>
      <c r="E31">
        <v>4</v>
      </c>
      <c r="F31">
        <f t="shared" si="1"/>
        <v>0.37727972881640098</v>
      </c>
      <c r="G31">
        <f t="shared" si="2"/>
        <v>37.727972881640099</v>
      </c>
      <c r="J31" s="1">
        <f t="shared" si="8"/>
        <v>250000000</v>
      </c>
      <c r="K31">
        <f t="shared" si="3"/>
        <v>576.08199999999999</v>
      </c>
      <c r="L31">
        <v>345.88900000000001</v>
      </c>
      <c r="M31">
        <f t="shared" si="4"/>
        <v>1.6655111900060424</v>
      </c>
      <c r="N31">
        <f t="shared" si="5"/>
        <v>4</v>
      </c>
      <c r="O31">
        <f t="shared" si="6"/>
        <v>0.4163777975015106</v>
      </c>
      <c r="P31">
        <f t="shared" si="7"/>
        <v>41.637779750151061</v>
      </c>
    </row>
    <row r="32" spans="1:16">
      <c r="A32" s="1">
        <v>500000000</v>
      </c>
      <c r="B32">
        <v>1182.75</v>
      </c>
      <c r="C32">
        <v>774.15099999999995</v>
      </c>
      <c r="D32">
        <f t="shared" ref="D32:D37" si="9">B32/C32</f>
        <v>1.5278027154909055</v>
      </c>
      <c r="E32">
        <v>4</v>
      </c>
      <c r="F32">
        <f t="shared" ref="F32:F37" si="10">D32/E32</f>
        <v>0.38195067887272638</v>
      </c>
      <c r="G32">
        <f t="shared" ref="G32:G37" si="11">F32*100</f>
        <v>38.195067887272636</v>
      </c>
      <c r="J32" s="1">
        <f t="shared" si="8"/>
        <v>500000000</v>
      </c>
      <c r="K32">
        <f t="shared" si="3"/>
        <v>1182.75</v>
      </c>
      <c r="L32">
        <v>693.02300000000002</v>
      </c>
      <c r="M32">
        <f t="shared" si="4"/>
        <v>1.7066533145364584</v>
      </c>
      <c r="N32">
        <f t="shared" si="5"/>
        <v>4</v>
      </c>
      <c r="O32">
        <f t="shared" si="6"/>
        <v>0.4266633286341146</v>
      </c>
      <c r="P32">
        <f t="shared" si="7"/>
        <v>42.666332863411462</v>
      </c>
    </row>
    <row r="33" spans="1:16">
      <c r="A33" s="1">
        <v>25000000</v>
      </c>
      <c r="B33">
        <v>55.687399999999997</v>
      </c>
      <c r="C33">
        <v>35.125300000000003</v>
      </c>
      <c r="D33">
        <f t="shared" si="9"/>
        <v>1.5853928649719715</v>
      </c>
      <c r="E33">
        <v>2</v>
      </c>
      <c r="F33">
        <f t="shared" si="10"/>
        <v>0.79269643248598576</v>
      </c>
      <c r="G33">
        <f t="shared" si="11"/>
        <v>79.26964324859857</v>
      </c>
      <c r="J33" s="1">
        <f t="shared" si="8"/>
        <v>25000000</v>
      </c>
      <c r="K33">
        <f t="shared" si="3"/>
        <v>55.687399999999997</v>
      </c>
      <c r="L33">
        <v>29.071100000000001</v>
      </c>
      <c r="M33">
        <f t="shared" si="4"/>
        <v>1.9155587507868637</v>
      </c>
      <c r="N33">
        <f t="shared" si="5"/>
        <v>2</v>
      </c>
      <c r="O33">
        <f t="shared" si="6"/>
        <v>0.95777937539343183</v>
      </c>
      <c r="P33">
        <f t="shared" si="7"/>
        <v>95.777937539343185</v>
      </c>
    </row>
    <row r="34" spans="1:16">
      <c r="A34" s="1">
        <v>50000000</v>
      </c>
      <c r="B34">
        <v>113.42700000000001</v>
      </c>
      <c r="C34">
        <v>71.299499999999995</v>
      </c>
      <c r="D34">
        <f t="shared" si="9"/>
        <v>1.5908526707760926</v>
      </c>
      <c r="E34">
        <v>2</v>
      </c>
      <c r="F34">
        <f t="shared" si="10"/>
        <v>0.7954263353880463</v>
      </c>
      <c r="G34">
        <f t="shared" si="11"/>
        <v>79.542633538804637</v>
      </c>
      <c r="J34" s="1">
        <f t="shared" si="8"/>
        <v>50000000</v>
      </c>
      <c r="K34">
        <f t="shared" si="3"/>
        <v>113.42700000000001</v>
      </c>
      <c r="L34">
        <v>58.915799999999997</v>
      </c>
      <c r="M34">
        <f t="shared" si="4"/>
        <v>1.9252390699948063</v>
      </c>
      <c r="N34">
        <f t="shared" si="5"/>
        <v>2</v>
      </c>
      <c r="O34">
        <f t="shared" si="6"/>
        <v>0.96261953499740316</v>
      </c>
      <c r="P34">
        <f t="shared" si="7"/>
        <v>96.261953499740315</v>
      </c>
    </row>
    <row r="35" spans="1:16">
      <c r="A35" s="1">
        <v>100000000</v>
      </c>
      <c r="B35">
        <v>230.90100000000001</v>
      </c>
      <c r="C35">
        <v>144.76400000000001</v>
      </c>
      <c r="D35">
        <f t="shared" si="9"/>
        <v>1.5950167168633085</v>
      </c>
      <c r="E35">
        <v>2</v>
      </c>
      <c r="F35">
        <f t="shared" si="10"/>
        <v>0.79750835843165424</v>
      </c>
      <c r="G35">
        <f t="shared" si="11"/>
        <v>79.750835843165419</v>
      </c>
      <c r="J35" s="1">
        <f t="shared" si="8"/>
        <v>100000000</v>
      </c>
      <c r="K35">
        <f t="shared" si="3"/>
        <v>230.90100000000001</v>
      </c>
      <c r="L35">
        <v>119.16800000000001</v>
      </c>
      <c r="M35">
        <f t="shared" si="4"/>
        <v>1.937609089688507</v>
      </c>
      <c r="N35">
        <f t="shared" si="5"/>
        <v>2</v>
      </c>
      <c r="O35">
        <f t="shared" si="6"/>
        <v>0.96880454484425349</v>
      </c>
      <c r="P35">
        <f t="shared" si="7"/>
        <v>96.880454484425343</v>
      </c>
    </row>
    <row r="36" spans="1:16">
      <c r="A36" s="1">
        <v>250000000</v>
      </c>
      <c r="B36">
        <v>576.06799999999998</v>
      </c>
      <c r="C36">
        <v>358.95600000000002</v>
      </c>
      <c r="D36">
        <f t="shared" si="9"/>
        <v>1.6048429333957364</v>
      </c>
      <c r="E36">
        <v>2</v>
      </c>
      <c r="F36">
        <f t="shared" si="10"/>
        <v>0.80242146669786818</v>
      </c>
      <c r="G36">
        <f t="shared" si="11"/>
        <v>80.24214666978682</v>
      </c>
      <c r="J36" s="1">
        <f t="shared" si="8"/>
        <v>250000000</v>
      </c>
      <c r="K36">
        <f t="shared" si="3"/>
        <v>576.06799999999998</v>
      </c>
      <c r="L36">
        <v>295.88600000000002</v>
      </c>
      <c r="M36">
        <f t="shared" si="4"/>
        <v>1.9469255050931775</v>
      </c>
      <c r="N36">
        <f t="shared" si="5"/>
        <v>2</v>
      </c>
      <c r="O36">
        <f t="shared" si="6"/>
        <v>0.97346275254658876</v>
      </c>
      <c r="P36">
        <f t="shared" si="7"/>
        <v>97.346275254658877</v>
      </c>
    </row>
    <row r="37" spans="1:16">
      <c r="A37" s="1">
        <v>500000000</v>
      </c>
      <c r="B37">
        <v>1173.69</v>
      </c>
      <c r="C37">
        <v>740.45600000000002</v>
      </c>
      <c r="D37">
        <f t="shared" si="9"/>
        <v>1.5850908089069438</v>
      </c>
      <c r="E37">
        <v>2</v>
      </c>
      <c r="F37">
        <f t="shared" si="10"/>
        <v>0.79254540445347188</v>
      </c>
      <c r="G37">
        <f t="shared" si="11"/>
        <v>79.254540445347189</v>
      </c>
      <c r="J37" s="1">
        <f t="shared" si="8"/>
        <v>500000000</v>
      </c>
      <c r="K37">
        <f t="shared" si="3"/>
        <v>1173.69</v>
      </c>
      <c r="L37">
        <v>614.48199999999997</v>
      </c>
      <c r="M37">
        <f t="shared" si="4"/>
        <v>1.910047812629174</v>
      </c>
      <c r="N37">
        <f t="shared" si="5"/>
        <v>2</v>
      </c>
      <c r="O37">
        <f t="shared" si="6"/>
        <v>0.955023906314587</v>
      </c>
      <c r="P37">
        <f t="shared" si="7"/>
        <v>95.502390631458695</v>
      </c>
    </row>
  </sheetData>
  <mergeCells count="2">
    <mergeCell ref="A1:B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Nordin Ben-Al-Lal</dc:creator>
  <cp:lastModifiedBy>Nordin Ben-Al-Lal</cp:lastModifiedBy>
  <dcterms:created xsi:type="dcterms:W3CDTF">2015-06-05T18:19:34Z</dcterms:created>
  <dcterms:modified xsi:type="dcterms:W3CDTF">2024-12-10T19:40:51Z</dcterms:modified>
</cp:coreProperties>
</file>